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autoCompressPictures="0"/>
  <mc:AlternateContent xmlns:mc="http://schemas.openxmlformats.org/markup-compatibility/2006">
    <mc:Choice Requires="x15">
      <x15ac:absPath xmlns:x15ac="http://schemas.microsoft.com/office/spreadsheetml/2010/11/ac" url="C:\Users\kr65\Downloads\SD\Z to review\Tajikistan\"/>
    </mc:Choice>
  </mc:AlternateContent>
  <xr:revisionPtr revIDLastSave="0" documentId="10_ncr:100000_{7421F684-05A8-47F0-863F-E7FAAB10D917}" xr6:coauthVersionLast="31" xr6:coauthVersionMax="31" xr10:uidLastSave="{00000000-0000-0000-0000-000000000000}"/>
  <bookViews>
    <workbookView xWindow="0" yWindow="0" windowWidth="28800" windowHeight="12070" tabRatio="500" firstSheet="1" activeTab="2" xr2:uid="{00000000-000D-0000-FFFF-FFFF00000000}"/>
  </bookViews>
  <sheets>
    <sheet name="Введение" sheetId="6" r:id="rId1"/>
    <sheet name="1. Информация" sheetId="2" r:id="rId2"/>
    <sheet name="2. Контекст" sheetId="3" r:id="rId3"/>
    <sheet name="3. Доходы -Filled" sheetId="11" r:id="rId4"/>
  </sheet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H17" i="11" l="1"/>
  <c r="H16" i="11"/>
  <c r="H15" i="11"/>
  <c r="H14" i="11"/>
  <c r="H13" i="11"/>
  <c r="H21" i="11"/>
  <c r="H20" i="11"/>
  <c r="H27" i="11"/>
  <c r="H26" i="11"/>
  <c r="H25" i="11"/>
  <c r="H24" i="11"/>
  <c r="H23" i="11"/>
  <c r="H31" i="11"/>
  <c r="H33" i="11"/>
  <c r="H34" i="11"/>
  <c r="H35" i="11"/>
  <c r="H38" i="11"/>
  <c r="H41" i="11"/>
  <c r="H48" i="11"/>
  <c r="H47" i="11"/>
  <c r="H46" i="11"/>
  <c r="H51" i="11"/>
  <c r="H54" i="11"/>
  <c r="H53" i="11"/>
  <c r="H52" i="11"/>
  <c r="H55" i="11"/>
  <c r="H57" i="11"/>
  <c r="H58" i="11"/>
  <c r="H73" i="11"/>
  <c r="H83" i="11"/>
  <c r="H84" i="11"/>
  <c r="H85" i="11" l="1"/>
  <c r="G85" i="11"/>
  <c r="D16" i="3" l="1"/>
  <c r="D9" i="3"/>
  <c r="D8" i="3"/>
  <c r="AA10" i="11" l="1"/>
  <c r="Y10" i="11"/>
  <c r="H49" i="11" l="1"/>
  <c r="AK10" i="11" l="1"/>
  <c r="AJ10" i="11"/>
  <c r="AI10" i="11"/>
  <c r="AH10" i="11"/>
  <c r="AG10" i="11"/>
  <c r="AF10" i="11"/>
  <c r="AE10" i="11"/>
  <c r="Z10" i="11"/>
  <c r="X10" i="11"/>
  <c r="W10" i="11"/>
  <c r="V10" i="11"/>
  <c r="U10" i="11"/>
  <c r="T10" i="11"/>
  <c r="S10" i="11"/>
  <c r="R10" i="11"/>
  <c r="Q10" i="11"/>
  <c r="P10" i="11"/>
  <c r="O10" i="11"/>
  <c r="N10" i="11"/>
  <c r="M10" i="11"/>
  <c r="L10" i="11"/>
  <c r="K10" i="11"/>
  <c r="J10" i="11"/>
  <c r="I10" i="11"/>
  <c r="H78" i="11" l="1"/>
  <c r="H87" i="11" s="1"/>
  <c r="G78" i="11"/>
  <c r="G87" i="11" s="1"/>
</calcChain>
</file>

<file path=xl/sharedStrings.xml><?xml version="1.0" encoding="utf-8"?>
<sst xmlns="http://schemas.openxmlformats.org/spreadsheetml/2006/main" count="706" uniqueCount="381">
  <si>
    <t>PDF</t>
  </si>
  <si>
    <t xml:space="preserve"> </t>
  </si>
  <si>
    <t>11E</t>
  </si>
  <si>
    <t>111E</t>
  </si>
  <si>
    <t>1112E1</t>
  </si>
  <si>
    <t>1112E2</t>
  </si>
  <si>
    <t>112E</t>
  </si>
  <si>
    <t>113E</t>
  </si>
  <si>
    <t>114E</t>
  </si>
  <si>
    <t>1141E</t>
  </si>
  <si>
    <t>1142E</t>
  </si>
  <si>
    <t>1145E</t>
  </si>
  <si>
    <t>114521E</t>
  </si>
  <si>
    <t>114522E</t>
  </si>
  <si>
    <t>11451E</t>
  </si>
  <si>
    <t>115E</t>
  </si>
  <si>
    <t>1151E</t>
  </si>
  <si>
    <t>1152E</t>
  </si>
  <si>
    <t>1153E1</t>
  </si>
  <si>
    <t>116E</t>
  </si>
  <si>
    <t>12E</t>
  </si>
  <si>
    <t>1212E</t>
  </si>
  <si>
    <t>14E</t>
  </si>
  <si>
    <t>141E</t>
  </si>
  <si>
    <t>1412E</t>
  </si>
  <si>
    <t>1412E1</t>
  </si>
  <si>
    <t>1412E2</t>
  </si>
  <si>
    <t>1413E</t>
  </si>
  <si>
    <t>1415E</t>
  </si>
  <si>
    <t>1415E1</t>
  </si>
  <si>
    <t>1415E2</t>
  </si>
  <si>
    <t>1415E31</t>
  </si>
  <si>
    <t>1415E32</t>
  </si>
  <si>
    <t>1415E4</t>
  </si>
  <si>
    <t>1415E5</t>
  </si>
  <si>
    <t>142E</t>
  </si>
  <si>
    <t>1421E</t>
  </si>
  <si>
    <t>1422E</t>
  </si>
  <si>
    <t>143E</t>
  </si>
  <si>
    <t>144E1</t>
  </si>
  <si>
    <t>Страна</t>
  </si>
  <si>
    <t>Дата начала</t>
  </si>
  <si>
    <t>Дата окончания</t>
  </si>
  <si>
    <t>Другой файл, ссылка</t>
  </si>
  <si>
    <t>Валюта отчетности</t>
  </si>
  <si>
    <t>Имя</t>
  </si>
  <si>
    <t>Организация</t>
  </si>
  <si>
    <t>Email</t>
  </si>
  <si>
    <t>Данные</t>
  </si>
  <si>
    <t>&lt;текст&gt;</t>
  </si>
  <si>
    <t>&lt;число&gt;</t>
  </si>
  <si>
    <t>Единица</t>
  </si>
  <si>
    <t>ВВП</t>
  </si>
  <si>
    <t>Нефть, объем</t>
  </si>
  <si>
    <t>Газ, объем</t>
  </si>
  <si>
    <t xml:space="preserve">Объем и стоимость добычи (3.5.a) </t>
  </si>
  <si>
    <t>Если нет, дайте краткое объяснение</t>
  </si>
  <si>
    <t>Ссылка на другие финансовые отчеты, в которых отражены доходы</t>
  </si>
  <si>
    <t>Реестр лицензий (3.9)</t>
  </si>
  <si>
    <t>Если информация неполная или отсутствует, дайте объяснение</t>
  </si>
  <si>
    <t>Контракты (3.12)</t>
  </si>
  <si>
    <t>Реестр 2</t>
  </si>
  <si>
    <t>Отражены ли в отчете социальные расходы?</t>
  </si>
  <si>
    <t>Отражен ли вопрос в отчете?</t>
  </si>
  <si>
    <t>Социальные расходы (4.1.e)</t>
  </si>
  <si>
    <t>&lt;Ссылка URL&gt;</t>
  </si>
  <si>
    <r>
      <t xml:space="preserve">Настоящий шаблон должен быть заполнен полностью и </t>
    </r>
    <r>
      <rPr>
        <u/>
        <sz val="11"/>
        <color rgb="FF000000"/>
        <rFont val="Calibri"/>
        <family val="2"/>
        <scheme val="minor"/>
      </rPr>
      <t>доставлен по электронной почте</t>
    </r>
    <r>
      <rPr>
        <sz val="11"/>
        <color rgb="FF000000"/>
        <rFont val="Calibri"/>
        <family val="2"/>
        <scheme val="minor"/>
      </rPr>
      <t xml:space="preserve"> государственным секретариатом международному Секретариату ИПДО после публикации отчета</t>
    </r>
  </si>
  <si>
    <t>Данные будут перенесены в глобальное хранилище данных, доступное на международном сайте ИПДО</t>
  </si>
  <si>
    <t>Шаблон состоит из 3-х частей (рабочих листов):</t>
  </si>
  <si>
    <t>Включение в отчет ИПДО</t>
  </si>
  <si>
    <t>Налоги</t>
  </si>
  <si>
    <t>Налоги на доходы, прибыль и прирост капитала</t>
  </si>
  <si>
    <t>Налоги на заработную плату и персонал</t>
  </si>
  <si>
    <t>Налоги на недвижимость</t>
  </si>
  <si>
    <t>Налоги на товары и услуги</t>
  </si>
  <si>
    <t>Налоги на международную торговлю и транзакции</t>
  </si>
  <si>
    <t>Социальные взносы</t>
  </si>
  <si>
    <t>Продажа товаров и услуг</t>
  </si>
  <si>
    <t>Штрафы, пени и неустойки</t>
  </si>
  <si>
    <t>Добровольные переводы государству (пожертвования)</t>
  </si>
  <si>
    <t>Валютная единица</t>
  </si>
  <si>
    <t>C. Компании</t>
  </si>
  <si>
    <t>СУММА, выверенная</t>
  </si>
  <si>
    <t>Юридическое название</t>
  </si>
  <si>
    <t>Идентификационный №</t>
  </si>
  <si>
    <t>Продукт</t>
  </si>
  <si>
    <t>Промежуточная сумма</t>
  </si>
  <si>
    <t xml:space="preserve">  Отчисления из доходов квази-корпораций</t>
  </si>
  <si>
    <t xml:space="preserve">  Аренда</t>
  </si>
  <si>
    <t xml:space="preserve">         Доставлено/ уплачено государственным организациям</t>
  </si>
  <si>
    <t>Отражены ли в отчете субнациональные платежи?</t>
  </si>
  <si>
    <t>Отражены ли в отчете субнациональные переводы?</t>
  </si>
  <si>
    <t xml:space="preserve">   Обычные налоги на доходы, прибыль и прирост капитала</t>
  </si>
  <si>
    <t xml:space="preserve">   Общие налоги на товары и услуги (НДС, налог с продаж, налог с оборота)</t>
  </si>
  <si>
    <t xml:space="preserve">      Лицензионные платежи</t>
  </si>
  <si>
    <t xml:space="preserve">      Налоги на транспортные средства</t>
  </si>
  <si>
    <t xml:space="preserve">   Таможенные и другие импортные пошлины</t>
  </si>
  <si>
    <t xml:space="preserve">   Налоги на экспорт</t>
  </si>
  <si>
    <t xml:space="preserve">   Прибыль монополий по экспорту природных ресурсов</t>
  </si>
  <si>
    <t xml:space="preserve">   Дивиденды</t>
  </si>
  <si>
    <t xml:space="preserve">      От государственных предприятий</t>
  </si>
  <si>
    <t xml:space="preserve">      От участия правительства (акционерный капитал)</t>
  </si>
  <si>
    <t xml:space="preserve">       Роялти</t>
  </si>
  <si>
    <t xml:space="preserve">       Бонусы</t>
  </si>
  <si>
    <t xml:space="preserve">    Продажа товаров и услуг государственными органами</t>
  </si>
  <si>
    <t xml:space="preserve">В соответствии со Стандартом ИПДО, §5.3.b: </t>
  </si>
  <si>
    <t>"Сводные данные каждого отчета ИПДО должны представляться Международному Секретариату в стандартном электронном отчетном формате Международного Секретариата."</t>
  </si>
  <si>
    <t>Часть 1 содержит основные положения отчета</t>
  </si>
  <si>
    <t>В Части 2 оценивается наличие контекстуальных данных в соответствии с требованиями 3 и 4</t>
  </si>
  <si>
    <t>В Части 3 приводятся данные по доходам правительства по отдельным потокам доходов и компаниям. Образец заполнения этой части на примере Отчета ИПДО Норвегии за 2012 г. приведен на последнем листе.</t>
  </si>
  <si>
    <t>Заполнение клеток оранжевого цвета является обязательным.</t>
  </si>
  <si>
    <t>Клетки желтого цвета заполняются по усмотрению.</t>
  </si>
  <si>
    <t>Международный Секретариат может предоставить консультацию и поддержку по запросу. Обращайтесь по адресу secretariat@eiti.org.</t>
  </si>
  <si>
    <t>Шаблон для сводных данных Отчета ИПДО</t>
  </si>
  <si>
    <t>Финансовый год, охваченный в Отчете</t>
  </si>
  <si>
    <t>Независимый Администратор</t>
  </si>
  <si>
    <t xml:space="preserve">Дата публикации Отчета ИПДО (т.е. обнародования отчета) </t>
  </si>
  <si>
    <t>Охваченные секторы</t>
  </si>
  <si>
    <t>Добавьте строки при необходимости добавления других секторов</t>
  </si>
  <si>
    <t>Электронные адреса Отчета ИПДО на национальном сайте ИПДО</t>
  </si>
  <si>
    <t>Добавьте строки при наличии нескольких файлов</t>
  </si>
  <si>
    <t>Количество отчитывающихся государственных организаций</t>
  </si>
  <si>
    <t>Количество отчитывающихся компаний</t>
  </si>
  <si>
    <t>Разукрупнение данных по позициям</t>
  </si>
  <si>
    <t>Контактные данные лица, заполнившего данный шаблон</t>
  </si>
  <si>
    <t>Нефтяной</t>
  </si>
  <si>
    <t>Газовый</t>
  </si>
  <si>
    <t>Горнодобывающий</t>
  </si>
  <si>
    <t>Прочие</t>
  </si>
  <si>
    <t>Код валюты ISO</t>
  </si>
  <si>
    <t>Используемый обменный курс US $ 1  =</t>
  </si>
  <si>
    <t>По потокам доходов</t>
  </si>
  <si>
    <t>По компаниям</t>
  </si>
  <si>
    <t>По проектам</t>
  </si>
  <si>
    <t>Контекстуальная информация</t>
  </si>
  <si>
    <t>Вклад в экономику добывающих отраслей (3.4)</t>
  </si>
  <si>
    <t>Измените значение в столбце "единицы", если используете другую единицу</t>
  </si>
  <si>
    <t>Объемы и стоимость экспорта (3.5.b)</t>
  </si>
  <si>
    <t>Измените значение в столбце "Единицы", если используете другую единицу</t>
  </si>
  <si>
    <t>Распределение доходов от добывающих отраслей (3.7a)</t>
  </si>
  <si>
    <t>Предоставление лицензий (3.10)</t>
  </si>
  <si>
    <t>Бенефициарное участие (3.11)</t>
  </si>
  <si>
    <t>Добавляйте строки по мере необходимости</t>
  </si>
  <si>
    <t>Добавляйте строки для реестров по мере необходимости</t>
  </si>
  <si>
    <t>Добавляйте/ удаляйте строки для продуктов по мере необходимости</t>
  </si>
  <si>
    <t>Продажа доли добычи государства и др.продажи от доходов в натур. форме (4.1.с)</t>
  </si>
  <si>
    <t>Измените значение в столбце "единицы", если используее другую единицу</t>
  </si>
  <si>
    <t>Доходы от транспортировки (4.1.f)</t>
  </si>
  <si>
    <t>Измените значение в столбце "единицы", если используете другие единицы</t>
  </si>
  <si>
    <t>Субнациональные платежи (4.2.d)?</t>
  </si>
  <si>
    <t xml:space="preserve"> Предоставление инфраструктурных объектов и бартерные сделки (4.1.d)?</t>
  </si>
  <si>
    <t>Общая информация</t>
  </si>
  <si>
    <t>Субнациональные переводы (4.2.e)?</t>
  </si>
  <si>
    <t>Отражены ли доходы добывающего сектора в государственном бюджете/отчетах?</t>
  </si>
  <si>
    <t>Если да, дайте ссылку на фин. отчеты правительства, в которых отражены доходы</t>
  </si>
  <si>
    <t>Открытый реестр лицензий, нефть</t>
  </si>
  <si>
    <t>Открытый реестр лицензий, горная добыча</t>
  </si>
  <si>
    <t>Информация о предоставлении и передаче лицензий</t>
  </si>
  <si>
    <t>Открытый реестр по бенефициарному участию</t>
  </si>
  <si>
    <t>Изложена ли в отчете политика правительства по раскрытию контрактов?</t>
  </si>
  <si>
    <t>Раскрываются ли контракты?</t>
  </si>
  <si>
    <t>Открытый реестр контрактов</t>
  </si>
  <si>
    <t>Общий проданный объем (укажите единицы, добавьте строки по мере необходимости)</t>
  </si>
  <si>
    <t>Суммарные полученные доходы</t>
  </si>
  <si>
    <t>Если да, каковы были суммарные полученные доходы?</t>
  </si>
  <si>
    <t>Отражены ли в отчете доходы от транспортировки?</t>
  </si>
  <si>
    <t>&lt;название реестра/отсутствует&gt;</t>
  </si>
  <si>
    <t>Если да, дайте ссылку на соответствующий раздел Отчета ИПДО</t>
  </si>
  <si>
    <t>&lt;Ссылка URL или к разделу Отчета ИПДО&gt;</t>
  </si>
  <si>
    <t>Ссылка URL к источнику, а при отсутствии - к разделу Отчета ИПДО</t>
  </si>
  <si>
    <t>Доходы правительства от добывающих компаний по потокам доходов</t>
  </si>
  <si>
    <t>(C) перечислены отчитывающиеся компании, (D) указаны платежи по потокам доходам и компаниям, и (E) приведены примечания для пояснения представленной информации.</t>
  </si>
  <si>
    <t>В этом рабочем листе (А) указано, включен ли поток доходов в Отчет ИПДО, (B) перечислены потоки доходов в соответствии с их классификацией,</t>
  </si>
  <si>
    <t>A. Классификация GFS для потоков доходов</t>
  </si>
  <si>
    <t>Коды GFS для потоков доходов от добывающих компаний</t>
  </si>
  <si>
    <t xml:space="preserve">   Особые налоги на доходы, прибыль и прирост капитала</t>
  </si>
  <si>
    <t xml:space="preserve">   Акцизные налоги</t>
  </si>
  <si>
    <t xml:space="preserve">   Налоги на использование товаров/разрешение на использование товаров или выполнение работ</t>
  </si>
  <si>
    <t xml:space="preserve">      Налоги на атмосферные выбросы и загрязнение окружающей среды</t>
  </si>
  <si>
    <t>Прочие налоги, уплачиваемые компаниями по природным ресурсам</t>
  </si>
  <si>
    <t>Отчисления на социальное страхование работодателей</t>
  </si>
  <si>
    <t>Прочие доходы</t>
  </si>
  <si>
    <t>Доходы от имущества</t>
  </si>
  <si>
    <t xml:space="preserve">       Право на продукцию (в натуральной или денежной форме)</t>
  </si>
  <si>
    <t xml:space="preserve">         Доставлено/ уплачено напрямую правительству</t>
  </si>
  <si>
    <t xml:space="preserve">      Обязательные переводы правительству (инфраструктура и пр.)</t>
  </si>
  <si>
    <t xml:space="preserve">      Прочие арендные платежи</t>
  </si>
  <si>
    <t xml:space="preserve">    Административные сборы за услуги государства</t>
  </si>
  <si>
    <t>E. Примечания</t>
  </si>
  <si>
    <t>Укажите источники доходов, включенные в Отчет ИПДО. Если под одну классификацию GFS  подпадает более одного потока доходов , скопируйте эту строку и вставьте ее как новую. Указывайте только те платежи правительству, которые компании делают от своего имени. Не включайте платежи компаний правительству от имени персонала (например, удержанный личный подоходный налог/налог PAYE, отчисления на социальное страхование). В третьем столбце укажите общую сумму для каждого потока доходов, как он раскрыт правительством, включая также доходы, которые не были подвергнуты выверке.</t>
  </si>
  <si>
    <t>Название потока доходов в стране</t>
  </si>
  <si>
    <t>Название получающего платежи государственного органа</t>
  </si>
  <si>
    <t>Доходы, раскрываемые правительством</t>
  </si>
  <si>
    <t>СУММА, раскрытая правительством</t>
  </si>
  <si>
    <t>Укажите компании, включенные в отчет ИПДО. Добавьте столбцы по мере необходимости.</t>
  </si>
  <si>
    <t>D. Выверенные доходы по потокам доходов и компаниям</t>
  </si>
  <si>
    <t>Укажите суммы, представленные правительством, скорректированные после выверки.</t>
  </si>
  <si>
    <t>Нефть/газ</t>
  </si>
  <si>
    <t>Версия 1.1 от 5 марта 2015 г.</t>
  </si>
  <si>
    <t xml:space="preserve">Обращайтесь по адресу </t>
  </si>
  <si>
    <t>Электронный файл данных (CSV, excel)</t>
  </si>
  <si>
    <t>ВВП - добывающие отрасли (нарощение валового продукта)</t>
  </si>
  <si>
    <t>Доходы правительства - добывающие отрасли</t>
  </si>
  <si>
    <t>Доходы правительства - все секторы</t>
  </si>
  <si>
    <t>Экспорт - добывающие отрасли</t>
  </si>
  <si>
    <t>Экспорт - все секторы</t>
  </si>
  <si>
    <t>&lt;выберите вариант&gt;</t>
  </si>
  <si>
    <t>Для потока доходов укажите его статус в Отчете ИПДО как "включен и выверен", "включен и частично выверен", "включен и не выверен", "не применимо" или "не включен". Если "включен", укажите поток доходов в клетке "Потоки доходов". Буква "E" согласно кодам GFS обозначает код для доходов от добывающих компаний. Цифры слева от "Е" представляют собой фактические коды GFS. Цифры справа от "Е" представляют собой подкатегории, созданные исключительно для доходов добывающих компаний.</t>
  </si>
  <si>
    <t>B. Потоки доходов (включая невыверенные)</t>
  </si>
  <si>
    <t>Комментарии</t>
  </si>
  <si>
    <t>data@eiti.org</t>
  </si>
  <si>
    <t>Политика Открытых данных</t>
  </si>
  <si>
    <t>См3</t>
  </si>
  <si>
    <t>Cм3 н.э.</t>
  </si>
  <si>
    <t>USD</t>
  </si>
  <si>
    <t>Тоннами</t>
  </si>
  <si>
    <t>[1]</t>
  </si>
  <si>
    <t>Нефть, стоимость</t>
  </si>
  <si>
    <t>Газ, стоимость</t>
  </si>
  <si>
    <t>&lt;Выбрать блок&gt;</t>
  </si>
  <si>
    <t>Республика Таджикистан</t>
  </si>
  <si>
    <t>ООО "БДО"</t>
  </si>
  <si>
    <t>Да</t>
  </si>
  <si>
    <t>http://eiti.tj/files/2nd_National.PDF and http://eiti.tj/files/Annexes_to.PDF</t>
  </si>
  <si>
    <t>TJS</t>
  </si>
  <si>
    <t>b.rustamov@bdo.tj</t>
  </si>
  <si>
    <t>Неприменимо</t>
  </si>
  <si>
    <t>Рустамов Бахтиёр</t>
  </si>
  <si>
    <t>http://stat.tj/ru/macroeconomic-indicators/</t>
  </si>
  <si>
    <t>Уголь, объем</t>
  </si>
  <si>
    <t>Уголь, стоимость</t>
  </si>
  <si>
    <t>Руды свинцовые, объем</t>
  </si>
  <si>
    <t>Руды свинцовые, стоимость</t>
  </si>
  <si>
    <t>Руды цинковые, объем</t>
  </si>
  <si>
    <t>Руды цинковые, стоимость</t>
  </si>
  <si>
    <t>Руды сурьмянистые, объем</t>
  </si>
  <si>
    <t>Руды сурьмянистые, стоимость</t>
  </si>
  <si>
    <t>Руды медные, объем</t>
  </si>
  <si>
    <t>Руды медные, стоимость</t>
  </si>
  <si>
    <t>Обобщенный реестр для публикации</t>
  </si>
  <si>
    <t>http://eiti.tj/files/Annexes_to.PDF</t>
  </si>
  <si>
    <t>Соответствующие государственные органы</t>
  </si>
  <si>
    <t>Приложение №10 - А) "Данные об учредителях компаний, входящие в сверку – треб. по бенефициарскому праву" и Приложениие 10 Б "Данные о юридических владельцах добывающих компаний"</t>
  </si>
  <si>
    <t>Частично</t>
  </si>
  <si>
    <t>Нет</t>
  </si>
  <si>
    <t>отсутствует</t>
  </si>
  <si>
    <t>Раздель 2.12.</t>
  </si>
  <si>
    <t>Раздел 2.13 и Раздель 3.1.3.</t>
  </si>
  <si>
    <t>Раздел 2.7.</t>
  </si>
  <si>
    <t>Раздел 2.9.</t>
  </si>
  <si>
    <t>Раздел 2.8.</t>
  </si>
  <si>
    <t>Раздел 2.1.</t>
  </si>
  <si>
    <t>Информация доступна в Отчете по испольнению бюджета за 2016г</t>
  </si>
  <si>
    <t>включен и выверен</t>
  </si>
  <si>
    <t xml:space="preserve">Налог на прибыль, включая авансовые платежи  </t>
  </si>
  <si>
    <t>Государственный бюджет РТ, но учет введется со стороны Налогового органа при Правительстве РТ</t>
  </si>
  <si>
    <t>Налог на дивиденды</t>
  </si>
  <si>
    <t>Налог с доходов нерезидента из источников в РТ</t>
  </si>
  <si>
    <t>Налог уплачиваемый субъектами малого бизнеса (налог по упрощенной системе)</t>
  </si>
  <si>
    <t>Налог на чистую прибыль постоянного учреждения иностранного юридического лица</t>
  </si>
  <si>
    <t xml:space="preserve">не применимо </t>
  </si>
  <si>
    <t>Налог на объекты недвижимости</t>
  </si>
  <si>
    <t>Земельный налог</t>
  </si>
  <si>
    <t>Налог на добавленную стоимость на поставку товаров, работ  и услуг</t>
  </si>
  <si>
    <t>Налог на добавленную стоимость на товары, ввозимые на территорию Республики Таджикистан</t>
  </si>
  <si>
    <t>Налог на добавленную стоимость удержанный у нерезидентов</t>
  </si>
  <si>
    <t>Акцизный налог на товары, ввозимые на территорию Республики Таджикистан</t>
  </si>
  <si>
    <t>Акцизный налог на товары, производимые на территории Республики Таджикистан</t>
  </si>
  <si>
    <t>Налоги на транспортные средства</t>
  </si>
  <si>
    <t>Таможенные пошлины</t>
  </si>
  <si>
    <t>Государственный бюджет РТ, но учет введется со стороны Таможенного комитета РТ</t>
  </si>
  <si>
    <t>Таможенные сборы и прочие</t>
  </si>
  <si>
    <t>Прочие выплаты</t>
  </si>
  <si>
    <t>Налог с пользователей автомобильных дорог</t>
  </si>
  <si>
    <t>Социальный налог с работодателя (25%)</t>
  </si>
  <si>
    <t>Дивиденды, выплаченные на государственный пакет акций(*)</t>
  </si>
  <si>
    <t>Государственный бюджет РТ, но учет введется со стороны ГКИУИРТ</t>
  </si>
  <si>
    <t>включен и не выверен</t>
  </si>
  <si>
    <t>Плата за государственную долю, выкупленную компанией(*)</t>
  </si>
  <si>
    <t>Роялти на воду</t>
  </si>
  <si>
    <t>Роялти на добычу</t>
  </si>
  <si>
    <t>Подписной бонус на добычу</t>
  </si>
  <si>
    <t>Подписной бонус на геологическое изучение недр</t>
  </si>
  <si>
    <t>Бонус коммерческого обнаружения</t>
  </si>
  <si>
    <t>включен и частично выверен</t>
  </si>
  <si>
    <t>Платежи, установленные соглашениями, заключенными с Правительством РТ</t>
  </si>
  <si>
    <t>Государственный бюджет РТ, учет ведет ответственное отраслевое министерство</t>
  </si>
  <si>
    <t>Выплаты на обязательные виды страхования</t>
  </si>
  <si>
    <t>Поддержка образования</t>
  </si>
  <si>
    <t>Получатели напрямую физические и юридические лица</t>
  </si>
  <si>
    <t>Поддержка социальной инфраструктуры</t>
  </si>
  <si>
    <t>Плата за концессию</t>
  </si>
  <si>
    <t>Расходы на транспортировку полезных ископаемых</t>
  </si>
  <si>
    <t>Получатели напрямую государственные компании и государственные органы</t>
  </si>
  <si>
    <t>Государственная пошлина и лицензионные сборы на право пользования недрами</t>
  </si>
  <si>
    <t>Платежи и сборы за оформление права землепользования</t>
  </si>
  <si>
    <t>Возмещение за упущенную выгоду при предоставлении земельных участков</t>
  </si>
  <si>
    <t>Возмещение потерь сельскохозяйственного производства и за потраву посевов</t>
  </si>
  <si>
    <t>Возмещение потерь лесохозяйственного производства</t>
  </si>
  <si>
    <t>Выплаты за проведение экспертиз, разрешений и согласований проектов работ (ПСД, ОВОС)</t>
  </si>
  <si>
    <t>Плата за загрязнение и возмещение ущерба окружающей среде</t>
  </si>
  <si>
    <t>Обязательные платежи за выдачу удостоверений и других разрешительных документов</t>
  </si>
  <si>
    <t>Прочие налоги, включая штрафы и пени</t>
  </si>
  <si>
    <t>Казначейства Министерства Финансов РТ, но учет введется со стороны Налогового Органа при Правительстве</t>
  </si>
  <si>
    <t>Следующие потоки денежных средств не являются части данной таблицы, так как данные налоги оплачены от имены работников (индивидумов), а не за счет Компании</t>
  </si>
  <si>
    <t>Подоходный налог, удерживаемый с физических лиц</t>
  </si>
  <si>
    <t>Социальный налог удерживаемый с физических лиц  (1%)</t>
  </si>
  <si>
    <t>Государственный бюджет РТ, но учет введется со стороны АДСИН</t>
  </si>
  <si>
    <t>ООО «Таджикско-Китайская Горнопромышленная Компания»</t>
  </si>
  <si>
    <t>ООО СП «Зеравшан»</t>
  </si>
  <si>
    <t>ООО «Пакрут»</t>
  </si>
  <si>
    <t>ОАО «Сементи Точик»</t>
  </si>
  <si>
    <t>Совместное Таджикско-Канадское ООО «Апрелевка»</t>
  </si>
  <si>
    <t>Шахта «Фон-Ягноб», дочернее предприятие ГУП «Ангишти Точик»</t>
  </si>
  <si>
    <t xml:space="preserve">Филиал ООО «Тотал И энд Пи Точикистон Б.В.» </t>
  </si>
  <si>
    <t>СООО «Петролеум Сугд»</t>
  </si>
  <si>
    <t>Филиал ООО «Си Эн Пи Си Сентрал Эйжа Б.В.»</t>
  </si>
  <si>
    <t>ООО «Бохтар Оперейтинг Компани Б.В.»</t>
  </si>
  <si>
    <t>ОАО «Комбинати масолехи бинокории Исфара»</t>
  </si>
  <si>
    <t>ООО «Цементный завод им. Б. Самадова» г. Исфара</t>
  </si>
  <si>
    <t>ОАО «Нафту газ»</t>
  </si>
  <si>
    <t>КК «Артель старателей Одина»</t>
  </si>
  <si>
    <t>ООО «Талко Ресурс»</t>
  </si>
  <si>
    <t>ООО «Гули Мурод»</t>
  </si>
  <si>
    <t>Угольная шахта «Назар-Айлок», дочернее предприятие ГУП «Ангишти Точик»</t>
  </si>
  <si>
    <t xml:space="preserve">ООО «Нури Шамс» </t>
  </si>
  <si>
    <t>ООО «Баракати Истиклол»</t>
  </si>
  <si>
    <t>ООО «Салоса»</t>
  </si>
  <si>
    <t>ТА ООО СП «Анзоб»</t>
  </si>
  <si>
    <t>ООО «Сугд Цемент»</t>
  </si>
  <si>
    <t>ООО «Броадтек Таджикистан Майнинг Инвестмент Лимитед»</t>
  </si>
  <si>
    <t>ОАО «Ангишт»</t>
  </si>
  <si>
    <t>ООО «Креатив»</t>
  </si>
  <si>
    <t>ОАО «Авиценна»</t>
  </si>
  <si>
    <t>ООО «Хуаксин Гаюр Сугд Цемент»</t>
  </si>
  <si>
    <t>ООО «Хуаксин Гаюр Цемент»</t>
  </si>
  <si>
    <t>020024182</t>
  </si>
  <si>
    <t>600000010</t>
  </si>
  <si>
    <t>020004768</t>
  </si>
  <si>
    <t>010092769</t>
  </si>
  <si>
    <t>010092819</t>
  </si>
  <si>
    <t>020041554</t>
  </si>
  <si>
    <t>550006886</t>
  </si>
  <si>
    <t>030010050</t>
  </si>
  <si>
    <t>080004141</t>
  </si>
  <si>
    <t>40010834</t>
  </si>
  <si>
    <t>030005940</t>
  </si>
  <si>
    <t>030008182</t>
  </si>
  <si>
    <t>040044161</t>
  </si>
  <si>
    <t>090003410</t>
  </si>
  <si>
    <r>
      <t>ГКРП «</t>
    </r>
    <r>
      <rPr>
        <sz val="11"/>
        <color rgb="FF000000"/>
        <rFont val="Calibri"/>
        <family val="2"/>
        <charset val="204"/>
        <scheme val="minor"/>
      </rPr>
      <t>Тиллои Точик»</t>
    </r>
  </si>
  <si>
    <t>Раздел 3.1.3</t>
  </si>
  <si>
    <t>Раздель 3.2.6.</t>
  </si>
  <si>
    <t>Not available yet</t>
  </si>
  <si>
    <t>https://eiti.org/sites/default/files/documents/politika_otkrytyh_dannyh_ipdo_tadzhikistan_2016_god.pdf</t>
  </si>
  <si>
    <t>Уголь (каменный и бурый), объем</t>
  </si>
  <si>
    <t>Уголь (каменный и бурый), стоимость</t>
  </si>
  <si>
    <t>Внешнаэкономическая деятельность РТ - Сборник Агентства по статистике при Президентстве РТ</t>
  </si>
  <si>
    <t>Закон "о государственном бюджете за 2015г."</t>
  </si>
  <si>
    <t>Отчет по испольнению бюджета за 2015г.</t>
  </si>
  <si>
    <t>http://minfin.tj/index.php?do=static&amp;page=budget</t>
  </si>
  <si>
    <t>Раздел 2.4.</t>
  </si>
  <si>
    <t>Cектор</t>
  </si>
  <si>
    <t>Горного</t>
  </si>
  <si>
    <t>Hефтяного &amp; Газовые</t>
  </si>
  <si>
    <t>Другие</t>
  </si>
  <si>
    <t>Свинец, цинк</t>
  </si>
  <si>
    <t>Золото</t>
  </si>
  <si>
    <t>Золото, серебро</t>
  </si>
  <si>
    <t>Гипс</t>
  </si>
  <si>
    <t>Уголь</t>
  </si>
  <si>
    <t>Суглинки</t>
  </si>
  <si>
    <t>Руды сурьмянистые</t>
  </si>
  <si>
    <t>Известняки,  цемент</t>
  </si>
  <si>
    <t>олово и медь</t>
  </si>
  <si>
    <t>Песч. грав. смеси</t>
  </si>
  <si>
    <t>ВСЕГО за 2015год</t>
  </si>
  <si>
    <t>Золото , объем</t>
  </si>
  <si>
    <t>Золото, стоимость</t>
  </si>
  <si>
    <t>Серебро , объем</t>
  </si>
  <si>
    <t>Серебро, стоимость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</si>
</sst>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_-* #,##0_-;\-* #,##0_-;_-* &quot;-&quot;??_-;_-@_-"/>
    <numFmt numFmtId="166" formatCode="_-* #,##0.0000_-;\-* #,##0.0000_-;_-* &quot;-&quot;??_-;_-@_-"/>
    <numFmt numFmtId="167" formatCode="_-* #,##0_-;[Red]\-* #,##0_-;_-* &quot;-&quot;??_-;_-@_-"/>
    <numFmt numFmtId="168" formatCode="_-* #,##0.000_-;\-* #,##0.000_-;_-* &quot;-&quot;??_-;_-@_-"/>
  </numFmts>
  <fonts count="35">
    <font>
      <sz val="12"/>
      <color theme="1"/>
      <name val="Calibri"/>
      <family val="2"/>
      <scheme val="minor"/>
    </font>
    <font>
      <sz val="11"/>
      <color theme="1"/>
      <name val="Calibri"/>
      <family val="2"/>
      <charset val="204"/>
      <scheme val="minor"/>
    </font>
    <font>
      <sz val="11"/>
      <color theme="1"/>
      <name val="Calibri"/>
      <family val="2"/>
      <charset val="204"/>
      <scheme val="minor"/>
    </font>
    <font>
      <sz val="12"/>
      <color theme="1"/>
      <name val="Calibri"/>
      <family val="2"/>
      <scheme val="minor"/>
    </font>
    <font>
      <sz val="12"/>
      <color theme="1"/>
      <name val="Calibri"/>
      <family val="2"/>
    </font>
    <font>
      <b/>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u/>
      <sz val="11"/>
      <color rgb="FF000000"/>
      <name val="Calibri"/>
      <family val="2"/>
      <scheme val="minor"/>
    </font>
    <font>
      <i/>
      <sz val="10"/>
      <name val="Calibri"/>
      <family val="2"/>
      <scheme val="minor"/>
    </font>
    <font>
      <b/>
      <sz val="11"/>
      <color rgb="FF3F3F3F"/>
      <name val="Calibri"/>
      <family val="2"/>
      <scheme val="minor"/>
    </font>
    <font>
      <b/>
      <i/>
      <sz val="10"/>
      <color rgb="FF3F3F3F"/>
      <name val="Calibri"/>
      <family val="2"/>
      <scheme val="minor"/>
    </font>
    <font>
      <b/>
      <sz val="11"/>
      <color theme="1"/>
      <name val="Calibri"/>
      <family val="2"/>
      <charset val="204"/>
      <scheme val="minor"/>
    </font>
    <font>
      <sz val="11"/>
      <color rgb="FF000000"/>
      <name val="Calibri"/>
      <family val="2"/>
      <charset val="204"/>
      <scheme val="minor"/>
    </font>
    <font>
      <i/>
      <sz val="11"/>
      <color theme="1"/>
      <name val="Calibri"/>
      <family val="2"/>
      <charset val="204"/>
      <scheme val="minor"/>
    </font>
    <font>
      <i/>
      <sz val="11"/>
      <name val="Calibri"/>
      <family val="2"/>
      <charset val="204"/>
      <scheme val="minor"/>
    </font>
    <font>
      <b/>
      <sz val="11"/>
      <color theme="0" tint="-0.34998626667073579"/>
      <name val="Calibri"/>
      <family val="2"/>
      <charset val="204"/>
      <scheme val="minor"/>
    </font>
    <font>
      <i/>
      <sz val="11"/>
      <color theme="0" tint="-0.34998626667073579"/>
      <name val="Calibri"/>
      <family val="2"/>
      <charset val="204"/>
      <scheme val="minor"/>
    </font>
    <font>
      <sz val="11"/>
      <color rgb="FF3F3F76"/>
      <name val="Calibri"/>
      <family val="2"/>
      <charset val="204"/>
      <scheme val="minor"/>
    </font>
    <font>
      <sz val="10"/>
      <color theme="1"/>
      <name val="Trebuchet MS"/>
      <family val="2"/>
      <charset val="204"/>
    </font>
    <font>
      <b/>
      <sz val="12"/>
      <color theme="1"/>
      <name val="Calibri"/>
      <family val="2"/>
      <charset val="204"/>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6">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ck">
        <color auto="1"/>
      </right>
      <top style="thin">
        <color auto="1"/>
      </top>
      <bottom style="thin">
        <color auto="1"/>
      </bottom>
      <diagonal/>
    </border>
    <border>
      <left style="thin">
        <color indexed="64"/>
      </left>
      <right style="thin">
        <color indexed="64"/>
      </right>
      <top/>
      <bottom/>
      <diagonal/>
    </border>
  </borders>
  <cellStyleXfs count="44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3" borderId="6"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3" fontId="3"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4" fillId="13" borderId="22" applyNumberFormat="0" applyAlignment="0" applyProtection="0"/>
    <xf numFmtId="0" fontId="2" fillId="0" borderId="0"/>
  </cellStyleXfs>
  <cellXfs count="208">
    <xf numFmtId="0" fontId="0" fillId="0" borderId="0" xfId="0"/>
    <xf numFmtId="0" fontId="5" fillId="0" borderId="2" xfId="0" applyFont="1" applyBorder="1" applyAlignment="1">
      <alignment horizontal="right"/>
    </xf>
    <xf numFmtId="0" fontId="5" fillId="0" borderId="9" xfId="0" applyFont="1" applyBorder="1" applyAlignment="1">
      <alignment horizontal="right"/>
    </xf>
    <xf numFmtId="0" fontId="10" fillId="0" borderId="0" xfId="0" applyFont="1" applyAlignment="1">
      <alignment horizontal="left" vertical="center" wrapText="1"/>
    </xf>
    <xf numFmtId="0" fontId="10" fillId="0" borderId="0" xfId="0" applyFont="1" applyAlignment="1">
      <alignment horizontal="left" wrapText="1"/>
    </xf>
    <xf numFmtId="0" fontId="11" fillId="0" borderId="0" xfId="0" applyFont="1"/>
    <xf numFmtId="0" fontId="10" fillId="0" borderId="10" xfId="0" applyFont="1" applyBorder="1"/>
    <xf numFmtId="0" fontId="10" fillId="0" borderId="15" xfId="0" applyFont="1" applyBorder="1"/>
    <xf numFmtId="0" fontId="10" fillId="0" borderId="0" xfId="0" applyFont="1"/>
    <xf numFmtId="0" fontId="10" fillId="0" borderId="4" xfId="0" applyFont="1" applyBorder="1"/>
    <xf numFmtId="0" fontId="10" fillId="0" borderId="0" xfId="0" applyFont="1" applyBorder="1"/>
    <xf numFmtId="0" fontId="12" fillId="0" borderId="0" xfId="0" applyFont="1" applyAlignment="1">
      <alignment horizontal="left" wrapText="1"/>
    </xf>
    <xf numFmtId="0" fontId="14" fillId="0" borderId="0" xfId="0" applyFont="1"/>
    <xf numFmtId="0" fontId="14" fillId="0" borderId="4" xfId="0" applyFont="1" applyBorder="1"/>
    <xf numFmtId="0" fontId="14" fillId="0" borderId="15" xfId="0" applyFont="1" applyBorder="1"/>
    <xf numFmtId="0" fontId="10" fillId="0" borderId="17" xfId="0" applyFont="1" applyBorder="1"/>
    <xf numFmtId="0" fontId="13" fillId="0" borderId="15" xfId="0" applyFont="1" applyBorder="1"/>
    <xf numFmtId="0" fontId="12" fillId="6" borderId="0" xfId="0" applyFont="1" applyFill="1" applyBorder="1" applyAlignment="1">
      <alignment horizontal="left" wrapText="1"/>
    </xf>
    <xf numFmtId="0" fontId="13" fillId="0" borderId="0" xfId="0" applyFont="1" applyBorder="1"/>
    <xf numFmtId="0" fontId="16" fillId="0" borderId="0" xfId="128" applyFont="1"/>
    <xf numFmtId="0" fontId="15" fillId="0" borderId="0" xfId="0" applyFont="1" applyAlignment="1">
      <alignment horizontal="left" vertical="center" wrapText="1"/>
    </xf>
    <xf numFmtId="0" fontId="17" fillId="0" borderId="0" xfId="0" applyFont="1"/>
    <xf numFmtId="0" fontId="19"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horizontal="left" vertical="center"/>
    </xf>
    <xf numFmtId="0" fontId="21" fillId="8" borderId="0" xfId="0" applyFont="1" applyFill="1" applyAlignment="1">
      <alignment horizontal="left" vertical="center"/>
    </xf>
    <xf numFmtId="0" fontId="10"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7" borderId="0" xfId="0" applyFont="1" applyFill="1" applyAlignment="1">
      <alignment vertical="center"/>
    </xf>
    <xf numFmtId="0" fontId="21" fillId="8" borderId="0" xfId="0" applyFont="1" applyFill="1" applyAlignment="1">
      <alignment vertical="center"/>
    </xf>
    <xf numFmtId="0" fontId="21" fillId="9" borderId="0" xfId="0" applyFont="1" applyFill="1" applyAlignment="1">
      <alignment vertical="center"/>
    </xf>
    <xf numFmtId="0" fontId="21" fillId="9" borderId="0" xfId="0" applyFont="1" applyFill="1" applyAlignment="1">
      <alignment horizontal="left" vertical="center"/>
    </xf>
    <xf numFmtId="0" fontId="18" fillId="0" borderId="0" xfId="0" applyFont="1" applyAlignment="1">
      <alignmen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10" fillId="4" borderId="14" xfId="0" applyFont="1" applyFill="1" applyBorder="1" applyAlignment="1">
      <alignment horizontal="left" wrapText="1"/>
    </xf>
    <xf numFmtId="0" fontId="10" fillId="4" borderId="16" xfId="0" applyFont="1" applyFill="1" applyBorder="1" applyAlignment="1">
      <alignment horizontal="left" wrapText="1"/>
    </xf>
    <xf numFmtId="0" fontId="10" fillId="5" borderId="16" xfId="0" applyFont="1" applyFill="1" applyBorder="1" applyAlignment="1">
      <alignment horizontal="left" wrapText="1"/>
    </xf>
    <xf numFmtId="0" fontId="14" fillId="0" borderId="0" xfId="0" applyFont="1" applyBorder="1"/>
    <xf numFmtId="0" fontId="10" fillId="6" borderId="0" xfId="0" applyFont="1" applyFill="1" applyBorder="1" applyAlignment="1">
      <alignment horizontal="left" wrapText="1"/>
    </xf>
    <xf numFmtId="0" fontId="13" fillId="0" borderId="10" xfId="0" applyFont="1" applyBorder="1"/>
    <xf numFmtId="0" fontId="10" fillId="10" borderId="16" xfId="0" applyFont="1" applyFill="1" applyBorder="1" applyAlignment="1">
      <alignment horizontal="left" wrapText="1"/>
    </xf>
    <xf numFmtId="0" fontId="23" fillId="0" borderId="0" xfId="0" applyFont="1" applyBorder="1"/>
    <xf numFmtId="164" fontId="10" fillId="4" borderId="19" xfId="0" applyNumberFormat="1" applyFont="1" applyFill="1" applyBorder="1" applyAlignment="1">
      <alignment horizontal="left" wrapText="1"/>
    </xf>
    <xf numFmtId="0" fontId="23" fillId="0" borderId="10" xfId="0" applyFont="1" applyBorder="1"/>
    <xf numFmtId="0" fontId="10" fillId="0" borderId="15" xfId="0" applyFont="1" applyFill="1" applyBorder="1"/>
    <xf numFmtId="0" fontId="10" fillId="0" borderId="4" xfId="0" applyFont="1" applyFill="1" applyBorder="1"/>
    <xf numFmtId="0" fontId="14" fillId="0" borderId="4" xfId="0" applyFont="1" applyFill="1" applyBorder="1"/>
    <xf numFmtId="0" fontId="14" fillId="0" borderId="15" xfId="0" applyFont="1" applyFill="1" applyBorder="1"/>
    <xf numFmtId="0" fontId="6" fillId="0" borderId="0" xfId="128" applyAlignment="1">
      <alignment horizontal="left" vertical="center"/>
    </xf>
    <xf numFmtId="0" fontId="20" fillId="0" borderId="0" xfId="0" applyFont="1" applyBorder="1" applyAlignment="1">
      <alignment vertical="center"/>
    </xf>
    <xf numFmtId="0" fontId="13" fillId="0" borderId="0" xfId="0" applyFont="1" applyAlignment="1">
      <alignment horizontal="left" wrapText="1"/>
    </xf>
    <xf numFmtId="0" fontId="25" fillId="13" borderId="22" xfId="443" applyFont="1" applyAlignment="1">
      <alignment horizontal="left" vertical="center" wrapText="1"/>
    </xf>
    <xf numFmtId="0" fontId="25" fillId="13" borderId="23" xfId="443" applyFont="1" applyBorder="1" applyAlignment="1">
      <alignment horizontal="left" vertical="center" wrapText="1"/>
    </xf>
    <xf numFmtId="164" fontId="10" fillId="4" borderId="19" xfId="0" applyNumberFormat="1" applyFont="1" applyFill="1" applyBorder="1" applyAlignment="1">
      <alignment horizontal="left" wrapText="1"/>
    </xf>
    <xf numFmtId="164" fontId="10" fillId="4" borderId="25" xfId="0" applyNumberFormat="1" applyFont="1" applyFill="1" applyBorder="1" applyAlignment="1">
      <alignment horizontal="left" wrapText="1"/>
    </xf>
    <xf numFmtId="164" fontId="10" fillId="4" borderId="26" xfId="0" applyNumberFormat="1" applyFont="1" applyFill="1" applyBorder="1" applyAlignment="1">
      <alignment horizontal="left" wrapText="1"/>
    </xf>
    <xf numFmtId="43" fontId="10" fillId="4" borderId="27" xfId="245" applyFont="1" applyFill="1" applyBorder="1" applyAlignment="1">
      <alignment horizontal="left" wrapText="1"/>
    </xf>
    <xf numFmtId="164" fontId="10" fillId="4" borderId="28" xfId="0" applyNumberFormat="1" applyFont="1" applyFill="1" applyBorder="1" applyAlignment="1">
      <alignment horizontal="left" wrapText="1"/>
    </xf>
    <xf numFmtId="164" fontId="10" fillId="11" borderId="28" xfId="0" applyNumberFormat="1" applyFont="1" applyFill="1" applyBorder="1" applyAlignment="1">
      <alignment horizontal="left" wrapText="1"/>
    </xf>
    <xf numFmtId="0" fontId="10" fillId="5" borderId="28" xfId="0" applyFont="1" applyFill="1" applyBorder="1" applyAlignment="1">
      <alignment horizontal="left" wrapText="1"/>
    </xf>
    <xf numFmtId="164" fontId="10" fillId="5" borderId="30" xfId="0" applyNumberFormat="1" applyFont="1" applyFill="1" applyBorder="1" applyAlignment="1">
      <alignment horizontal="left" wrapText="1"/>
    </xf>
    <xf numFmtId="164" fontId="10" fillId="4" borderId="27" xfId="0" applyNumberFormat="1" applyFont="1" applyFill="1" applyBorder="1" applyAlignment="1">
      <alignment horizontal="left" wrapText="1"/>
    </xf>
    <xf numFmtId="0" fontId="10" fillId="10" borderId="30" xfId="0" applyFont="1" applyFill="1" applyBorder="1" applyAlignment="1">
      <alignment horizontal="left" wrapText="1"/>
    </xf>
    <xf numFmtId="164" fontId="10" fillId="4" borderId="19" xfId="0" applyNumberFormat="1" applyFont="1" applyFill="1" applyBorder="1" applyAlignment="1">
      <alignment horizontal="left" wrapText="1"/>
    </xf>
    <xf numFmtId="164" fontId="10" fillId="4" borderId="31" xfId="0" applyNumberFormat="1" applyFont="1" applyFill="1" applyBorder="1" applyAlignment="1">
      <alignment horizontal="left" vertical="center" wrapText="1"/>
    </xf>
    <xf numFmtId="0" fontId="6" fillId="4" borderId="31" xfId="128" applyFont="1" applyFill="1" applyBorder="1" applyAlignment="1">
      <alignment horizontal="left" vertical="center" wrapText="1"/>
    </xf>
    <xf numFmtId="165" fontId="10" fillId="4" borderId="31" xfId="245" applyNumberFormat="1" applyFont="1" applyFill="1" applyBorder="1" applyAlignment="1">
      <alignment horizontal="left" vertical="center" wrapText="1"/>
    </xf>
    <xf numFmtId="49" fontId="10" fillId="4" borderId="31" xfId="0" applyNumberFormat="1" applyFont="1" applyFill="1" applyBorder="1" applyAlignment="1">
      <alignment horizontal="left" vertical="center" wrapText="1"/>
    </xf>
    <xf numFmtId="166" fontId="10" fillId="4" borderId="31" xfId="245" applyNumberFormat="1" applyFont="1" applyFill="1" applyBorder="1" applyAlignment="1">
      <alignment horizontal="left" vertical="center" wrapText="1"/>
    </xf>
    <xf numFmtId="0" fontId="6" fillId="10" borderId="18" xfId="128" applyFill="1" applyBorder="1" applyAlignment="1">
      <alignment horizontal="left" wrapText="1"/>
    </xf>
    <xf numFmtId="164" fontId="6" fillId="4" borderId="28" xfId="128" applyNumberFormat="1" applyFill="1" applyBorder="1" applyAlignment="1">
      <alignment horizontal="left" wrapText="1"/>
    </xf>
    <xf numFmtId="164" fontId="6" fillId="4" borderId="26" xfId="128" applyNumberFormat="1" applyFill="1" applyBorder="1" applyAlignment="1">
      <alignment horizontal="left" wrapText="1"/>
    </xf>
    <xf numFmtId="164" fontId="10" fillId="4" borderId="19" xfId="0" applyNumberFormat="1" applyFont="1" applyFill="1" applyBorder="1" applyAlignment="1">
      <alignment horizontal="left" wrapText="1"/>
    </xf>
    <xf numFmtId="0" fontId="6" fillId="5" borderId="28" xfId="128" applyFill="1" applyBorder="1" applyAlignment="1">
      <alignment horizontal="left" wrapText="1"/>
    </xf>
    <xf numFmtId="3" fontId="10" fillId="4" borderId="27" xfId="0" applyNumberFormat="1" applyFont="1" applyFill="1" applyBorder="1" applyAlignment="1">
      <alignment horizontal="left" wrapText="1"/>
    </xf>
    <xf numFmtId="0" fontId="10" fillId="4" borderId="29" xfId="0" applyFont="1" applyFill="1" applyBorder="1" applyAlignment="1">
      <alignment horizontal="left" vertical="center" wrapText="1"/>
    </xf>
    <xf numFmtId="165" fontId="10" fillId="4" borderId="24" xfId="245" applyNumberFormat="1" applyFont="1" applyFill="1" applyBorder="1" applyAlignment="1">
      <alignment horizontal="left" wrapText="1"/>
    </xf>
    <xf numFmtId="165" fontId="10" fillId="4" borderId="27" xfId="245" applyNumberFormat="1" applyFont="1" applyFill="1" applyBorder="1" applyAlignment="1">
      <alignment horizontal="left" wrapText="1"/>
    </xf>
    <xf numFmtId="0" fontId="27" fillId="0" borderId="0" xfId="0" applyFont="1" applyAlignment="1">
      <alignment horizontal="center" vertical="center" wrapText="1"/>
    </xf>
    <xf numFmtId="0" fontId="1" fillId="0" borderId="0" xfId="0" applyFont="1" applyAlignment="1">
      <alignment horizontal="center" vertical="center" wrapText="1"/>
    </xf>
    <xf numFmtId="0" fontId="26" fillId="0" borderId="0" xfId="0" applyFont="1" applyAlignment="1">
      <alignment vertical="top"/>
    </xf>
    <xf numFmtId="0" fontId="1" fillId="0" borderId="0" xfId="0" applyFont="1"/>
    <xf numFmtId="0" fontId="26" fillId="0" borderId="20" xfId="0" applyFont="1" applyBorder="1"/>
    <xf numFmtId="0" fontId="26" fillId="0" borderId="3" xfId="0" applyFont="1" applyBorder="1"/>
    <xf numFmtId="0" fontId="28" fillId="0" borderId="4" xfId="0" applyFont="1" applyBorder="1" applyAlignment="1">
      <alignment horizontal="center" vertical="center"/>
    </xf>
    <xf numFmtId="0" fontId="1" fillId="0" borderId="4" xfId="0" applyFont="1" applyBorder="1" applyAlignment="1">
      <alignment horizontal="center" vertical="center"/>
    </xf>
    <xf numFmtId="0" fontId="29" fillId="0" borderId="0" xfId="0" applyFont="1" applyAlignment="1"/>
    <xf numFmtId="0" fontId="1" fillId="0" borderId="21" xfId="0" applyFont="1" applyBorder="1"/>
    <xf numFmtId="0" fontId="28" fillId="0" borderId="2" xfId="0" applyFont="1" applyBorder="1"/>
    <xf numFmtId="0" fontId="1" fillId="0" borderId="0" xfId="0" applyFont="1" applyBorder="1"/>
    <xf numFmtId="0" fontId="1" fillId="0" borderId="8" xfId="0" applyFont="1" applyBorder="1"/>
    <xf numFmtId="0" fontId="28" fillId="0" borderId="0" xfId="0" applyFont="1" applyAlignment="1">
      <alignment vertical="top"/>
    </xf>
    <xf numFmtId="0" fontId="26" fillId="0" borderId="2" xfId="0" applyFont="1" applyBorder="1" applyAlignment="1">
      <alignment horizontal="right" wrapText="1"/>
    </xf>
    <xf numFmtId="0" fontId="1" fillId="0" borderId="0" xfId="0" applyFont="1" applyFill="1" applyBorder="1" applyAlignment="1">
      <alignment horizontal="center" vertical="center" wrapText="1"/>
    </xf>
    <xf numFmtId="0" fontId="1" fillId="0" borderId="0" xfId="0" applyFont="1" applyAlignment="1">
      <alignment vertical="top"/>
    </xf>
    <xf numFmtId="0" fontId="26" fillId="0" borderId="2" xfId="0" applyFont="1" applyBorder="1" applyAlignment="1">
      <alignment horizontal="right"/>
    </xf>
    <xf numFmtId="0" fontId="1" fillId="10" borderId="10" xfId="0" applyFont="1" applyFill="1" applyBorder="1" applyAlignment="1">
      <alignment horizontal="center" vertical="center"/>
    </xf>
    <xf numFmtId="0" fontId="26" fillId="0" borderId="3" xfId="0" applyFont="1" applyFill="1" applyBorder="1" applyAlignment="1">
      <alignment vertical="center"/>
    </xf>
    <xf numFmtId="0" fontId="1" fillId="0" borderId="4" xfId="0" applyFont="1" applyBorder="1" applyAlignment="1">
      <alignment vertical="center"/>
    </xf>
    <xf numFmtId="0" fontId="1" fillId="0" borderId="7" xfId="0" applyFont="1" applyBorder="1" applyAlignment="1">
      <alignment vertical="center"/>
    </xf>
    <xf numFmtId="0" fontId="26" fillId="0" borderId="3" xfId="0" applyFont="1" applyBorder="1" applyAlignment="1">
      <alignment vertical="center" wrapText="1"/>
    </xf>
    <xf numFmtId="0" fontId="26" fillId="0" borderId="4" xfId="0" applyFont="1" applyBorder="1" applyAlignment="1">
      <alignment vertical="center" wrapText="1"/>
    </xf>
    <xf numFmtId="0" fontId="26" fillId="0" borderId="7" xfId="0" applyFont="1" applyBorder="1" applyAlignment="1">
      <alignment vertical="center" wrapText="1"/>
    </xf>
    <xf numFmtId="0" fontId="26" fillId="0" borderId="0" xfId="0" applyFont="1" applyAlignment="1">
      <alignment horizontal="left" vertical="center"/>
    </xf>
    <xf numFmtId="3" fontId="28" fillId="0" borderId="0" xfId="0" applyNumberFormat="1" applyFont="1"/>
    <xf numFmtId="0" fontId="26" fillId="0" borderId="9" xfId="0" applyFont="1" applyBorder="1" applyAlignment="1">
      <alignment vertical="center"/>
    </xf>
    <xf numFmtId="0" fontId="1" fillId="0" borderId="10" xfId="0" applyFont="1" applyBorder="1" applyAlignment="1">
      <alignment vertical="center"/>
    </xf>
    <xf numFmtId="0" fontId="26" fillId="0" borderId="11" xfId="0" applyFont="1" applyBorder="1" applyAlignment="1">
      <alignment vertical="center" wrapText="1"/>
    </xf>
    <xf numFmtId="0" fontId="26" fillId="0" borderId="9" xfId="0" applyFont="1" applyBorder="1" applyAlignment="1">
      <alignment vertical="center" wrapText="1"/>
    </xf>
    <xf numFmtId="0" fontId="26" fillId="0" borderId="10" xfId="0" applyFont="1" applyBorder="1" applyAlignment="1">
      <alignment vertical="center" wrapText="1"/>
    </xf>
    <xf numFmtId="0" fontId="28" fillId="0" borderId="11" xfId="0" applyFont="1" applyBorder="1" applyAlignment="1">
      <alignment horizontal="right" vertical="center"/>
    </xf>
    <xf numFmtId="3" fontId="28" fillId="0" borderId="10" xfId="0" applyNumberFormat="1" applyFont="1" applyBorder="1" applyAlignment="1">
      <alignment vertical="center"/>
    </xf>
    <xf numFmtId="3" fontId="1" fillId="0" borderId="0" xfId="0" applyNumberFormat="1" applyFont="1" applyAlignment="1">
      <alignment horizontal="center" vertical="center"/>
    </xf>
    <xf numFmtId="0" fontId="1" fillId="0" borderId="0" xfId="0" applyFont="1" applyAlignment="1">
      <alignment vertical="center"/>
    </xf>
    <xf numFmtId="0" fontId="30" fillId="2" borderId="2" xfId="0" applyFont="1" applyFill="1" applyBorder="1" applyAlignment="1">
      <alignment horizontal="left" vertical="top" wrapText="1"/>
    </xf>
    <xf numFmtId="0" fontId="30" fillId="0" borderId="0" xfId="0" applyFont="1" applyBorder="1" applyAlignment="1">
      <alignment vertical="top" wrapText="1"/>
    </xf>
    <xf numFmtId="0" fontId="28" fillId="0" borderId="8" xfId="0" applyFont="1" applyBorder="1" applyAlignment="1">
      <alignment vertical="center" wrapText="1"/>
    </xf>
    <xf numFmtId="0" fontId="1" fillId="0" borderId="2" xfId="0" applyFont="1" applyFill="1" applyBorder="1" applyAlignment="1">
      <alignment vertical="center" wrapText="1"/>
    </xf>
    <xf numFmtId="0" fontId="1" fillId="0" borderId="0" xfId="0" applyFont="1" applyFill="1" applyBorder="1" applyAlignment="1">
      <alignment vertical="center" wrapText="1"/>
    </xf>
    <xf numFmtId="3" fontId="1" fillId="0" borderId="8" xfId="245" applyNumberFormat="1" applyFont="1" applyFill="1" applyBorder="1" applyAlignment="1">
      <alignment vertical="center" wrapText="1"/>
    </xf>
    <xf numFmtId="3" fontId="28" fillId="0" borderId="8" xfId="0" applyNumberFormat="1" applyFont="1" applyBorder="1" applyAlignment="1">
      <alignment vertical="center" wrapText="1"/>
    </xf>
    <xf numFmtId="0" fontId="31" fillId="2" borderId="2" xfId="0" applyFont="1" applyFill="1" applyBorder="1" applyAlignment="1">
      <alignment horizontal="left" vertical="top" wrapText="1"/>
    </xf>
    <xf numFmtId="0" fontId="31" fillId="0" borderId="0" xfId="0" applyFont="1" applyBorder="1" applyAlignment="1">
      <alignment vertical="top" wrapText="1"/>
    </xf>
    <xf numFmtId="0" fontId="1" fillId="0" borderId="8" xfId="0" applyFont="1" applyBorder="1" applyAlignment="1">
      <alignment vertical="center" wrapText="1"/>
    </xf>
    <xf numFmtId="0" fontId="1" fillId="2" borderId="2" xfId="0" applyFont="1" applyFill="1" applyBorder="1" applyAlignment="1">
      <alignment horizontal="left" vertical="top"/>
    </xf>
    <xf numFmtId="0" fontId="1" fillId="0" borderId="0" xfId="0" applyFont="1" applyBorder="1" applyAlignment="1">
      <alignment vertical="top"/>
    </xf>
    <xf numFmtId="0" fontId="32" fillId="3" borderId="12" xfId="27" applyFont="1" applyBorder="1" applyAlignment="1">
      <alignment vertical="center" wrapText="1"/>
    </xf>
    <xf numFmtId="0" fontId="1" fillId="0" borderId="2" xfId="0" applyFont="1" applyFill="1" applyBorder="1" applyAlignment="1">
      <alignment vertical="center"/>
    </xf>
    <xf numFmtId="0" fontId="1" fillId="0" borderId="0" xfId="0" applyFont="1" applyFill="1" applyBorder="1" applyAlignment="1">
      <alignment vertical="center"/>
    </xf>
    <xf numFmtId="3" fontId="1" fillId="0" borderId="0" xfId="0" applyNumberFormat="1" applyFont="1" applyFill="1" applyBorder="1" applyAlignment="1">
      <alignment horizontal="center" vertical="center"/>
    </xf>
    <xf numFmtId="0" fontId="1" fillId="0" borderId="0" xfId="0" applyFont="1" applyBorder="1" applyAlignment="1"/>
    <xf numFmtId="3" fontId="1" fillId="0" borderId="8" xfId="245" applyNumberFormat="1" applyFont="1" applyFill="1" applyBorder="1" applyAlignment="1">
      <alignment vertical="center"/>
    </xf>
    <xf numFmtId="0" fontId="1" fillId="0" borderId="0" xfId="0" applyFont="1" applyAlignment="1"/>
    <xf numFmtId="0" fontId="31" fillId="2" borderId="2" xfId="0" applyFont="1" applyFill="1" applyBorder="1" applyAlignment="1">
      <alignment horizontal="left" vertical="top"/>
    </xf>
    <xf numFmtId="0" fontId="31" fillId="0" borderId="0" xfId="0" applyFont="1" applyBorder="1" applyAlignment="1">
      <alignment vertical="top"/>
    </xf>
    <xf numFmtId="0" fontId="1" fillId="2" borderId="2" xfId="0" applyFont="1" applyFill="1" applyBorder="1" applyAlignment="1">
      <alignment horizontal="left" vertical="center"/>
    </xf>
    <xf numFmtId="0" fontId="1" fillId="0" borderId="0" xfId="0" applyFont="1" applyBorder="1" applyAlignment="1">
      <alignment vertical="center"/>
    </xf>
    <xf numFmtId="0" fontId="26" fillId="2" borderId="2" xfId="0" applyFont="1" applyFill="1" applyBorder="1" applyAlignment="1">
      <alignment horizontal="left" vertical="top"/>
    </xf>
    <xf numFmtId="0" fontId="30" fillId="2" borderId="2" xfId="0" applyFont="1" applyFill="1" applyBorder="1" applyAlignment="1">
      <alignment horizontal="left" vertical="top"/>
    </xf>
    <xf numFmtId="0" fontId="30" fillId="0" borderId="0" xfId="0" applyFont="1" applyBorder="1" applyAlignment="1">
      <alignment vertical="top"/>
    </xf>
    <xf numFmtId="0" fontId="28" fillId="0" borderId="0" xfId="0" applyFont="1" applyBorder="1" applyAlignment="1">
      <alignment vertical="top"/>
    </xf>
    <xf numFmtId="3" fontId="1" fillId="0" borderId="8" xfId="245" applyNumberFormat="1" applyFont="1" applyBorder="1" applyAlignment="1">
      <alignment vertical="center" wrapText="1"/>
    </xf>
    <xf numFmtId="0" fontId="1" fillId="2" borderId="2" xfId="0" applyFont="1" applyFill="1" applyBorder="1" applyAlignment="1">
      <alignment horizontal="left" vertical="top" wrapText="1"/>
    </xf>
    <xf numFmtId="3" fontId="26" fillId="0" borderId="8" xfId="245" applyNumberFormat="1" applyFont="1" applyFill="1" applyBorder="1" applyAlignment="1">
      <alignmen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vertical="top" wrapText="1"/>
    </xf>
    <xf numFmtId="0" fontId="1" fillId="0" borderId="5" xfId="0" applyFont="1" applyBorder="1" applyAlignment="1">
      <alignment vertical="top" wrapText="1"/>
    </xf>
    <xf numFmtId="0" fontId="1" fillId="0" borderId="13" xfId="0" applyFont="1" applyBorder="1" applyAlignment="1">
      <alignment vertical="center" wrapText="1"/>
    </xf>
    <xf numFmtId="0" fontId="1" fillId="0" borderId="1" xfId="0" applyFont="1" applyFill="1" applyBorder="1" applyAlignment="1">
      <alignment vertical="center" wrapText="1"/>
    </xf>
    <xf numFmtId="0" fontId="1" fillId="0" borderId="10" xfId="0" applyFont="1" applyFill="1" applyBorder="1" applyAlignment="1">
      <alignment vertical="center" wrapText="1"/>
    </xf>
    <xf numFmtId="3" fontId="1" fillId="0" borderId="11" xfId="245" applyNumberFormat="1" applyFont="1" applyFill="1" applyBorder="1" applyAlignment="1">
      <alignment vertical="center" wrapText="1"/>
    </xf>
    <xf numFmtId="3" fontId="1" fillId="0" borderId="0" xfId="245" applyNumberFormat="1" applyFont="1" applyFill="1" applyBorder="1" applyAlignment="1">
      <alignment vertical="center" wrapText="1"/>
    </xf>
    <xf numFmtId="0" fontId="1" fillId="0" borderId="0" xfId="0" applyFont="1" applyAlignment="1">
      <alignment horizontal="right"/>
    </xf>
    <xf numFmtId="0" fontId="26" fillId="12" borderId="0" xfId="0" applyFont="1" applyFill="1" applyAlignment="1">
      <alignment horizontal="right"/>
    </xf>
    <xf numFmtId="0" fontId="26" fillId="12" borderId="0" xfId="0" applyFont="1" applyFill="1"/>
    <xf numFmtId="3" fontId="26" fillId="12" borderId="0" xfId="0" applyNumberFormat="1" applyFont="1" applyFill="1"/>
    <xf numFmtId="3" fontId="1" fillId="0" borderId="0" xfId="0" applyNumberFormat="1" applyFont="1"/>
    <xf numFmtId="0" fontId="26" fillId="0" borderId="0" xfId="0" applyFont="1" applyAlignment="1">
      <alignment horizontal="right" vertical="top"/>
    </xf>
    <xf numFmtId="0" fontId="26" fillId="0" borderId="0" xfId="0" applyFont="1" applyAlignment="1"/>
    <xf numFmtId="0" fontId="1" fillId="0" borderId="0" xfId="0" applyFont="1" applyBorder="1" applyAlignment="1">
      <alignment vertical="center" wrapText="1"/>
    </xf>
    <xf numFmtId="49" fontId="1" fillId="4" borderId="19" xfId="0" applyNumberFormat="1" applyFont="1" applyFill="1" applyBorder="1" applyAlignment="1">
      <alignment horizontal="center" vertical="center" wrapText="1"/>
    </xf>
    <xf numFmtId="0" fontId="27" fillId="4" borderId="19" xfId="0" applyFont="1" applyFill="1" applyBorder="1" applyAlignment="1">
      <alignment vertical="center"/>
    </xf>
    <xf numFmtId="2" fontId="10" fillId="4" borderId="27" xfId="0" applyNumberFormat="1" applyFont="1" applyFill="1" applyBorder="1" applyAlignment="1">
      <alignment horizontal="left" wrapText="1"/>
    </xf>
    <xf numFmtId="164" fontId="10" fillId="4" borderId="34" xfId="0" applyNumberFormat="1" applyFont="1" applyFill="1" applyBorder="1" applyAlignment="1">
      <alignment horizontal="left" wrapText="1"/>
    </xf>
    <xf numFmtId="0" fontId="15" fillId="0" borderId="0" xfId="0" applyFont="1" applyAlignment="1">
      <alignment horizontal="left" vertical="center"/>
    </xf>
    <xf numFmtId="0" fontId="1" fillId="0" borderId="7" xfId="0" applyFont="1" applyBorder="1"/>
    <xf numFmtId="3" fontId="33" fillId="0" borderId="0" xfId="444" applyNumberFormat="1" applyFont="1" applyFill="1"/>
    <xf numFmtId="164" fontId="10" fillId="4" borderId="19" xfId="0" applyNumberFormat="1" applyFont="1" applyFill="1" applyBorder="1" applyAlignment="1">
      <alignment horizontal="left" wrapText="1"/>
    </xf>
    <xf numFmtId="0" fontId="4" fillId="10" borderId="0" xfId="0" applyFont="1" applyFill="1" applyBorder="1" applyAlignment="1">
      <alignment vertical="center"/>
    </xf>
    <xf numFmtId="0" fontId="4" fillId="10" borderId="10" xfId="0" applyFont="1" applyFill="1" applyBorder="1" applyAlignment="1">
      <alignment vertical="center"/>
    </xf>
    <xf numFmtId="3" fontId="26" fillId="0" borderId="0" xfId="0" applyNumberFormat="1" applyFont="1"/>
    <xf numFmtId="3" fontId="1" fillId="0" borderId="20" xfId="245" applyNumberFormat="1" applyFont="1" applyFill="1" applyBorder="1" applyAlignment="1">
      <alignment vertical="center" wrapText="1"/>
    </xf>
    <xf numFmtId="3" fontId="28" fillId="0" borderId="20" xfId="0" applyNumberFormat="1" applyFont="1" applyBorder="1" applyAlignment="1">
      <alignment vertical="center" wrapText="1"/>
    </xf>
    <xf numFmtId="3" fontId="1" fillId="0" borderId="21" xfId="245" applyNumberFormat="1" applyFont="1" applyFill="1" applyBorder="1" applyAlignment="1">
      <alignment vertical="center" wrapText="1"/>
    </xf>
    <xf numFmtId="3" fontId="28" fillId="0" borderId="21" xfId="0" applyNumberFormat="1" applyFont="1" applyBorder="1" applyAlignment="1">
      <alignment vertical="center" wrapText="1"/>
    </xf>
    <xf numFmtId="0" fontId="34" fillId="0" borderId="0" xfId="0" applyFont="1"/>
    <xf numFmtId="3" fontId="34" fillId="0" borderId="0" xfId="0" applyNumberFormat="1" applyFont="1"/>
    <xf numFmtId="3" fontId="26" fillId="0" borderId="0" xfId="0" applyNumberFormat="1" applyFont="1" applyAlignment="1">
      <alignment horizontal="center" vertical="center"/>
    </xf>
    <xf numFmtId="3" fontId="28" fillId="0" borderId="35" xfId="0" applyNumberFormat="1" applyFont="1" applyBorder="1" applyAlignment="1">
      <alignment vertical="center" wrapText="1"/>
    </xf>
    <xf numFmtId="3" fontId="28" fillId="0" borderId="35" xfId="0" applyNumberFormat="1" applyFont="1" applyBorder="1" applyAlignment="1">
      <alignment vertical="center"/>
    </xf>
    <xf numFmtId="3" fontId="1" fillId="0" borderId="0" xfId="0" applyNumberFormat="1" applyFont="1" applyFill="1" applyAlignment="1">
      <alignment horizontal="center" vertical="center"/>
    </xf>
    <xf numFmtId="3" fontId="1" fillId="0" borderId="8" xfId="0" applyNumberFormat="1" applyFont="1" applyFill="1" applyBorder="1" applyAlignment="1">
      <alignment horizontal="center" vertical="center"/>
    </xf>
    <xf numFmtId="0" fontId="1" fillId="0" borderId="0" xfId="0" applyFont="1" applyFill="1"/>
    <xf numFmtId="0" fontId="1" fillId="0" borderId="8" xfId="0" applyFont="1" applyFill="1" applyBorder="1"/>
    <xf numFmtId="167" fontId="1" fillId="0" borderId="0" xfId="245" applyNumberFormat="1" applyFont="1" applyFill="1" applyAlignment="1"/>
    <xf numFmtId="167" fontId="1" fillId="0" borderId="8" xfId="245" applyNumberFormat="1" applyFont="1" applyFill="1" applyBorder="1" applyAlignment="1"/>
    <xf numFmtId="0" fontId="1" fillId="0" borderId="0" xfId="0" applyFont="1" applyFill="1" applyBorder="1"/>
    <xf numFmtId="164" fontId="10" fillId="4" borderId="19" xfId="0" applyNumberFormat="1" applyFont="1" applyFill="1" applyBorder="1" applyAlignment="1">
      <alignment horizontal="left" wrapText="1"/>
    </xf>
    <xf numFmtId="164" fontId="10" fillId="5" borderId="32" xfId="0" applyNumberFormat="1" applyFont="1" applyFill="1" applyBorder="1" applyAlignment="1">
      <alignment horizontal="left" wrapText="1"/>
    </xf>
    <xf numFmtId="164" fontId="10" fillId="5" borderId="33" xfId="0" applyNumberFormat="1" applyFont="1" applyFill="1" applyBorder="1" applyAlignment="1">
      <alignment horizontal="left" wrapText="1"/>
    </xf>
    <xf numFmtId="0" fontId="10" fillId="4" borderId="27" xfId="0" applyFont="1" applyFill="1" applyBorder="1" applyAlignment="1">
      <alignment horizontal="left" wrapText="1"/>
    </xf>
    <xf numFmtId="0" fontId="10" fillId="4" borderId="19" xfId="0" applyFont="1" applyFill="1" applyBorder="1" applyAlignment="1">
      <alignment horizontal="left" wrapText="1"/>
    </xf>
    <xf numFmtId="0" fontId="10" fillId="4" borderId="24" xfId="0" applyFont="1" applyFill="1" applyBorder="1" applyAlignment="1">
      <alignment horizontal="left" wrapText="1"/>
    </xf>
    <xf numFmtId="0" fontId="10" fillId="4" borderId="25" xfId="0" applyFont="1" applyFill="1" applyBorder="1" applyAlignment="1">
      <alignment horizontal="left" wrapText="1"/>
    </xf>
    <xf numFmtId="0" fontId="10" fillId="5" borderId="27" xfId="0" applyFont="1" applyFill="1" applyBorder="1" applyAlignment="1">
      <alignment horizontal="left" wrapText="1"/>
    </xf>
    <xf numFmtId="0" fontId="10" fillId="5" borderId="19" xfId="0" applyFont="1" applyFill="1" applyBorder="1" applyAlignment="1">
      <alignment horizontal="left" wrapText="1"/>
    </xf>
    <xf numFmtId="164" fontId="10" fillId="4" borderId="27" xfId="0" applyNumberFormat="1" applyFont="1" applyFill="1" applyBorder="1" applyAlignment="1">
      <alignment horizontal="left" wrapText="1"/>
    </xf>
    <xf numFmtId="164" fontId="10" fillId="4" borderId="19" xfId="0" applyNumberFormat="1" applyFont="1" applyFill="1" applyBorder="1" applyAlignment="1">
      <alignment horizontal="left" wrapText="1"/>
    </xf>
    <xf numFmtId="0" fontId="28"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3" fontId="28" fillId="0" borderId="0" xfId="0" applyNumberFormat="1" applyFont="1" applyAlignment="1">
      <alignment vertical="center"/>
    </xf>
    <xf numFmtId="0" fontId="1" fillId="0" borderId="0" xfId="0" applyFont="1" applyAlignment="1">
      <alignment vertical="center"/>
    </xf>
    <xf numFmtId="168" fontId="10" fillId="4" borderId="27" xfId="245" applyNumberFormat="1" applyFont="1" applyFill="1" applyBorder="1" applyAlignment="1">
      <alignment horizontal="left" wrapText="1"/>
    </xf>
    <xf numFmtId="168" fontId="10" fillId="4" borderId="27" xfId="245" applyNumberFormat="1" applyFont="1" applyFill="1" applyBorder="1" applyAlignment="1">
      <alignment horizontal="left" vertical="center" wrapText="1"/>
    </xf>
    <xf numFmtId="165" fontId="10" fillId="4" borderId="27" xfId="245" applyNumberFormat="1" applyFont="1" applyFill="1" applyBorder="1" applyAlignment="1">
      <alignment horizontal="left" vertical="center" wrapText="1"/>
    </xf>
  </cellXfs>
  <cellStyles count="445">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443" builtinId="21"/>
    <cellStyle name="Обычный 2" xfId="444" xr:uid="{00000000-0005-0000-0000-000043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b.rustamov@bdo.tj"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eiti.tj/files/Annexes_to.PDF" TargetMode="External"/><Relationship Id="rId2" Type="http://schemas.openxmlformats.org/officeDocument/2006/relationships/hyperlink" Target="http://stat.tj/ru/macroeconomic-indicators/" TargetMode="External"/><Relationship Id="rId1" Type="http://schemas.openxmlformats.org/officeDocument/2006/relationships/hyperlink" Target="http://stat.tj/ru/macroeconomic-indicators/" TargetMode="External"/><Relationship Id="rId5" Type="http://schemas.openxmlformats.org/officeDocument/2006/relationships/printerSettings" Target="../printerSettings/printerSettings1.bin"/><Relationship Id="rId4" Type="http://schemas.openxmlformats.org/officeDocument/2006/relationships/hyperlink" Target="http://eiti.tj/files/Annexes_to.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46"/>
  <sheetViews>
    <sheetView showGridLines="0" topLeftCell="D1" workbookViewId="0"/>
  </sheetViews>
  <sheetFormatPr defaultColWidth="3.5" defaultRowHeight="24" customHeight="1"/>
  <cols>
    <col min="1" max="1" width="3.5" style="26"/>
    <col min="2" max="2" width="25.08203125" style="26" customWidth="1"/>
    <col min="3" max="3" width="28.33203125" style="26" customWidth="1"/>
    <col min="4" max="4" width="64.33203125" style="26" customWidth="1"/>
    <col min="5" max="16384" width="3.5" style="26"/>
  </cols>
  <sheetData>
    <row r="1" spans="2:25" ht="16" customHeight="1"/>
    <row r="2" spans="2:25" ht="21">
      <c r="B2" s="33" t="s">
        <v>113</v>
      </c>
      <c r="C2" s="33"/>
      <c r="D2" s="33"/>
      <c r="E2" s="33"/>
      <c r="F2" s="33"/>
      <c r="G2" s="33"/>
      <c r="H2" s="33"/>
      <c r="I2" s="33"/>
      <c r="J2" s="33"/>
      <c r="K2" s="33"/>
      <c r="L2" s="33"/>
      <c r="M2" s="33"/>
      <c r="N2" s="33"/>
      <c r="O2" s="33"/>
      <c r="P2" s="33"/>
      <c r="Q2" s="33"/>
      <c r="R2" s="33"/>
      <c r="S2" s="22"/>
      <c r="T2" s="22"/>
      <c r="U2" s="22"/>
      <c r="V2" s="22"/>
      <c r="W2" s="22"/>
      <c r="X2" s="22"/>
      <c r="Y2" s="22"/>
    </row>
    <row r="3" spans="2:25" ht="16" customHeight="1">
      <c r="B3" s="51" t="s">
        <v>198</v>
      </c>
      <c r="C3" s="27"/>
      <c r="D3" s="27"/>
      <c r="E3" s="27"/>
      <c r="F3" s="27"/>
      <c r="G3" s="27"/>
      <c r="H3" s="27"/>
      <c r="I3" s="27"/>
      <c r="J3" s="24"/>
      <c r="K3" s="24"/>
      <c r="L3" s="24"/>
      <c r="M3" s="24"/>
      <c r="N3" s="24"/>
      <c r="O3" s="24"/>
      <c r="P3" s="24"/>
      <c r="Q3" s="24"/>
      <c r="R3" s="24"/>
      <c r="S3" s="24"/>
      <c r="T3" s="24"/>
      <c r="U3" s="24"/>
      <c r="V3" s="24"/>
      <c r="W3" s="24"/>
      <c r="X3" s="24"/>
      <c r="Y3" s="24"/>
    </row>
    <row r="4" spans="2:25" ht="16" customHeight="1">
      <c r="B4" s="23"/>
      <c r="C4" s="24"/>
      <c r="D4" s="24"/>
      <c r="E4" s="24"/>
      <c r="F4" s="24"/>
      <c r="G4" s="24"/>
      <c r="H4" s="24"/>
      <c r="I4" s="24"/>
      <c r="J4" s="24"/>
      <c r="K4" s="24"/>
      <c r="L4" s="24"/>
      <c r="M4" s="24"/>
      <c r="N4" s="24"/>
      <c r="O4" s="24"/>
      <c r="P4" s="24"/>
      <c r="Q4" s="24"/>
      <c r="R4" s="24"/>
      <c r="S4" s="24"/>
      <c r="T4" s="24"/>
      <c r="U4" s="24"/>
      <c r="V4" s="24"/>
      <c r="W4" s="24"/>
      <c r="X4" s="24"/>
      <c r="Y4" s="24"/>
    </row>
    <row r="5" spans="2:25" ht="16" customHeight="1">
      <c r="B5" s="24" t="s">
        <v>105</v>
      </c>
      <c r="C5" s="24"/>
      <c r="D5" s="24"/>
      <c r="E5" s="24"/>
      <c r="F5" s="24"/>
      <c r="G5" s="24"/>
      <c r="H5" s="24"/>
      <c r="I5" s="24"/>
      <c r="J5" s="24"/>
      <c r="K5" s="24"/>
      <c r="L5" s="24"/>
      <c r="M5" s="24"/>
      <c r="N5" s="24"/>
      <c r="O5" s="24"/>
      <c r="P5" s="24"/>
      <c r="Q5" s="24"/>
      <c r="R5" s="24"/>
      <c r="S5" s="24"/>
      <c r="T5" s="24"/>
      <c r="U5" s="24"/>
      <c r="V5" s="24"/>
      <c r="W5" s="24"/>
      <c r="X5" s="24"/>
      <c r="Y5" s="24"/>
    </row>
    <row r="6" spans="2:25" ht="16" customHeight="1">
      <c r="B6" s="23"/>
      <c r="C6" s="23"/>
      <c r="D6" s="23"/>
      <c r="E6" s="23"/>
      <c r="F6" s="23"/>
      <c r="G6" s="23"/>
      <c r="H6" s="23"/>
      <c r="I6" s="23"/>
      <c r="J6" s="23"/>
      <c r="K6" s="23"/>
      <c r="L6" s="23"/>
      <c r="M6" s="23"/>
      <c r="N6" s="23"/>
      <c r="O6" s="23"/>
      <c r="P6" s="23"/>
      <c r="Q6" s="23"/>
      <c r="R6" s="23"/>
      <c r="S6" s="23"/>
      <c r="T6" s="23"/>
      <c r="U6" s="23"/>
      <c r="V6" s="23"/>
      <c r="W6" s="23"/>
      <c r="X6" s="23"/>
      <c r="Y6" s="23"/>
    </row>
    <row r="7" spans="2:25" ht="16" customHeight="1">
      <c r="B7" s="27" t="s">
        <v>106</v>
      </c>
      <c r="C7" s="27"/>
      <c r="D7" s="27"/>
      <c r="E7" s="27"/>
      <c r="F7" s="27"/>
      <c r="G7" s="27"/>
      <c r="H7" s="27"/>
      <c r="I7" s="27"/>
      <c r="J7" s="27"/>
      <c r="K7" s="27"/>
      <c r="L7" s="27"/>
      <c r="M7" s="27"/>
      <c r="N7" s="27"/>
      <c r="O7" s="27"/>
      <c r="P7" s="27"/>
      <c r="Q7" s="27"/>
      <c r="R7" s="27"/>
      <c r="S7" s="27"/>
      <c r="T7" s="27"/>
      <c r="U7" s="27"/>
      <c r="V7" s="27"/>
      <c r="W7" s="27"/>
      <c r="X7" s="27"/>
      <c r="Y7" s="27"/>
    </row>
    <row r="8" spans="2:25" ht="16" customHeight="1">
      <c r="C8" s="27"/>
      <c r="D8" s="27"/>
      <c r="E8" s="27"/>
      <c r="F8" s="27"/>
      <c r="G8" s="27"/>
      <c r="H8" s="27"/>
      <c r="I8" s="27"/>
      <c r="J8" s="27"/>
      <c r="K8" s="27"/>
      <c r="L8" s="27"/>
      <c r="M8" s="27"/>
      <c r="N8" s="27"/>
      <c r="O8" s="27"/>
      <c r="P8" s="27"/>
      <c r="Q8" s="27"/>
      <c r="R8" s="27"/>
      <c r="S8" s="27"/>
      <c r="T8" s="27"/>
      <c r="U8" s="27"/>
      <c r="V8" s="27"/>
      <c r="W8" s="27"/>
      <c r="X8" s="27"/>
      <c r="Y8" s="27"/>
    </row>
    <row r="9" spans="2:25" ht="16" customHeight="1">
      <c r="B9" s="28" t="s">
        <v>66</v>
      </c>
      <c r="C9" s="28"/>
      <c r="D9" s="28"/>
      <c r="E9" s="28"/>
      <c r="F9" s="28"/>
      <c r="G9" s="28"/>
      <c r="H9" s="28"/>
      <c r="I9" s="28"/>
      <c r="J9" s="28"/>
      <c r="K9" s="28"/>
      <c r="L9" s="28"/>
      <c r="M9" s="28"/>
      <c r="N9" s="28"/>
      <c r="O9" s="28"/>
      <c r="P9" s="28"/>
      <c r="Q9" s="28"/>
      <c r="R9" s="28"/>
      <c r="S9" s="28"/>
      <c r="T9" s="28"/>
      <c r="U9" s="28"/>
      <c r="V9" s="28"/>
      <c r="W9" s="28"/>
      <c r="X9" s="28"/>
      <c r="Y9" s="28"/>
    </row>
    <row r="10" spans="2:25" ht="16" customHeight="1">
      <c r="B10" s="26" t="s">
        <v>67</v>
      </c>
      <c r="C10" s="28"/>
      <c r="D10" s="28"/>
      <c r="E10" s="28"/>
      <c r="F10" s="28"/>
      <c r="G10" s="28"/>
      <c r="H10" s="28"/>
      <c r="I10" s="28"/>
      <c r="J10" s="28"/>
      <c r="K10" s="28"/>
      <c r="L10" s="28"/>
      <c r="M10" s="28"/>
      <c r="N10" s="28"/>
      <c r="O10" s="28"/>
      <c r="P10" s="28"/>
      <c r="Q10" s="28"/>
      <c r="R10" s="28"/>
      <c r="S10" s="28"/>
      <c r="T10" s="28"/>
      <c r="U10" s="28"/>
      <c r="V10" s="28"/>
      <c r="W10" s="28"/>
      <c r="X10" s="28"/>
      <c r="Y10" s="28"/>
    </row>
    <row r="11" spans="2:25" ht="16" customHeight="1">
      <c r="C11" s="28"/>
      <c r="D11" s="28"/>
      <c r="E11" s="28"/>
      <c r="F11" s="28"/>
      <c r="G11" s="28"/>
      <c r="H11" s="28"/>
      <c r="I11" s="28"/>
      <c r="J11" s="28"/>
      <c r="K11" s="28"/>
      <c r="L11" s="28"/>
      <c r="M11" s="28"/>
      <c r="N11" s="28"/>
      <c r="O11" s="28"/>
      <c r="P11" s="28"/>
      <c r="Q11" s="28"/>
      <c r="R11" s="28"/>
      <c r="S11" s="28"/>
      <c r="T11" s="28"/>
      <c r="U11" s="28"/>
      <c r="V11" s="28"/>
      <c r="W11" s="28"/>
      <c r="X11" s="28"/>
      <c r="Y11" s="28"/>
    </row>
    <row r="12" spans="2:25" ht="16" customHeight="1">
      <c r="B12" s="28" t="s">
        <v>68</v>
      </c>
      <c r="C12" s="28"/>
      <c r="D12" s="28"/>
      <c r="E12" s="28"/>
      <c r="F12" s="28"/>
      <c r="G12" s="28"/>
      <c r="H12" s="28"/>
      <c r="I12" s="28"/>
      <c r="J12" s="28"/>
      <c r="K12" s="28"/>
      <c r="L12" s="28"/>
      <c r="M12" s="28"/>
      <c r="N12" s="28"/>
      <c r="O12" s="28"/>
      <c r="P12" s="28"/>
      <c r="Q12" s="28"/>
      <c r="R12" s="28"/>
      <c r="S12" s="28"/>
      <c r="T12" s="28"/>
      <c r="U12" s="28"/>
      <c r="V12" s="28"/>
      <c r="W12" s="28"/>
      <c r="X12" s="28"/>
      <c r="Y12" s="28"/>
    </row>
    <row r="13" spans="2:25" ht="16" customHeight="1">
      <c r="B13" s="28" t="s">
        <v>107</v>
      </c>
      <c r="C13" s="28"/>
      <c r="D13" s="28"/>
      <c r="E13" s="28"/>
      <c r="F13" s="28"/>
      <c r="G13" s="28"/>
      <c r="H13" s="28"/>
      <c r="I13" s="28"/>
      <c r="J13" s="28"/>
      <c r="K13" s="28"/>
      <c r="L13" s="28"/>
      <c r="M13" s="28"/>
      <c r="N13" s="28"/>
      <c r="O13" s="28"/>
      <c r="P13" s="28"/>
      <c r="Q13" s="28"/>
      <c r="R13" s="28"/>
      <c r="S13" s="28"/>
      <c r="T13" s="28"/>
      <c r="U13" s="28"/>
      <c r="V13" s="28"/>
      <c r="W13" s="28"/>
      <c r="X13" s="28"/>
      <c r="Y13" s="28"/>
    </row>
    <row r="14" spans="2:25" ht="16" customHeight="1">
      <c r="B14" s="28" t="s">
        <v>108</v>
      </c>
      <c r="C14" s="28"/>
      <c r="D14" s="28"/>
      <c r="E14" s="28"/>
      <c r="F14" s="28"/>
      <c r="G14" s="28"/>
      <c r="H14" s="28"/>
      <c r="I14" s="28"/>
      <c r="J14" s="28"/>
      <c r="K14" s="28"/>
      <c r="L14" s="28"/>
      <c r="M14" s="28"/>
      <c r="N14" s="28"/>
      <c r="O14" s="28"/>
      <c r="P14" s="28"/>
      <c r="Q14" s="28"/>
      <c r="R14" s="28"/>
      <c r="S14" s="28"/>
      <c r="T14" s="28"/>
      <c r="U14" s="28"/>
      <c r="V14" s="28"/>
      <c r="W14" s="28"/>
      <c r="X14" s="28"/>
      <c r="Y14" s="28"/>
    </row>
    <row r="15" spans="2:25" ht="16" customHeight="1">
      <c r="B15" s="28" t="s">
        <v>109</v>
      </c>
      <c r="C15" s="28"/>
      <c r="D15" s="28"/>
      <c r="E15" s="28"/>
      <c r="F15" s="28"/>
      <c r="G15" s="28"/>
      <c r="H15" s="28"/>
      <c r="I15" s="28"/>
      <c r="J15" s="28"/>
      <c r="K15" s="28"/>
      <c r="L15" s="28"/>
      <c r="M15" s="28"/>
      <c r="N15" s="28"/>
      <c r="O15" s="28"/>
      <c r="P15" s="28"/>
      <c r="Q15" s="28"/>
      <c r="R15" s="28"/>
      <c r="S15" s="28"/>
      <c r="T15" s="28"/>
      <c r="U15" s="28"/>
      <c r="V15" s="28"/>
      <c r="W15" s="28"/>
      <c r="X15" s="28"/>
      <c r="Y15" s="28"/>
    </row>
    <row r="16" spans="2:25" ht="16" customHeight="1">
      <c r="C16" s="28"/>
      <c r="D16" s="28"/>
      <c r="E16" s="28"/>
      <c r="F16" s="28"/>
      <c r="G16" s="28"/>
      <c r="H16" s="28"/>
      <c r="I16" s="28"/>
      <c r="J16" s="28"/>
      <c r="K16" s="28"/>
      <c r="L16" s="28"/>
      <c r="M16" s="28"/>
      <c r="N16" s="28"/>
      <c r="O16" s="28"/>
      <c r="P16" s="28"/>
      <c r="Q16" s="28"/>
      <c r="R16" s="28"/>
      <c r="S16" s="28"/>
      <c r="T16" s="28"/>
      <c r="U16" s="28"/>
      <c r="V16" s="28"/>
      <c r="W16" s="28"/>
      <c r="X16" s="28"/>
      <c r="Y16" s="28"/>
    </row>
    <row r="17" spans="2:25" ht="16" customHeight="1">
      <c r="B17" s="29" t="s">
        <v>110</v>
      </c>
      <c r="C17" s="29"/>
      <c r="D17" s="29"/>
      <c r="E17" s="29"/>
      <c r="F17" s="29"/>
      <c r="G17" s="29"/>
      <c r="H17" s="29"/>
      <c r="I17" s="29"/>
      <c r="J17" s="29"/>
      <c r="K17" s="29"/>
      <c r="L17" s="29"/>
      <c r="M17" s="29"/>
      <c r="N17" s="29"/>
      <c r="O17" s="29"/>
      <c r="P17" s="29"/>
      <c r="Q17" s="29"/>
      <c r="R17" s="29"/>
      <c r="S17" s="29"/>
      <c r="T17" s="29"/>
      <c r="U17" s="29"/>
      <c r="V17" s="29"/>
      <c r="W17" s="29"/>
      <c r="X17" s="29"/>
      <c r="Y17" s="29"/>
    </row>
    <row r="18" spans="2:25" ht="16" customHeight="1">
      <c r="B18" s="30" t="s">
        <v>111</v>
      </c>
      <c r="C18" s="30"/>
      <c r="D18" s="30"/>
      <c r="E18" s="30"/>
      <c r="F18" s="30"/>
      <c r="G18" s="30"/>
      <c r="H18" s="30"/>
      <c r="I18" s="30"/>
      <c r="J18" s="30"/>
      <c r="K18" s="25"/>
      <c r="L18" s="25"/>
      <c r="M18" s="25"/>
      <c r="N18" s="25"/>
      <c r="O18" s="25"/>
      <c r="P18" s="25"/>
      <c r="Q18" s="25"/>
      <c r="R18" s="25"/>
      <c r="S18" s="25"/>
      <c r="T18" s="25"/>
      <c r="U18" s="25"/>
      <c r="V18" s="25"/>
      <c r="W18" s="25"/>
      <c r="X18" s="25"/>
      <c r="Y18" s="25"/>
    </row>
    <row r="19" spans="2:25" ht="16" customHeight="1">
      <c r="B19" s="31"/>
      <c r="C19" s="31"/>
      <c r="D19" s="31"/>
      <c r="E19" s="31"/>
      <c r="F19" s="31"/>
      <c r="G19" s="31"/>
      <c r="H19" s="31"/>
      <c r="I19" s="31"/>
      <c r="J19" s="31"/>
      <c r="K19" s="32"/>
      <c r="L19" s="32"/>
      <c r="M19" s="32"/>
      <c r="N19" s="32"/>
      <c r="O19" s="32"/>
      <c r="P19" s="32"/>
      <c r="Q19" s="32"/>
      <c r="R19" s="32"/>
      <c r="S19" s="32"/>
      <c r="T19" s="32"/>
      <c r="U19" s="32"/>
      <c r="V19" s="32"/>
      <c r="W19" s="32"/>
      <c r="X19" s="32"/>
      <c r="Y19" s="32"/>
    </row>
    <row r="20" spans="2:25" ht="16" customHeight="1">
      <c r="B20" s="28"/>
      <c r="C20" s="28"/>
      <c r="D20" s="28"/>
      <c r="E20" s="28"/>
      <c r="F20" s="28"/>
      <c r="G20" s="28"/>
      <c r="H20" s="28"/>
      <c r="I20" s="28"/>
      <c r="J20" s="28"/>
      <c r="K20" s="28"/>
      <c r="L20" s="28"/>
      <c r="M20" s="28"/>
      <c r="N20" s="28"/>
      <c r="O20" s="28"/>
      <c r="P20" s="28"/>
      <c r="Q20" s="28"/>
      <c r="R20" s="28"/>
      <c r="S20" s="28"/>
      <c r="T20" s="28"/>
      <c r="U20" s="28"/>
      <c r="V20" s="28"/>
      <c r="W20" s="28"/>
      <c r="X20" s="28"/>
      <c r="Y20" s="28"/>
    </row>
    <row r="21" spans="2:25" ht="16" customHeight="1">
      <c r="B21" s="28" t="s">
        <v>112</v>
      </c>
      <c r="C21" s="28"/>
      <c r="D21" s="28"/>
      <c r="E21" s="28"/>
      <c r="F21" s="28"/>
      <c r="G21" s="28"/>
      <c r="H21" s="28"/>
      <c r="I21" s="28"/>
      <c r="J21" s="28"/>
      <c r="K21" s="28"/>
      <c r="L21" s="28"/>
      <c r="M21" s="28"/>
      <c r="N21" s="28"/>
      <c r="O21" s="28"/>
      <c r="P21" s="28"/>
      <c r="Q21" s="28"/>
      <c r="R21" s="28"/>
      <c r="S21" s="28"/>
      <c r="T21" s="28"/>
      <c r="U21" s="28"/>
      <c r="V21" s="28"/>
      <c r="W21" s="28"/>
      <c r="X21" s="28"/>
      <c r="Y21" s="28"/>
    </row>
    <row r="22" spans="2:25" ht="16" customHeight="1">
      <c r="B22" s="28" t="s">
        <v>199</v>
      </c>
      <c r="D22" s="50" t="s">
        <v>210</v>
      </c>
    </row>
    <row r="23" spans="2:25" ht="13"/>
    <row r="24" spans="2:25" ht="13"/>
    <row r="25" spans="2:25" ht="13"/>
    <row r="26" spans="2:25" ht="13"/>
    <row r="27" spans="2:25" ht="13"/>
    <row r="28" spans="2:25" ht="13"/>
    <row r="29" spans="2:25" ht="13"/>
    <row r="30" spans="2:25" ht="13"/>
    <row r="31" spans="2:25" ht="13"/>
    <row r="32" spans="2:25" ht="13"/>
    <row r="33" ht="13"/>
    <row r="34" ht="13"/>
    <row r="35" ht="13"/>
    <row r="36" ht="13"/>
    <row r="37" ht="13"/>
    <row r="38" ht="13"/>
    <row r="39" ht="13"/>
    <row r="40" ht="13"/>
    <row r="41" ht="13"/>
    <row r="42" ht="13"/>
    <row r="43" ht="13"/>
    <row r="44" ht="13"/>
    <row r="45" ht="13"/>
    <row r="46" ht="13"/>
  </sheetData>
  <phoneticPr fontId="9" type="noConversion"/>
  <dataValidations count="1">
    <dataValidation type="list" showDropDown="1" showInputMessage="1" showErrorMessage="1" errorTitle="Не редактируйте эти графы" error="Не редактируйте эти графы" sqref="A1:Y29" xr:uid="{00000000-0002-0000-0000-000000000000}">
      <formula1>"#ERROR!"</formula1>
    </dataValidation>
  </dataValidations>
  <hyperlinks>
    <hyperlink ref="D22" r:id="rId1" xr:uid="{00000000-0004-0000-00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37"/>
  <sheetViews>
    <sheetView showGridLines="0" topLeftCell="A10" workbookViewId="0">
      <selection activeCell="C18" sqref="C18"/>
    </sheetView>
  </sheetViews>
  <sheetFormatPr defaultColWidth="3.5" defaultRowHeight="24" customHeight="1"/>
  <cols>
    <col min="1" max="1" width="3.5" style="3"/>
    <col min="2" max="2" width="51" style="3" customWidth="1"/>
    <col min="3" max="3" width="31.08203125" style="3" bestFit="1" customWidth="1"/>
    <col min="4" max="4" width="60.33203125" style="3" customWidth="1"/>
    <col min="5" max="5" width="30.83203125" style="4" customWidth="1"/>
    <col min="6" max="16384" width="3.5" style="3"/>
  </cols>
  <sheetData>
    <row r="1" spans="2:5" ht="16" customHeight="1"/>
    <row r="2" spans="2:5" ht="25" customHeight="1">
      <c r="B2" s="5" t="s">
        <v>151</v>
      </c>
    </row>
    <row r="3" spans="2:5" ht="16" customHeight="1">
      <c r="B3" s="21" t="s">
        <v>1</v>
      </c>
    </row>
    <row r="4" spans="2:5" ht="16" customHeight="1" thickBot="1">
      <c r="D4" s="34" t="s">
        <v>48</v>
      </c>
      <c r="E4" s="52" t="s">
        <v>209</v>
      </c>
    </row>
    <row r="5" spans="2:5" ht="16" customHeight="1" thickTop="1">
      <c r="B5" s="7" t="s">
        <v>40</v>
      </c>
      <c r="C5" s="15"/>
      <c r="D5" s="36" t="s">
        <v>220</v>
      </c>
      <c r="E5" s="53"/>
    </row>
    <row r="6" spans="2:5" ht="16" customHeight="1">
      <c r="B6" s="9" t="s">
        <v>114</v>
      </c>
      <c r="C6" s="7" t="s">
        <v>41</v>
      </c>
      <c r="D6" s="66">
        <v>42005</v>
      </c>
      <c r="E6" s="53"/>
    </row>
    <row r="7" spans="2:5" ht="16" customHeight="1">
      <c r="B7" s="8"/>
      <c r="C7" s="7" t="s">
        <v>42</v>
      </c>
      <c r="D7" s="66">
        <v>42735</v>
      </c>
      <c r="E7" s="53"/>
    </row>
    <row r="8" spans="2:5" ht="16" customHeight="1">
      <c r="B8" s="7" t="s">
        <v>115</v>
      </c>
      <c r="C8" s="6"/>
      <c r="D8" s="37" t="s">
        <v>221</v>
      </c>
      <c r="E8" s="53"/>
    </row>
    <row r="9" spans="2:5" ht="16" customHeight="1">
      <c r="B9" s="7" t="s">
        <v>116</v>
      </c>
      <c r="C9" s="7"/>
      <c r="D9" s="66">
        <v>43095</v>
      </c>
      <c r="E9" s="53"/>
    </row>
    <row r="10" spans="2:5" ht="16" customHeight="1">
      <c r="B10" s="9" t="s">
        <v>117</v>
      </c>
      <c r="C10" s="7" t="s">
        <v>125</v>
      </c>
      <c r="D10" s="37" t="s">
        <v>222</v>
      </c>
      <c r="E10" s="53"/>
    </row>
    <row r="11" spans="2:5" ht="16" customHeight="1">
      <c r="B11" s="18" t="s">
        <v>118</v>
      </c>
      <c r="C11" s="7" t="s">
        <v>126</v>
      </c>
      <c r="D11" s="37" t="s">
        <v>222</v>
      </c>
      <c r="E11" s="53"/>
    </row>
    <row r="12" spans="2:5" ht="16" customHeight="1">
      <c r="B12" s="10"/>
      <c r="C12" s="7" t="s">
        <v>127</v>
      </c>
      <c r="D12" s="37" t="s">
        <v>222</v>
      </c>
      <c r="E12" s="53"/>
    </row>
    <row r="13" spans="2:5" ht="16" customHeight="1">
      <c r="B13" s="10"/>
      <c r="C13" s="7" t="s">
        <v>128</v>
      </c>
      <c r="D13" s="38" t="s">
        <v>49</v>
      </c>
      <c r="E13" s="53"/>
    </row>
    <row r="14" spans="2:5" ht="16" customHeight="1">
      <c r="B14" s="9" t="s">
        <v>119</v>
      </c>
      <c r="C14" s="7" t="s">
        <v>0</v>
      </c>
      <c r="D14" s="67" t="s">
        <v>223</v>
      </c>
      <c r="E14" s="53"/>
    </row>
    <row r="15" spans="2:5" ht="16" customHeight="1">
      <c r="B15" s="18" t="s">
        <v>120</v>
      </c>
      <c r="C15" s="7" t="s">
        <v>200</v>
      </c>
      <c r="D15" s="37" t="s">
        <v>353</v>
      </c>
      <c r="E15" s="53"/>
    </row>
    <row r="16" spans="2:5" ht="28.5" customHeight="1">
      <c r="B16" s="18"/>
      <c r="C16" s="7" t="s">
        <v>211</v>
      </c>
      <c r="D16" s="37" t="s">
        <v>354</v>
      </c>
      <c r="E16" s="53"/>
    </row>
    <row r="17" spans="2:5" ht="16" customHeight="1">
      <c r="C17" s="7" t="s">
        <v>43</v>
      </c>
      <c r="D17" s="38" t="s">
        <v>65</v>
      </c>
      <c r="E17" s="53"/>
    </row>
    <row r="18" spans="2:5" ht="16" customHeight="1">
      <c r="B18" s="7" t="s">
        <v>121</v>
      </c>
      <c r="C18" s="7"/>
      <c r="D18" s="68">
        <v>4</v>
      </c>
      <c r="E18" s="53"/>
    </row>
    <row r="19" spans="2:5" ht="16" customHeight="1">
      <c r="B19" s="7" t="s">
        <v>122</v>
      </c>
      <c r="C19" s="7"/>
      <c r="D19" s="68">
        <v>29</v>
      </c>
      <c r="E19" s="53"/>
    </row>
    <row r="20" spans="2:5" ht="16" customHeight="1">
      <c r="B20" s="9" t="s">
        <v>44</v>
      </c>
      <c r="C20" s="7" t="s">
        <v>129</v>
      </c>
      <c r="D20" s="69" t="s">
        <v>224</v>
      </c>
      <c r="E20" s="53"/>
    </row>
    <row r="21" spans="2:5" ht="16" customHeight="1">
      <c r="B21" s="8"/>
      <c r="C21" s="7" t="s">
        <v>130</v>
      </c>
      <c r="D21" s="70">
        <v>7.8761999999999999</v>
      </c>
      <c r="E21" s="53"/>
    </row>
    <row r="22" spans="2:5" ht="16" customHeight="1">
      <c r="B22" s="9" t="s">
        <v>123</v>
      </c>
      <c r="C22" s="7" t="s">
        <v>131</v>
      </c>
      <c r="D22" s="37" t="s">
        <v>222</v>
      </c>
      <c r="E22" s="53"/>
    </row>
    <row r="23" spans="2:5" ht="16" customHeight="1">
      <c r="B23" s="10"/>
      <c r="C23" s="7" t="s">
        <v>132</v>
      </c>
      <c r="D23" s="37" t="s">
        <v>222</v>
      </c>
      <c r="E23" s="53"/>
    </row>
    <row r="24" spans="2:5" ht="16" customHeight="1">
      <c r="B24" s="10"/>
      <c r="C24" s="7" t="s">
        <v>133</v>
      </c>
      <c r="D24" s="37" t="s">
        <v>226</v>
      </c>
      <c r="E24" s="53"/>
    </row>
    <row r="25" spans="2:5" ht="16" customHeight="1">
      <c r="B25" s="9" t="s">
        <v>124</v>
      </c>
      <c r="C25" s="7" t="s">
        <v>45</v>
      </c>
      <c r="D25" s="42" t="s">
        <v>227</v>
      </c>
      <c r="E25" s="53"/>
    </row>
    <row r="26" spans="2:5" ht="16" customHeight="1">
      <c r="B26" s="10"/>
      <c r="C26" s="7" t="s">
        <v>46</v>
      </c>
      <c r="D26" s="42" t="s">
        <v>221</v>
      </c>
      <c r="E26" s="53"/>
    </row>
    <row r="27" spans="2:5" ht="16" customHeight="1" thickBot="1">
      <c r="B27" s="6"/>
      <c r="C27" s="7" t="s">
        <v>47</v>
      </c>
      <c r="D27" s="71" t="s">
        <v>225</v>
      </c>
      <c r="E27" s="53"/>
    </row>
    <row r="28" spans="2:5" ht="16" customHeight="1" thickTop="1">
      <c r="B28" s="10"/>
      <c r="C28" s="10"/>
      <c r="D28" s="17"/>
    </row>
    <row r="29" spans="2:5" ht="16" customHeight="1">
      <c r="B29" s="10"/>
      <c r="C29" s="10"/>
      <c r="D29" s="17"/>
    </row>
    <row r="30" spans="2:5" ht="16" customHeight="1"/>
    <row r="31" spans="2:5" ht="16" customHeight="1">
      <c r="E31" s="3"/>
    </row>
    <row r="32" spans="2:5" ht="16" customHeight="1">
      <c r="E32" s="3"/>
    </row>
    <row r="33" spans="5:5" ht="16" customHeight="1">
      <c r="E33" s="3"/>
    </row>
    <row r="34" spans="5:5" ht="16" customHeight="1">
      <c r="E34" s="3"/>
    </row>
    <row r="35" spans="5:5" ht="16" customHeight="1">
      <c r="E35" s="3"/>
    </row>
    <row r="36" spans="5:5" ht="16" customHeight="1">
      <c r="E36" s="3"/>
    </row>
    <row r="37" spans="5:5" ht="16" customHeight="1"/>
  </sheetData>
  <dataValidations xWindow="517" yWindow="362" count="14">
    <dataValidation type="list" showDropDown="1" showInputMessage="1" showErrorMessage="1" errorTitle="Не редактируйте эти графы" error="Не редактируйте эти графы" sqref="A1:E4 A5:C12 A14:C16 A18:C28 D28:G28 F1:F27" xr:uid="{00000000-0002-0000-0100-000000000000}">
      <formula1>"#ERROR!"</formula1>
    </dataValidation>
    <dataValidation type="list" showInputMessage="1" showErrorMessage="1" errorTitle="Неправильная запись" error="Предлагаем вам выбрать один из следующих вариантов:_x000a__x000a_Да_x000a_Нет_x000a_Неприменимо_x000a_" promptTitle="Сделать выбор из следующего" prompt="Да_x000a_Нет_x000a_Неприменимо_x000a_" sqref="D10:D12 D22:D24" xr:uid="{00000000-0002-0000-0100-000001000000}">
      <formula1>"Да,Нет,Неприменимо,&lt;выберите вариант&gt;"</formula1>
    </dataValidation>
    <dataValidation allowBlank="1" showInputMessage="1" showErrorMessage="1" promptTitle="Политика открытых данных" prompt="Укажите прямой URL к политике Открытых данных на Национальном веб-сайте ИПДО." sqref="D16" xr:uid="{00000000-0002-0000-0100-000002000000}"/>
    <dataValidation allowBlank="1" showInputMessage="1" showErrorMessage="1" promptTitle="Дополнительные уместные файлы" prompt="При наличии нескольких файлов, уместных для отчета, укажите их здесь. При наличии нескольких случаев скопируйте их в несколько строк." sqref="D17" xr:uid="{00000000-0002-0000-0100-000003000000}"/>
    <dataValidation allowBlank="1" showInputMessage="1" showErrorMessage="1" promptTitle="Файлы данных (CSV, excel)" prompt="Укажите прямой URL к сопроводительным х файлам данных для отчета на Национальном веб-сайте ИПДО._x000a__x000a_Файлы данных приводятся в формате excel, CSV или пр. Файлы в формате PDF здесь не приводятся._x000a_" sqref="D15" xr:uid="{00000000-0002-0000-0100-000004000000}"/>
    <dataValidation allowBlank="1" showInputMessage="1" showErrorMessage="1" promptTitle="Дополнительные секторы" prompt="Если отчет также рассматривает секторы помимо нефтяного, газового и горного, например, лесное хозяйство, гидроэнергетику или пр., укажите это в данной графе." sqref="D13" xr:uid="{00000000-0002-0000-0100-000005000000}"/>
    <dataValidation allowBlank="1" showInputMessage="1" showErrorMessage="1" promptTitle="Название компании" prompt="Введите название компании-Независимого Администратора, нанятой для выпуска отчета" sqref="D8" xr:uid="{00000000-0002-0000-0100-000006000000}"/>
    <dataValidation allowBlank="1" showInputMessage="1" promptTitle="Название страны" prompt="Укажите название страны здесь. Только текст" sqref="D5" xr:uid="{00000000-0002-0000-0100-000007000000}"/>
    <dataValidation type="date" allowBlank="1" showInputMessage="1" showErrorMessage="1" errorTitle="Incorrect format" error="Please revise information according to specified format" promptTitle="Input date in specific format" prompt="YYYY-MM-DD" sqref="D6:D7 D9" xr:uid="{00000000-0002-0000-0100-000008000000}">
      <formula1>36161</formula1>
      <formula2>47848</formula2>
    </dataValidation>
    <dataValidation allowBlank="1" showInputMessage="1" showErrorMessage="1" promptTitle="EITI Report URL" prompt="Please insert direct URL to EITI Report (or report folder) on National EITI website." sqref="D14" xr:uid="{00000000-0002-0000-0100-000009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B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C000000}">
      <formula1>0</formula1>
      <formula2>9999999999999990000</formula2>
    </dataValidation>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D000000}">
      <formula1>3</formula1>
      <formula2>3</formula2>
    </dataValidation>
  </dataValidations>
  <hyperlinks>
    <hyperlink ref="D27" r:id="rId1" xr:uid="{00000000-0004-0000-01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77"/>
  <sheetViews>
    <sheetView showGridLines="0" tabSelected="1" topLeftCell="A13" zoomScale="85" zoomScaleNormal="85" workbookViewId="0">
      <selection activeCell="D28" sqref="D28"/>
    </sheetView>
  </sheetViews>
  <sheetFormatPr defaultColWidth="3.5" defaultRowHeight="24" customHeight="1"/>
  <cols>
    <col min="1" max="1" width="3.5" style="3"/>
    <col min="2" max="2" width="56.58203125" style="3" customWidth="1"/>
    <col min="3" max="3" width="44.33203125" style="3" customWidth="1"/>
    <col min="4" max="4" width="43.33203125" style="3" customWidth="1"/>
    <col min="5" max="5" width="14.5" style="3" bestFit="1" customWidth="1"/>
    <col min="6" max="6" width="34.58203125" style="3" customWidth="1"/>
    <col min="7" max="7" width="27.83203125" style="4" customWidth="1"/>
    <col min="8" max="8" width="46.5" style="4" customWidth="1"/>
    <col min="9" max="16384" width="3.5" style="3"/>
  </cols>
  <sheetData>
    <row r="1" spans="2:8" ht="16" customHeight="1"/>
    <row r="2" spans="2:8" ht="25" customHeight="1">
      <c r="B2" s="5" t="s">
        <v>134</v>
      </c>
      <c r="C2" s="20"/>
    </row>
    <row r="3" spans="2:8" ht="16" customHeight="1">
      <c r="B3" s="19"/>
    </row>
    <row r="4" spans="2:8" ht="16" customHeight="1" thickBot="1">
      <c r="D4" s="34" t="s">
        <v>48</v>
      </c>
      <c r="E4" s="34" t="s">
        <v>51</v>
      </c>
      <c r="F4" s="35" t="s">
        <v>169</v>
      </c>
      <c r="G4" s="52" t="s">
        <v>209</v>
      </c>
      <c r="H4" s="11"/>
    </row>
    <row r="5" spans="2:8" ht="16" customHeight="1" thickBot="1">
      <c r="B5" s="9" t="s">
        <v>135</v>
      </c>
      <c r="C5" s="7" t="s">
        <v>201</v>
      </c>
      <c r="D5" s="78">
        <v>1640000000</v>
      </c>
      <c r="E5" s="56" t="s">
        <v>224</v>
      </c>
      <c r="F5" s="57" t="s">
        <v>248</v>
      </c>
      <c r="G5" s="54"/>
    </row>
    <row r="6" spans="2:8" ht="16" customHeight="1" thickBot="1">
      <c r="B6" s="43" t="s">
        <v>136</v>
      </c>
      <c r="C6" s="7" t="s">
        <v>52</v>
      </c>
      <c r="D6" s="79">
        <v>48408700000</v>
      </c>
      <c r="E6" s="56" t="s">
        <v>224</v>
      </c>
      <c r="F6" s="72" t="s">
        <v>228</v>
      </c>
      <c r="G6" s="54"/>
    </row>
    <row r="7" spans="2:8" ht="16" customHeight="1" thickBot="1">
      <c r="B7" s="10"/>
      <c r="C7" s="7" t="s">
        <v>202</v>
      </c>
      <c r="D7" s="79">
        <v>815100000</v>
      </c>
      <c r="E7" s="56" t="s">
        <v>224</v>
      </c>
      <c r="F7" s="57" t="s">
        <v>248</v>
      </c>
      <c r="G7" s="54"/>
    </row>
    <row r="8" spans="2:8" ht="16" customHeight="1" thickBot="1">
      <c r="B8" s="10"/>
      <c r="C8" s="7" t="s">
        <v>203</v>
      </c>
      <c r="D8" s="79">
        <f>16586500000</f>
        <v>16586500000</v>
      </c>
      <c r="E8" s="56" t="s">
        <v>224</v>
      </c>
      <c r="F8" s="73" t="s">
        <v>228</v>
      </c>
      <c r="G8" s="54"/>
    </row>
    <row r="9" spans="2:8" ht="16" customHeight="1" thickBot="1">
      <c r="B9" s="10"/>
      <c r="C9" s="7" t="s">
        <v>204</v>
      </c>
      <c r="D9" s="79">
        <f>307200000/1.5</f>
        <v>204800000</v>
      </c>
      <c r="E9" s="56" t="s">
        <v>214</v>
      </c>
      <c r="F9" s="57" t="s">
        <v>249</v>
      </c>
      <c r="G9" s="54"/>
    </row>
    <row r="10" spans="2:8" ht="16" customHeight="1" thickBot="1">
      <c r="B10" s="10"/>
      <c r="C10" s="7" t="s">
        <v>205</v>
      </c>
      <c r="D10" s="79">
        <v>890600000</v>
      </c>
      <c r="E10" s="56" t="s">
        <v>214</v>
      </c>
      <c r="F10" s="57" t="s">
        <v>249</v>
      </c>
      <c r="G10" s="54"/>
    </row>
    <row r="11" spans="2:8" ht="16" customHeight="1" thickBot="1">
      <c r="B11" s="9" t="s">
        <v>55</v>
      </c>
      <c r="C11" s="7" t="s">
        <v>53</v>
      </c>
      <c r="D11" s="79">
        <v>24600000</v>
      </c>
      <c r="E11" s="65" t="s">
        <v>212</v>
      </c>
      <c r="F11" s="57" t="s">
        <v>250</v>
      </c>
      <c r="G11" s="54"/>
    </row>
    <row r="12" spans="2:8" ht="16" customHeight="1" thickBot="1">
      <c r="B12" s="18" t="s">
        <v>144</v>
      </c>
      <c r="C12" s="7" t="s">
        <v>217</v>
      </c>
      <c r="D12" s="79">
        <v>35038200</v>
      </c>
      <c r="E12" s="65" t="s">
        <v>224</v>
      </c>
      <c r="F12" s="57" t="s">
        <v>250</v>
      </c>
      <c r="G12" s="54"/>
    </row>
    <row r="13" spans="2:8" ht="16" customHeight="1" thickBot="1">
      <c r="B13" s="43" t="s">
        <v>136</v>
      </c>
      <c r="C13" s="7" t="s">
        <v>54</v>
      </c>
      <c r="D13" s="79">
        <v>3100000</v>
      </c>
      <c r="E13" s="44" t="s">
        <v>213</v>
      </c>
      <c r="F13" s="57" t="s">
        <v>250</v>
      </c>
      <c r="G13" s="54"/>
    </row>
    <row r="14" spans="2:8" ht="16" customHeight="1" thickBot="1">
      <c r="B14" s="43"/>
      <c r="C14" s="7" t="s">
        <v>218</v>
      </c>
      <c r="D14" s="79">
        <v>1509500</v>
      </c>
      <c r="E14" s="65" t="s">
        <v>224</v>
      </c>
      <c r="F14" s="57" t="s">
        <v>250</v>
      </c>
      <c r="G14" s="54"/>
    </row>
    <row r="15" spans="2:8" ht="16" customHeight="1" thickBot="1">
      <c r="B15" s="43"/>
      <c r="C15" s="7" t="s">
        <v>355</v>
      </c>
      <c r="D15" s="79">
        <v>1041900</v>
      </c>
      <c r="E15" s="65" t="s">
        <v>215</v>
      </c>
      <c r="F15" s="57" t="s">
        <v>250</v>
      </c>
      <c r="G15" s="54"/>
    </row>
    <row r="16" spans="2:8" ht="16" customHeight="1" thickBot="1">
      <c r="B16" s="43"/>
      <c r="C16" s="7" t="s">
        <v>356</v>
      </c>
      <c r="D16" s="79">
        <f>141233000+14408300</f>
        <v>155641300</v>
      </c>
      <c r="E16" s="65" t="s">
        <v>224</v>
      </c>
      <c r="F16" s="57" t="s">
        <v>250</v>
      </c>
      <c r="G16" s="54"/>
    </row>
    <row r="17" spans="2:7" ht="16" customHeight="1" thickBot="1">
      <c r="B17" s="43"/>
      <c r="C17" s="7" t="s">
        <v>231</v>
      </c>
      <c r="D17" s="79">
        <v>59300</v>
      </c>
      <c r="E17" s="65" t="s">
        <v>215</v>
      </c>
      <c r="F17" s="57" t="s">
        <v>250</v>
      </c>
      <c r="G17" s="54"/>
    </row>
    <row r="18" spans="2:7" ht="16" customHeight="1" thickBot="1">
      <c r="B18" s="43"/>
      <c r="C18" s="7" t="s">
        <v>232</v>
      </c>
      <c r="D18" s="79">
        <v>425400000</v>
      </c>
      <c r="E18" s="65" t="s">
        <v>224</v>
      </c>
      <c r="F18" s="57" t="s">
        <v>250</v>
      </c>
      <c r="G18" s="54"/>
    </row>
    <row r="19" spans="2:7" ht="16" customHeight="1" thickBot="1">
      <c r="B19" s="43"/>
      <c r="C19" s="7" t="s">
        <v>233</v>
      </c>
      <c r="D19" s="79">
        <v>99620</v>
      </c>
      <c r="E19" s="65" t="s">
        <v>215</v>
      </c>
      <c r="F19" s="57" t="s">
        <v>250</v>
      </c>
      <c r="G19" s="54"/>
    </row>
    <row r="20" spans="2:7" ht="16" customHeight="1" thickBot="1">
      <c r="B20" s="43"/>
      <c r="C20" s="7" t="s">
        <v>234</v>
      </c>
      <c r="D20" s="79">
        <v>356180000</v>
      </c>
      <c r="E20" s="65" t="s">
        <v>224</v>
      </c>
      <c r="F20" s="57" t="s">
        <v>250</v>
      </c>
      <c r="G20" s="54"/>
    </row>
    <row r="21" spans="2:7" ht="16" customHeight="1" thickBot="1">
      <c r="B21" s="43"/>
      <c r="C21" s="7" t="s">
        <v>235</v>
      </c>
      <c r="D21" s="79">
        <v>29950</v>
      </c>
      <c r="E21" s="65" t="s">
        <v>215</v>
      </c>
      <c r="F21" s="57" t="s">
        <v>250</v>
      </c>
      <c r="G21" s="54"/>
    </row>
    <row r="22" spans="2:7" ht="16" customHeight="1" thickBot="1">
      <c r="B22" s="43"/>
      <c r="C22" s="7" t="s">
        <v>236</v>
      </c>
      <c r="D22" s="79">
        <v>109230000</v>
      </c>
      <c r="E22" s="65" t="s">
        <v>224</v>
      </c>
      <c r="F22" s="57" t="s">
        <v>250</v>
      </c>
      <c r="G22" s="54"/>
    </row>
    <row r="23" spans="2:7" ht="16" customHeight="1" thickBot="1">
      <c r="B23" s="43"/>
      <c r="C23" s="7" t="s">
        <v>237</v>
      </c>
      <c r="D23" s="79">
        <v>6970</v>
      </c>
      <c r="E23" s="65" t="s">
        <v>215</v>
      </c>
      <c r="F23" s="57" t="s">
        <v>250</v>
      </c>
      <c r="G23" s="54"/>
    </row>
    <row r="24" spans="2:7" ht="16" customHeight="1" thickBot="1">
      <c r="B24" s="43"/>
      <c r="C24" s="7" t="s">
        <v>238</v>
      </c>
      <c r="D24" s="79">
        <v>70890000</v>
      </c>
      <c r="E24" s="65" t="s">
        <v>224</v>
      </c>
      <c r="F24" s="57" t="s">
        <v>250</v>
      </c>
      <c r="G24" s="54"/>
    </row>
    <row r="25" spans="2:7" ht="16" customHeight="1" thickBot="1">
      <c r="B25" s="43"/>
      <c r="C25" s="7" t="s">
        <v>377</v>
      </c>
      <c r="D25" s="205">
        <v>4.5911999999999997</v>
      </c>
      <c r="E25" s="189" t="s">
        <v>215</v>
      </c>
      <c r="F25" s="57" t="s">
        <v>250</v>
      </c>
      <c r="G25" s="54"/>
    </row>
    <row r="26" spans="2:7" ht="16" customHeight="1" thickBot="1">
      <c r="B26" s="43"/>
      <c r="C26" s="7" t="s">
        <v>378</v>
      </c>
      <c r="D26" s="79">
        <v>1068757300</v>
      </c>
      <c r="E26" s="189" t="s">
        <v>214</v>
      </c>
      <c r="F26" s="57" t="s">
        <v>250</v>
      </c>
      <c r="G26" s="54"/>
    </row>
    <row r="27" spans="2:7" ht="16" customHeight="1" thickBot="1">
      <c r="B27" s="43"/>
      <c r="C27" s="7" t="s">
        <v>379</v>
      </c>
      <c r="D27" s="205">
        <v>3.0142000000000002</v>
      </c>
      <c r="E27" s="189" t="s">
        <v>215</v>
      </c>
      <c r="F27" s="57" t="s">
        <v>250</v>
      </c>
      <c r="G27" s="54"/>
    </row>
    <row r="28" spans="2:7" ht="16" customHeight="1">
      <c r="B28" s="43"/>
      <c r="C28" s="7" t="s">
        <v>380</v>
      </c>
      <c r="D28" s="79">
        <v>10549700</v>
      </c>
      <c r="E28" s="189" t="s">
        <v>214</v>
      </c>
      <c r="F28" s="57" t="s">
        <v>250</v>
      </c>
      <c r="G28" s="54"/>
    </row>
    <row r="29" spans="2:7" ht="16" customHeight="1">
      <c r="B29" s="9" t="s">
        <v>137</v>
      </c>
      <c r="C29" s="46" t="s">
        <v>53</v>
      </c>
      <c r="D29" s="58">
        <v>0</v>
      </c>
      <c r="E29" s="169" t="s">
        <v>212</v>
      </c>
      <c r="F29" s="59" t="s">
        <v>357</v>
      </c>
      <c r="G29" s="54"/>
    </row>
    <row r="30" spans="2:7" ht="16" customHeight="1">
      <c r="B30" s="18" t="s">
        <v>144</v>
      </c>
      <c r="C30" s="46" t="s">
        <v>217</v>
      </c>
      <c r="D30" s="58">
        <v>0</v>
      </c>
      <c r="E30" s="169" t="s">
        <v>224</v>
      </c>
      <c r="F30" s="59" t="s">
        <v>357</v>
      </c>
      <c r="G30" s="54"/>
    </row>
    <row r="31" spans="2:7" ht="16" customHeight="1">
      <c r="B31" s="43" t="s">
        <v>138</v>
      </c>
      <c r="C31" s="46" t="s">
        <v>54</v>
      </c>
      <c r="D31" s="58">
        <v>0</v>
      </c>
      <c r="E31" s="169" t="s">
        <v>215</v>
      </c>
      <c r="F31" s="59" t="s">
        <v>357</v>
      </c>
      <c r="G31" s="54"/>
    </row>
    <row r="32" spans="2:7" ht="16" customHeight="1">
      <c r="B32" s="43"/>
      <c r="C32" s="46" t="s">
        <v>218</v>
      </c>
      <c r="D32" s="58">
        <v>0</v>
      </c>
      <c r="E32" s="169" t="s">
        <v>214</v>
      </c>
      <c r="F32" s="59" t="s">
        <v>357</v>
      </c>
      <c r="G32" s="54"/>
    </row>
    <row r="33" spans="2:8" ht="16" customHeight="1">
      <c r="B33" s="43"/>
      <c r="C33" s="46" t="s">
        <v>229</v>
      </c>
      <c r="D33" s="58">
        <v>0</v>
      </c>
      <c r="E33" s="169" t="s">
        <v>215</v>
      </c>
      <c r="F33" s="59" t="s">
        <v>357</v>
      </c>
      <c r="G33" s="54"/>
    </row>
    <row r="34" spans="2:8" ht="16" customHeight="1" thickBot="1">
      <c r="B34" s="43"/>
      <c r="C34" s="46" t="s">
        <v>230</v>
      </c>
      <c r="D34" s="58">
        <v>0</v>
      </c>
      <c r="E34" s="169" t="s">
        <v>224</v>
      </c>
      <c r="F34" s="59" t="s">
        <v>357</v>
      </c>
      <c r="G34" s="54"/>
    </row>
    <row r="35" spans="2:8" ht="16" customHeight="1" thickBot="1">
      <c r="B35" s="43"/>
      <c r="C35" s="46" t="s">
        <v>231</v>
      </c>
      <c r="D35" s="79">
        <v>64590</v>
      </c>
      <c r="E35" s="65" t="s">
        <v>215</v>
      </c>
      <c r="F35" s="57" t="s">
        <v>249</v>
      </c>
      <c r="G35" s="54"/>
    </row>
    <row r="36" spans="2:8" ht="16" customHeight="1" thickBot="1">
      <c r="B36" s="43"/>
      <c r="C36" s="46" t="s">
        <v>232</v>
      </c>
      <c r="D36" s="79">
        <v>68519000</v>
      </c>
      <c r="E36" s="65" t="s">
        <v>214</v>
      </c>
      <c r="F36" s="57" t="s">
        <v>249</v>
      </c>
      <c r="G36" s="54"/>
    </row>
    <row r="37" spans="2:8" ht="16" customHeight="1" thickBot="1">
      <c r="B37" s="43"/>
      <c r="C37" s="46" t="s">
        <v>233</v>
      </c>
      <c r="D37" s="79">
        <v>114143</v>
      </c>
      <c r="E37" s="65" t="s">
        <v>215</v>
      </c>
      <c r="F37" s="57" t="s">
        <v>249</v>
      </c>
      <c r="G37" s="54"/>
    </row>
    <row r="38" spans="2:8" ht="16" customHeight="1" thickBot="1">
      <c r="B38" s="43"/>
      <c r="C38" s="46" t="s">
        <v>234</v>
      </c>
      <c r="D38" s="79">
        <v>57991000</v>
      </c>
      <c r="E38" s="65" t="s">
        <v>214</v>
      </c>
      <c r="F38" s="57" t="s">
        <v>249</v>
      </c>
      <c r="G38" s="54"/>
    </row>
    <row r="39" spans="2:8" ht="16" customHeight="1" thickBot="1">
      <c r="B39" s="43"/>
      <c r="C39" s="7" t="s">
        <v>235</v>
      </c>
      <c r="D39" s="79">
        <v>16362</v>
      </c>
      <c r="E39" s="65" t="s">
        <v>215</v>
      </c>
      <c r="F39" s="57" t="s">
        <v>249</v>
      </c>
      <c r="G39" s="54"/>
    </row>
    <row r="40" spans="2:8" ht="16" customHeight="1" thickBot="1">
      <c r="B40" s="43"/>
      <c r="C40" s="7" t="s">
        <v>236</v>
      </c>
      <c r="D40" s="79">
        <v>14764000</v>
      </c>
      <c r="E40" s="65" t="s">
        <v>214</v>
      </c>
      <c r="F40" s="57" t="s">
        <v>249</v>
      </c>
      <c r="G40" s="54"/>
    </row>
    <row r="41" spans="2:8" ht="16" customHeight="1" thickBot="1">
      <c r="B41" s="43"/>
      <c r="C41" s="7" t="s">
        <v>237</v>
      </c>
      <c r="D41" s="79">
        <v>7636</v>
      </c>
      <c r="E41" s="65" t="s">
        <v>215</v>
      </c>
      <c r="F41" s="57" t="s">
        <v>249</v>
      </c>
      <c r="G41" s="54"/>
    </row>
    <row r="42" spans="2:8" ht="16" customHeight="1" thickBot="1">
      <c r="B42" s="43"/>
      <c r="C42" s="7" t="s">
        <v>238</v>
      </c>
      <c r="D42" s="79">
        <v>11130000</v>
      </c>
      <c r="E42" s="189" t="s">
        <v>214</v>
      </c>
      <c r="F42" s="57" t="s">
        <v>249</v>
      </c>
      <c r="G42" s="54"/>
    </row>
    <row r="43" spans="2:8" ht="16" customHeight="1" thickBot="1">
      <c r="B43" s="43"/>
      <c r="C43" s="7" t="s">
        <v>377</v>
      </c>
      <c r="D43" s="206">
        <v>1.8340000000000001</v>
      </c>
      <c r="E43" s="189" t="s">
        <v>215</v>
      </c>
      <c r="F43" s="57" t="s">
        <v>249</v>
      </c>
      <c r="G43" s="54"/>
    </row>
    <row r="44" spans="2:8" ht="16" customHeight="1" thickBot="1">
      <c r="B44" s="43"/>
      <c r="C44" s="7" t="s">
        <v>378</v>
      </c>
      <c r="D44" s="207">
        <v>69351350</v>
      </c>
      <c r="E44" s="189" t="s">
        <v>214</v>
      </c>
      <c r="F44" s="57" t="s">
        <v>249</v>
      </c>
      <c r="G44" s="54"/>
    </row>
    <row r="45" spans="2:8" ht="16" customHeight="1" thickBot="1">
      <c r="B45" s="43"/>
      <c r="C45" s="7" t="s">
        <v>379</v>
      </c>
      <c r="D45" s="206">
        <v>3.0129999999999999</v>
      </c>
      <c r="E45" s="189" t="s">
        <v>215</v>
      </c>
      <c r="F45" s="57" t="s">
        <v>249</v>
      </c>
      <c r="G45" s="54"/>
    </row>
    <row r="46" spans="2:8" ht="16" customHeight="1">
      <c r="B46" s="43"/>
      <c r="C46" s="7" t="s">
        <v>380</v>
      </c>
      <c r="D46" s="207">
        <v>1564000</v>
      </c>
      <c r="E46" s="189" t="s">
        <v>214</v>
      </c>
      <c r="F46" s="57" t="s">
        <v>249</v>
      </c>
      <c r="G46" s="54"/>
    </row>
    <row r="47" spans="2:8" ht="16" customHeight="1">
      <c r="B47" s="9" t="s">
        <v>139</v>
      </c>
      <c r="C47" s="7" t="s">
        <v>153</v>
      </c>
      <c r="D47" s="192" t="s">
        <v>222</v>
      </c>
      <c r="E47" s="193" t="s">
        <v>206</v>
      </c>
      <c r="F47" s="59" t="s">
        <v>228</v>
      </c>
      <c r="G47" s="54"/>
      <c r="H47" s="3"/>
    </row>
    <row r="48" spans="2:8" ht="16" customHeight="1">
      <c r="B48" s="18" t="s">
        <v>142</v>
      </c>
      <c r="C48" s="7" t="s">
        <v>56</v>
      </c>
      <c r="D48" s="196" t="s">
        <v>49</v>
      </c>
      <c r="E48" s="197"/>
      <c r="F48" s="60"/>
      <c r="G48" s="54"/>
      <c r="H48" s="3"/>
    </row>
    <row r="49" spans="2:8" ht="16" customHeight="1">
      <c r="B49" s="10"/>
      <c r="C49" s="7" t="s">
        <v>154</v>
      </c>
      <c r="D49" s="196" t="s">
        <v>358</v>
      </c>
      <c r="E49" s="197"/>
      <c r="F49" s="75"/>
      <c r="G49" s="54"/>
      <c r="H49" s="3"/>
    </row>
    <row r="50" spans="2:8" ht="16" customHeight="1">
      <c r="B50" s="18"/>
      <c r="C50" s="7" t="s">
        <v>57</v>
      </c>
      <c r="D50" s="196" t="s">
        <v>359</v>
      </c>
      <c r="E50" s="197"/>
      <c r="F50" s="75" t="s">
        <v>360</v>
      </c>
      <c r="G50" s="54"/>
      <c r="H50" s="3"/>
    </row>
    <row r="51" spans="2:8" ht="16" customHeight="1">
      <c r="B51" s="13" t="s">
        <v>58</v>
      </c>
      <c r="C51" s="14" t="s">
        <v>155</v>
      </c>
      <c r="D51" s="198" t="s">
        <v>239</v>
      </c>
      <c r="E51" s="199"/>
      <c r="F51" s="72" t="s">
        <v>240</v>
      </c>
      <c r="G51" s="54"/>
      <c r="H51" s="3"/>
    </row>
    <row r="52" spans="2:8" ht="16" customHeight="1">
      <c r="B52" s="18" t="s">
        <v>143</v>
      </c>
      <c r="C52" s="14" t="s">
        <v>156</v>
      </c>
      <c r="D52" s="198" t="s">
        <v>239</v>
      </c>
      <c r="E52" s="199"/>
      <c r="F52" s="72" t="s">
        <v>240</v>
      </c>
      <c r="G52" s="54"/>
      <c r="H52" s="3"/>
    </row>
    <row r="53" spans="2:8" ht="16" customHeight="1">
      <c r="B53" s="12"/>
      <c r="C53" s="7" t="s">
        <v>59</v>
      </c>
      <c r="D53" s="196" t="s">
        <v>49</v>
      </c>
      <c r="E53" s="197"/>
      <c r="F53" s="61" t="s">
        <v>168</v>
      </c>
      <c r="G53" s="54"/>
      <c r="H53" s="3"/>
    </row>
    <row r="54" spans="2:8" ht="16" customHeight="1">
      <c r="B54" s="13" t="s">
        <v>140</v>
      </c>
      <c r="C54" s="14" t="s">
        <v>157</v>
      </c>
      <c r="D54" s="198" t="s">
        <v>241</v>
      </c>
      <c r="E54" s="199"/>
      <c r="F54" s="59" t="s">
        <v>251</v>
      </c>
      <c r="G54" s="54"/>
      <c r="H54" s="3"/>
    </row>
    <row r="55" spans="2:8" ht="25.75" customHeight="1">
      <c r="B55" s="48" t="s">
        <v>141</v>
      </c>
      <c r="C55" s="49" t="s">
        <v>158</v>
      </c>
      <c r="D55" s="196" t="s">
        <v>242</v>
      </c>
      <c r="E55" s="197"/>
      <c r="F55" s="61" t="s">
        <v>240</v>
      </c>
      <c r="G55" s="54"/>
      <c r="H55" s="3"/>
    </row>
    <row r="56" spans="2:8" ht="16" customHeight="1">
      <c r="B56" s="13" t="s">
        <v>60</v>
      </c>
      <c r="C56" s="14" t="s">
        <v>159</v>
      </c>
      <c r="D56" s="192" t="s">
        <v>243</v>
      </c>
      <c r="E56" s="193" t="s">
        <v>206</v>
      </c>
      <c r="F56" s="59" t="s">
        <v>361</v>
      </c>
      <c r="G56" s="54"/>
      <c r="H56" s="3"/>
    </row>
    <row r="57" spans="2:8" ht="16" customHeight="1">
      <c r="B57" s="18" t="s">
        <v>143</v>
      </c>
      <c r="C57" s="14" t="s">
        <v>160</v>
      </c>
      <c r="D57" s="192" t="s">
        <v>244</v>
      </c>
      <c r="E57" s="193" t="s">
        <v>206</v>
      </c>
      <c r="F57" s="60"/>
      <c r="G57" s="54"/>
      <c r="H57" s="3"/>
    </row>
    <row r="58" spans="2:8" ht="16" customHeight="1">
      <c r="C58" s="14" t="s">
        <v>161</v>
      </c>
      <c r="D58" s="196" t="s">
        <v>245</v>
      </c>
      <c r="E58" s="197"/>
      <c r="F58" s="61" t="s">
        <v>65</v>
      </c>
      <c r="G58" s="54"/>
      <c r="H58" s="3"/>
    </row>
    <row r="59" spans="2:8" ht="16" customHeight="1" thickBot="1">
      <c r="B59" s="41"/>
      <c r="C59" s="16" t="s">
        <v>61</v>
      </c>
      <c r="D59" s="190" t="s">
        <v>166</v>
      </c>
      <c r="E59" s="191"/>
      <c r="F59" s="62" t="s">
        <v>65</v>
      </c>
      <c r="G59" s="54"/>
    </row>
    <row r="60" spans="2:8" ht="16" customHeight="1">
      <c r="B60" s="39"/>
      <c r="C60" s="39"/>
      <c r="D60" s="40"/>
      <c r="E60" s="40"/>
      <c r="F60" s="40"/>
      <c r="G60" s="3"/>
      <c r="H60" s="3"/>
    </row>
    <row r="61" spans="2:8" ht="16" customHeight="1" thickBot="1">
      <c r="D61" s="35" t="s">
        <v>167</v>
      </c>
      <c r="E61" s="35"/>
      <c r="G61" s="3"/>
      <c r="H61" s="3"/>
    </row>
    <row r="62" spans="2:8" ht="16" customHeight="1">
      <c r="B62" s="9" t="s">
        <v>145</v>
      </c>
      <c r="C62" s="7" t="s">
        <v>63</v>
      </c>
      <c r="D62" s="194" t="s">
        <v>222</v>
      </c>
      <c r="E62" s="195" t="s">
        <v>206</v>
      </c>
      <c r="F62" s="165" t="s">
        <v>351</v>
      </c>
      <c r="G62" s="54"/>
    </row>
    <row r="63" spans="2:8" ht="16" customHeight="1">
      <c r="B63" s="43" t="s">
        <v>136</v>
      </c>
      <c r="C63" s="7" t="s">
        <v>162</v>
      </c>
      <c r="D63" s="164">
        <v>0</v>
      </c>
      <c r="E63" s="55" t="s">
        <v>219</v>
      </c>
      <c r="F63" s="165" t="s">
        <v>351</v>
      </c>
      <c r="G63" s="54"/>
    </row>
    <row r="64" spans="2:8" ht="16" customHeight="1">
      <c r="C64" s="7" t="s">
        <v>163</v>
      </c>
      <c r="D64" s="164">
        <v>0</v>
      </c>
      <c r="E64" s="74" t="s">
        <v>224</v>
      </c>
      <c r="F64" s="59"/>
      <c r="G64" s="54"/>
    </row>
    <row r="65" spans="2:7" ht="16" customHeight="1">
      <c r="B65" s="9" t="s">
        <v>150</v>
      </c>
      <c r="C65" s="7" t="s">
        <v>63</v>
      </c>
      <c r="D65" s="192" t="s">
        <v>222</v>
      </c>
      <c r="E65" s="193" t="s">
        <v>206</v>
      </c>
      <c r="F65" s="165" t="s">
        <v>351</v>
      </c>
      <c r="G65" s="54"/>
    </row>
    <row r="66" spans="2:7" ht="16" customHeight="1">
      <c r="B66" s="43" t="s">
        <v>146</v>
      </c>
      <c r="C66" s="46" t="s">
        <v>164</v>
      </c>
      <c r="D66" s="164">
        <v>0</v>
      </c>
      <c r="E66" s="74" t="s">
        <v>224</v>
      </c>
      <c r="F66" s="165" t="s">
        <v>351</v>
      </c>
      <c r="G66" s="54"/>
    </row>
    <row r="67" spans="2:7" ht="16" customHeight="1">
      <c r="B67" s="9" t="s">
        <v>64</v>
      </c>
      <c r="C67" s="6" t="s">
        <v>62</v>
      </c>
      <c r="D67" s="192" t="s">
        <v>222</v>
      </c>
      <c r="E67" s="193" t="s">
        <v>206</v>
      </c>
      <c r="F67" s="59" t="s">
        <v>246</v>
      </c>
      <c r="G67" s="54"/>
    </row>
    <row r="68" spans="2:7" ht="16" customHeight="1">
      <c r="B68" s="43" t="s">
        <v>146</v>
      </c>
      <c r="C68" s="46" t="s">
        <v>164</v>
      </c>
      <c r="D68" s="76">
        <v>6379741</v>
      </c>
      <c r="E68" s="74" t="s">
        <v>224</v>
      </c>
      <c r="F68" s="59" t="s">
        <v>246</v>
      </c>
      <c r="G68" s="54"/>
    </row>
    <row r="69" spans="2:7" ht="16" customHeight="1">
      <c r="B69" s="9" t="s">
        <v>147</v>
      </c>
      <c r="C69" s="6" t="s">
        <v>165</v>
      </c>
      <c r="D69" s="192" t="s">
        <v>222</v>
      </c>
      <c r="E69" s="193" t="s">
        <v>206</v>
      </c>
      <c r="F69" s="59" t="s">
        <v>352</v>
      </c>
      <c r="G69" s="54"/>
    </row>
    <row r="70" spans="2:7" ht="16" customHeight="1">
      <c r="B70" s="43" t="s">
        <v>148</v>
      </c>
      <c r="C70" s="7" t="s">
        <v>164</v>
      </c>
      <c r="D70" s="164">
        <v>0</v>
      </c>
      <c r="E70" s="74" t="s">
        <v>224</v>
      </c>
      <c r="F70" s="59" t="s">
        <v>352</v>
      </c>
      <c r="G70" s="54"/>
    </row>
    <row r="71" spans="2:7" ht="16" customHeight="1">
      <c r="B71" s="47" t="s">
        <v>149</v>
      </c>
      <c r="C71" s="6" t="s">
        <v>90</v>
      </c>
      <c r="D71" s="192" t="s">
        <v>226</v>
      </c>
      <c r="E71" s="193" t="s">
        <v>206</v>
      </c>
      <c r="F71" s="165" t="s">
        <v>351</v>
      </c>
      <c r="G71" s="54"/>
    </row>
    <row r="72" spans="2:7" ht="16" customHeight="1">
      <c r="B72" s="43" t="s">
        <v>136</v>
      </c>
      <c r="C72" s="7" t="s">
        <v>164</v>
      </c>
      <c r="D72" s="63" t="s">
        <v>50</v>
      </c>
      <c r="E72" s="74" t="s">
        <v>224</v>
      </c>
      <c r="F72" s="165" t="s">
        <v>351</v>
      </c>
      <c r="G72" s="54"/>
    </row>
    <row r="73" spans="2:7" ht="16" customHeight="1">
      <c r="B73" s="47" t="s">
        <v>152</v>
      </c>
      <c r="C73" s="6" t="s">
        <v>91</v>
      </c>
      <c r="D73" s="192" t="s">
        <v>222</v>
      </c>
      <c r="E73" s="193" t="s">
        <v>206</v>
      </c>
      <c r="F73" s="59" t="s">
        <v>247</v>
      </c>
      <c r="G73" s="54"/>
    </row>
    <row r="74" spans="2:7" ht="30" customHeight="1" thickBot="1">
      <c r="B74" s="45" t="s">
        <v>146</v>
      </c>
      <c r="C74" s="7" t="s">
        <v>164</v>
      </c>
      <c r="D74" s="77" t="s">
        <v>252</v>
      </c>
      <c r="E74" s="74" t="s">
        <v>224</v>
      </c>
      <c r="F74" s="64" t="s">
        <v>360</v>
      </c>
      <c r="G74" s="54"/>
    </row>
    <row r="75" spans="2:7" ht="16" customHeight="1"/>
    <row r="76" spans="2:7" ht="24" customHeight="1">
      <c r="B76" s="20"/>
    </row>
    <row r="77" spans="2:7" ht="24" customHeight="1">
      <c r="B77" s="166"/>
    </row>
  </sheetData>
  <mergeCells count="19">
    <mergeCell ref="D58:E58"/>
    <mergeCell ref="D47:E47"/>
    <mergeCell ref="D48:E48"/>
    <mergeCell ref="D49:E49"/>
    <mergeCell ref="D50:E50"/>
    <mergeCell ref="D51:E51"/>
    <mergeCell ref="D52:E52"/>
    <mergeCell ref="D53:E53"/>
    <mergeCell ref="D54:E54"/>
    <mergeCell ref="D55:E55"/>
    <mergeCell ref="D56:E56"/>
    <mergeCell ref="D57:E57"/>
    <mergeCell ref="D59:E59"/>
    <mergeCell ref="D73:E73"/>
    <mergeCell ref="D62:E62"/>
    <mergeCell ref="D65:E65"/>
    <mergeCell ref="D67:E67"/>
    <mergeCell ref="D69:E69"/>
    <mergeCell ref="D71:E71"/>
  </mergeCells>
  <dataValidations xWindow="1819" yWindow="632" count="27">
    <dataValidation allowBlank="1" sqref="F48 F57" xr:uid="{00000000-0002-0000-0200-000000000000}"/>
    <dataValidation type="list" showDropDown="1" showInputMessage="1" showErrorMessage="1" errorTitle="Не редактируйте эти графы" error="Не редактируйте эти графы" sqref="C47:C58 C62:C74 C4:C10 D4:G4 B1:G3 B4:B75" xr:uid="{00000000-0002-0000-0200-000001000000}">
      <formula1>"#ERROR!"</formula1>
    </dataValidation>
    <dataValidation allowBlank="1" showInputMessage="1" promptTitle="Название реестра" prompt="Введите название реестра" sqref="D51:E52 D55:E55 D58:D59 E58" xr:uid="{00000000-0002-0000-0200-000002000000}"/>
    <dataValidation type="list" allowBlank="1" showInputMessage="1" showErrorMessage="1" errorTitle="Неправильная запись" error="Предлагаем вам выбрать один из следующих вариантов:_x000a__x000a_Да_x000a_Нет_x000a_Частично_x000a_Неприменимо_x000a_" promptTitle="Сделать выбор из следующего" prompt="Да_x000a_Нет_x000a_Частично_x000a_Неприменимо_x000a_" sqref="D47:E47 D56:E57 D62:E62 D65:E65 D69:E69 D71:E71 D73:E73 D67:E67" xr:uid="{00000000-0002-0000-0200-000003000000}">
      <formula1>"Да,Нет,Частично,Неприменимо,&lt;выберите вариант&gt;"</formula1>
    </dataValidation>
    <dataValidation type="list" showInputMessage="1" showErrorMessage="1" errorTitle="Неправильная запись" error="Выберите единицы между Баррелями, См3, Тоннами, унциями (oz) или каратами._x000a__x000a_Если информация оригинала приводится в других единицах, конвертируйте число в стандартные единицы и включите оригинал в раздел комментариев._x000a_" promptTitle="Укажите единицу измерения" prompt="Выберите единицы между Баррелями, См3, Тоннами, унциями (oz) или каратами._x000a__x000a_Если информация оригинала приводится в других единицах, конвертируйте число в стандартные единицы и включите оригинал в раздел комментариев._x000a_" sqref="E63 E21 E23 E27 E35 E37 E39 E33 E11 E13 E15 E17 E19 E29 E31 E41 E25 E43 E45" xr:uid="{00000000-0002-0000-0200-000004000000}">
      <formula1>"&lt;Выбрать блок&gt;,Баррелями,См3,Cм3 н.э.,Тоннами,унциями,каратами,Scf"</formula1>
    </dataValidation>
    <dataValidation allowBlank="1" showInputMessage="1" promptTitle="Источник" prompt="Укажите источник информации как раздел в Отчете ИПДО" sqref="F62:F74" xr:uid="{00000000-0002-0000-0200-000005000000}"/>
    <dataValidation allowBlank="1" showInputMessage="1" promptTitle="Предоставление лицензий" prompt="Введите название источника для информации по предоставлению и/или передаче лицензий" sqref="D54:E54" xr:uid="{00000000-0002-0000-0200-000006000000}"/>
    <dataValidation allowBlank="1" showInputMessage="1" promptTitle="Представьте  объяснение" prompt="Если реестры неполные или отсутствуют, приведите причину этого или другие дополнительные уместные комментарии здесь." sqref="D53:E53" xr:uid="{00000000-0002-0000-0200-000007000000}"/>
    <dataValidation allowBlank="1" showInputMessage="1" showErrorMessage="1" promptTitle="Реестр, URL" prompt="Укажите прямой URL к реестру._x000a_При необходимости дополнительной информации включите ее в раздел комментариев_x000a_" sqref="F51:F52 F55 F58:F59" xr:uid="{00000000-0002-0000-0200-000008000000}"/>
    <dataValidation allowBlank="1" showInputMessage="1" promptTitle="Другие финансовые отчеты" prompt="Введите названия других документов, содержащих доходы от добывающих отраслей." sqref="D50:E50" xr:uid="{00000000-0002-0000-0200-000009000000}"/>
    <dataValidation allowBlank="1" showInputMessage="1" promptTitle="Финансовые бюджет правительства" prompt="Введите прямой URL к счетам/бюджету правительства, содержащим доходы от добывающих отраслей." sqref="F49:F50" xr:uid="{00000000-0002-0000-0200-00000A000000}"/>
    <dataValidation allowBlank="1" showInputMessage="1" promptTitle="Финансовые бюджет правительства" prompt="Введите названия счетов/бюджета правительства, содержащих доходы от добывающих отраслей." sqref="D49:E49" xr:uid="{00000000-0002-0000-0200-00000B000000}"/>
    <dataValidation allowBlank="1" showInputMessage="1" promptTitle="Источник" prompt="Укажите источник информации либо как раздел в Отчете ИПДО, либо путем прямого URL к внешнему источнику." sqref="F53:F54 F56 F5:F47" xr:uid="{00000000-0002-0000-0200-00000C000000}"/>
    <dataValidation allowBlank="1" showInputMessage="1" showErrorMessage="1" promptTitle="Представьте  объяснение" prompt="Если доходы от добывающей промышленности не регистрируются в финансовых отчетах или бюджетах правительства, приведите причину этого или другие дополнительные уместные комментарии здесь." sqref="D48:E48" xr:uid="{00000000-0002-0000-0200-00000D000000}"/>
    <dataValidation type="textLength" operator="equal" showInputMessage="1" showErrorMessage="1" errorTitle="Неправильная запись" error="Укажите 3-буквенный код валюты ISO 4217:_x000a_В случае неуверенности, обратитесь на  https://en.wikipedia.org/wiki/ISO_4217_x000a_" promptTitle="Укажите единицу" prompt="Укажите 3-буквенный код валюты ISO 4217:_x000a_В случае неуверенности, обратитесь на  https://en.wikipedia.org/wiki/ISO_4217_x000a_" sqref="E72 E66 E42 E68 E64 E70 E20 E22 E40 E36 E74 E38 E26 E12 E5:E10 E14 E16 E24 E18 E32 E34 E30 E28 E46 E44" xr:uid="{00000000-0002-0000-0200-00000E000000}">
      <formula1>3</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 promptTitle="Продажа доли добычи государства" prompt="Вводите только числа в эту графу. _x000a__x000a_При необходимости дополнительной уместной информации введите ее в соответствующие колонки справа." sqref="D63:D64 D66 D70" xr:uid="{00000000-0002-0000-0200-00000F000000}">
      <formula1>0</formula1>
    </dataValidation>
    <dataValidation type="decimal" errorStyle="warning" operator="greaterThan" allowBlank="1" showInputMessage="1" showErrorMessage="1" errorTitle="Обнаружена не-численная величина" error="_x000a_Вводите только числа в эту графу. _x000a__x000a_При необходимости дополнительной уместной информации введите ее в соответствующие колонки справа." promptTitle="Социальные расходы" prompt="Вводите только числа в эту графу. _x000a__x000a_При необходимости дополнительной уместной информации введите ее в соответствующие колонки справа." sqref="D68" xr:uid="{00000000-0002-0000-0200-000010000000}">
      <formula1>2</formula1>
    </dataValidation>
    <dataValidation type="decimal" errorStyle="warning" operator="greaterThan" allowBlank="1" showInputMessage="1" showErrorMessage="1" errorTitle="Обнаружена не-численная величина" error="_x000a_Вводите только числа в эту графу. _x000a__x000a_При необходимости дополнительной уместной информации введите ее в соответствующие колонки справа." promptTitle="Субнациональные платежи" prompt="Вводите только числа в эту графу. _x000a__x000a_При необходимости дополнительной уместной информации введите ее в соответствующие колонки справа." sqref="D72" xr:uid="{00000000-0002-0000-0200-000011000000}">
      <formula1>2</formula1>
    </dataValidation>
    <dataValidation type="decimal" errorStyle="warning" operator="greaterThan" allowBlank="1" showInputMessage="1" showErrorMessage="1" errorTitle="Обнаружена не-численная величина" error="_x000a_Вводите только числа в эту графу. _x000a__x000a_При необходимости дополнительной уместной информации введите ее в соответствующие колонки справа." promptTitle="Субнациональные переводы" prompt="Вводите только числа в эту графу. _x000a__x000a_При необходимости дополнительной уместной информации введите ее в соответствующие колонки справа." sqref="D74" xr:uid="{00000000-0002-0000-0200-000012000000}">
      <formula1>2</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_x000a_" promptTitle="Суммарный объем экспорта" prompt="Это относится к суммарному экспорту за соответствующий год и включает доходы от недобывающих секторов. _x000a__x000a_Вводите только числа в эту графу. При необходимости другой информации включите ее в раздел комментариев _x000a_" sqref="D10" xr:uid="{00000000-0002-0000-0200-000013000000}">
      <formula1>2</formula1>
    </dataValidation>
    <dataValidation type="custom" allowBlank="1" showInputMessage="1" showErrorMessage="1" errorTitle="Объем или стоимость не указаны" error="Укажите сырьевой продукт, а также то, есть ли это объем или стоимость, введя &quot;, объем&quot; или &quot;, стоимость&quot; в конце." promptTitle="Сырьевая продукция" prompt="Укажите сырьевой продукт, а также то, есть ли это объем или стоимость, введя &quot;, объем&quot; или &quot;, стоимость&quot; в конце._x000a_" sqref="C11:C46" xr:uid="{00000000-0002-0000-0200-000014000000}">
      <formula1>OR(ISNUMBER(SEARCH(", объем",C11)),ISNUMBER(SEARCH(", стоимость",C11)))</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 promptTitle="Сырьевая продукция" prompt="Введите название сырьевого продукта слева с указанием того, есть ли это объем или стоимость._x000a__x000a_Вводите только числа в эту графу. При необходимости другой информации включите ее в раздел комментариев_x000a_" sqref="D11:D42" xr:uid="{00000000-0002-0000-0200-000015000000}">
      <formula1>0</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_x000a_" promptTitle="Доходы правительства " prompt="Это относится к доходам правительств от добывающих отраслей, включая доходы, не прошедшие выверку. _x000a__x000a_Вводите только числа в эту графу. При необходимости другой информации включите ее в раздел комментариев _x000a_" sqref="D7:D8" xr:uid="{00000000-0002-0000-0200-000016000000}">
      <formula1>2</formula1>
    </dataValidation>
    <dataValidation type="decimal" errorStyle="warning" operator="greaterThan" allowBlank="1" showInputMessage="1" showErrorMessage="1" errorTitle="Обнаружена не-численная величина" error="Введите только цифры в этом поле._x000a__x000a_Если вам нужна дополнительная релевантная информация, введите ее в соответствующие столбцы справа." promptTitle="Валовой внутренний продукт" prompt="Это относится к Валовому Внутреннему Продукту и выражается в текущей величине в USD или в местной валюте._x000a__x000a_Вводите только числа в эту графу. При необходимости другой информации включите ее в раздел комментариев _x000a_" sqref="D6" xr:uid="{00000000-0002-0000-0200-000017000000}">
      <formula1>2</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_x000a_" promptTitle="Валовая добавленная стоимость" prompt="Валовая добавленная стоимость относится к абсолютной величине, представляющей долю продуктов добычи в ВВП._x000a__x000a_Вводите в эту графу только цифры. При необходимости другой информации включите ее в раздел комментариев._x000a_" sqref="D5" xr:uid="{00000000-0002-0000-0200-000018000000}">
      <formula1>2</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 promptTitle="Объем экспорта – продукты добычи" prompt="Это относится к доле продуктов добычи в суммарном экспорте страны, в абсолютных значениях._x000a__x000a_Вводите только числа в эту графу. При необходимости другой информации включите ее в раздел комментариев_x000a_" sqref="D9"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43:D46" xr:uid="{9AA491B5-930A-46FD-9976-6C3BB01B8B8B}">
      <formula1>0</formula1>
    </dataValidation>
  </dataValidations>
  <hyperlinks>
    <hyperlink ref="F6" r:id="rId1" xr:uid="{00000000-0004-0000-0200-000000000000}"/>
    <hyperlink ref="F8" r:id="rId2" xr:uid="{00000000-0004-0000-0200-000001000000}"/>
    <hyperlink ref="F51" r:id="rId3" xr:uid="{00000000-0004-0000-0200-000002000000}"/>
    <hyperlink ref="F52" r:id="rId4" xr:uid="{00000000-0004-0000-0200-000003000000}"/>
  </hyperlinks>
  <pageMargins left="0.75" right="0.75" top="1" bottom="1" header="0.5" footer="0.5"/>
  <pageSetup paperSize="9" orientation="portrait" horizontalDpi="4294967292" verticalDpi="4294967292"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V95"/>
  <sheetViews>
    <sheetView topLeftCell="A4" zoomScale="70" zoomScaleNormal="70" workbookViewId="0">
      <pane xSplit="5" ySplit="9" topLeftCell="G79" activePane="bottomRight" state="frozen"/>
      <selection activeCell="A4" sqref="A4"/>
      <selection pane="topRight" activeCell="F4" sqref="F4"/>
      <selection pane="bottomLeft" activeCell="A13" sqref="A13"/>
      <selection pane="bottomRight" activeCell="H89" sqref="H89:I91"/>
    </sheetView>
  </sheetViews>
  <sheetFormatPr defaultColWidth="10.83203125" defaultRowHeight="19.5" customHeight="1"/>
  <cols>
    <col min="1" max="1" width="3.58203125" style="83" customWidth="1"/>
    <col min="2" max="2" width="7.33203125" style="96" customWidth="1"/>
    <col min="3" max="3" width="30.5" style="83" customWidth="1"/>
    <col min="4" max="4" width="26.58203125" style="83" customWidth="1"/>
    <col min="5" max="5" width="37.75" style="83" customWidth="1"/>
    <col min="6" max="6" width="80.58203125" style="83" customWidth="1"/>
    <col min="7" max="7" width="15.25" style="83" customWidth="1"/>
    <col min="8" max="8" width="23.08203125" style="83" customWidth="1"/>
    <col min="9" max="9" width="20.75" style="83" customWidth="1"/>
    <col min="10" max="10" width="15.08203125" style="83" bestFit="1" customWidth="1"/>
    <col min="11" max="12" width="15.08203125" style="83" customWidth="1"/>
    <col min="13" max="13" width="18.83203125" style="83" customWidth="1"/>
    <col min="14" max="14" width="16.25" style="83" customWidth="1"/>
    <col min="15" max="15" width="16.33203125" style="83" customWidth="1"/>
    <col min="16" max="16" width="15.08203125" style="83" customWidth="1"/>
    <col min="17" max="17" width="20.25" style="83" customWidth="1"/>
    <col min="18" max="18" width="15.08203125" style="83" customWidth="1"/>
    <col min="19" max="19" width="11.5" style="83" bestFit="1" customWidth="1"/>
    <col min="20" max="20" width="13.08203125" style="83" customWidth="1"/>
    <col min="21" max="21" width="11.5" style="83" customWidth="1"/>
    <col min="22" max="22" width="12.5" style="83" bestFit="1" customWidth="1"/>
    <col min="23" max="24" width="10.83203125" style="83"/>
    <col min="25" max="25" width="17.08203125" style="83" customWidth="1"/>
    <col min="26" max="26" width="12.25" style="83" customWidth="1"/>
    <col min="27" max="31" width="10.83203125" style="83"/>
    <col min="32" max="32" width="20.25" style="83" customWidth="1"/>
    <col min="33" max="35" width="10.83203125" style="83"/>
    <col min="36" max="36" width="18.75" style="83" customWidth="1"/>
    <col min="37" max="37" width="13.33203125" style="83" customWidth="1"/>
    <col min="38" max="16384" width="10.83203125" style="83"/>
  </cols>
  <sheetData>
    <row r="2" spans="2:42" ht="21.75" customHeight="1">
      <c r="B2" s="82" t="s">
        <v>170</v>
      </c>
      <c r="G2" s="84" t="s">
        <v>80</v>
      </c>
      <c r="H2" s="85" t="s">
        <v>81</v>
      </c>
      <c r="I2" s="86">
        <v>1</v>
      </c>
      <c r="J2" s="87">
        <v>2</v>
      </c>
      <c r="K2" s="87">
        <v>3</v>
      </c>
      <c r="L2" s="86">
        <v>4</v>
      </c>
      <c r="M2" s="87">
        <v>5</v>
      </c>
      <c r="N2" s="87">
        <v>6</v>
      </c>
      <c r="O2" s="86">
        <v>7</v>
      </c>
      <c r="P2" s="87">
        <v>8</v>
      </c>
      <c r="Q2" s="87">
        <v>9</v>
      </c>
      <c r="R2" s="86">
        <v>10</v>
      </c>
      <c r="S2" s="87">
        <v>11</v>
      </c>
      <c r="T2" s="87">
        <v>12</v>
      </c>
      <c r="U2" s="86">
        <v>13</v>
      </c>
      <c r="V2" s="87">
        <v>14</v>
      </c>
      <c r="W2" s="87">
        <v>15</v>
      </c>
      <c r="X2" s="86">
        <v>16</v>
      </c>
      <c r="Y2" s="87">
        <v>17</v>
      </c>
      <c r="Z2" s="87">
        <v>18</v>
      </c>
      <c r="AA2" s="86">
        <v>19</v>
      </c>
      <c r="AB2" s="87">
        <v>20</v>
      </c>
      <c r="AC2" s="87">
        <v>21</v>
      </c>
      <c r="AD2" s="86">
        <v>22</v>
      </c>
      <c r="AE2" s="87">
        <v>23</v>
      </c>
      <c r="AF2" s="87">
        <v>24</v>
      </c>
      <c r="AG2" s="86">
        <v>25</v>
      </c>
      <c r="AH2" s="87">
        <v>26</v>
      </c>
      <c r="AI2" s="87">
        <v>27</v>
      </c>
      <c r="AJ2" s="86">
        <v>28</v>
      </c>
      <c r="AK2" s="87">
        <v>29</v>
      </c>
    </row>
    <row r="3" spans="2:42" ht="19.5" customHeight="1">
      <c r="B3" s="88" t="s">
        <v>172</v>
      </c>
      <c r="G3" s="89" t="s">
        <v>224</v>
      </c>
      <c r="H3" s="90" t="s">
        <v>194</v>
      </c>
      <c r="J3" s="91"/>
      <c r="K3" s="91"/>
      <c r="L3" s="91"/>
      <c r="M3" s="91"/>
      <c r="N3" s="91"/>
      <c r="O3" s="91"/>
      <c r="P3" s="91"/>
      <c r="Q3" s="91"/>
      <c r="R3" s="91"/>
      <c r="S3" s="91"/>
      <c r="T3" s="91"/>
      <c r="U3" s="91"/>
      <c r="V3" s="92"/>
    </row>
    <row r="4" spans="2:42" ht="61.9" customHeight="1">
      <c r="B4" s="93" t="s">
        <v>171</v>
      </c>
      <c r="H4" s="94" t="s">
        <v>83</v>
      </c>
      <c r="I4" s="95" t="s">
        <v>308</v>
      </c>
      <c r="J4" s="95" t="s">
        <v>309</v>
      </c>
      <c r="K4" s="80" t="s">
        <v>312</v>
      </c>
      <c r="L4" s="80" t="s">
        <v>311</v>
      </c>
      <c r="M4" s="81" t="s">
        <v>313</v>
      </c>
      <c r="N4" s="80" t="s">
        <v>314</v>
      </c>
      <c r="O4" s="80" t="s">
        <v>315</v>
      </c>
      <c r="P4" s="81" t="s">
        <v>350</v>
      </c>
      <c r="Q4" s="80" t="s">
        <v>316</v>
      </c>
      <c r="R4" s="80" t="s">
        <v>317</v>
      </c>
      <c r="S4" s="80" t="s">
        <v>318</v>
      </c>
      <c r="T4" s="80" t="s">
        <v>319</v>
      </c>
      <c r="U4" s="80" t="s">
        <v>320</v>
      </c>
      <c r="V4" s="80" t="s">
        <v>321</v>
      </c>
      <c r="W4" s="80" t="s">
        <v>323</v>
      </c>
      <c r="X4" s="80" t="s">
        <v>322</v>
      </c>
      <c r="Y4" s="81" t="s">
        <v>324</v>
      </c>
      <c r="Z4" s="80" t="s">
        <v>325</v>
      </c>
      <c r="AA4" s="80" t="s">
        <v>326</v>
      </c>
      <c r="AB4" s="80" t="s">
        <v>327</v>
      </c>
      <c r="AC4" s="80" t="s">
        <v>310</v>
      </c>
      <c r="AD4" s="80" t="s">
        <v>328</v>
      </c>
      <c r="AE4" s="80" t="s">
        <v>329</v>
      </c>
      <c r="AF4" s="80" t="s">
        <v>330</v>
      </c>
      <c r="AG4" s="80" t="s">
        <v>331</v>
      </c>
      <c r="AH4" s="80" t="s">
        <v>332</v>
      </c>
      <c r="AI4" s="80" t="s">
        <v>333</v>
      </c>
      <c r="AJ4" s="80" t="s">
        <v>335</v>
      </c>
      <c r="AK4" s="80" t="s">
        <v>334</v>
      </c>
    </row>
    <row r="5" spans="2:42" ht="19.5" customHeight="1">
      <c r="H5" s="97" t="s">
        <v>84</v>
      </c>
      <c r="I5" s="162" t="s">
        <v>336</v>
      </c>
      <c r="J5" s="162" t="s">
        <v>337</v>
      </c>
      <c r="K5" s="162">
        <v>560000752</v>
      </c>
      <c r="L5" s="162" t="s">
        <v>338</v>
      </c>
      <c r="M5" s="162">
        <v>520000300</v>
      </c>
      <c r="N5" s="162" t="s">
        <v>339</v>
      </c>
      <c r="O5" s="162">
        <v>550004828</v>
      </c>
      <c r="P5" s="162">
        <v>230002675</v>
      </c>
      <c r="Q5" s="162" t="s">
        <v>340</v>
      </c>
      <c r="R5" s="162" t="s">
        <v>341</v>
      </c>
      <c r="S5" s="162">
        <v>550001016</v>
      </c>
      <c r="T5" s="162" t="s">
        <v>342</v>
      </c>
      <c r="U5" s="162" t="s">
        <v>343</v>
      </c>
      <c r="V5" s="163">
        <v>2310000358</v>
      </c>
      <c r="W5" s="163">
        <v>310010452</v>
      </c>
      <c r="X5" s="163">
        <v>210015704</v>
      </c>
      <c r="Y5" s="162" t="s">
        <v>344</v>
      </c>
      <c r="Z5" s="162" t="s">
        <v>345</v>
      </c>
      <c r="AA5" s="163">
        <v>410007144</v>
      </c>
      <c r="AB5" s="162" t="s">
        <v>346</v>
      </c>
      <c r="AC5" s="162" t="s">
        <v>347</v>
      </c>
      <c r="AD5" s="162">
        <v>520001954</v>
      </c>
      <c r="AE5" s="162">
        <v>580007452</v>
      </c>
      <c r="AF5" s="162">
        <v>600010720</v>
      </c>
      <c r="AG5" s="162">
        <v>550001386</v>
      </c>
      <c r="AH5" s="162" t="s">
        <v>348</v>
      </c>
      <c r="AI5" s="162" t="s">
        <v>349</v>
      </c>
      <c r="AJ5" s="162">
        <v>400006843</v>
      </c>
      <c r="AK5" s="162">
        <v>630016471</v>
      </c>
    </row>
    <row r="6" spans="2:42" ht="19.5" customHeight="1">
      <c r="H6" s="1" t="s">
        <v>362</v>
      </c>
      <c r="I6" s="170" t="s">
        <v>363</v>
      </c>
      <c r="J6" s="170" t="s">
        <v>363</v>
      </c>
      <c r="K6" s="170" t="s">
        <v>363</v>
      </c>
      <c r="L6" s="170" t="s">
        <v>363</v>
      </c>
      <c r="M6" s="170" t="s">
        <v>363</v>
      </c>
      <c r="N6" s="170" t="s">
        <v>364</v>
      </c>
      <c r="O6" s="170" t="s">
        <v>364</v>
      </c>
      <c r="P6" s="170" t="s">
        <v>363</v>
      </c>
      <c r="Q6" s="170" t="s">
        <v>364</v>
      </c>
      <c r="R6" s="170" t="s">
        <v>364</v>
      </c>
      <c r="S6" s="170" t="s">
        <v>363</v>
      </c>
      <c r="T6" s="170" t="s">
        <v>363</v>
      </c>
      <c r="U6" s="170" t="s">
        <v>364</v>
      </c>
      <c r="V6" s="170" t="s">
        <v>363</v>
      </c>
      <c r="W6" s="170" t="s">
        <v>363</v>
      </c>
      <c r="X6" s="170" t="s">
        <v>363</v>
      </c>
      <c r="Y6" s="170" t="s">
        <v>363</v>
      </c>
      <c r="Z6" s="170" t="s">
        <v>365</v>
      </c>
      <c r="AA6" s="170" t="s">
        <v>363</v>
      </c>
      <c r="AB6" s="170" t="s">
        <v>364</v>
      </c>
      <c r="AC6" s="170" t="s">
        <v>363</v>
      </c>
      <c r="AD6" s="170" t="s">
        <v>363</v>
      </c>
      <c r="AE6" s="170" t="s">
        <v>363</v>
      </c>
      <c r="AF6" s="170" t="s">
        <v>363</v>
      </c>
      <c r="AG6" s="170" t="s">
        <v>363</v>
      </c>
      <c r="AH6" s="170" t="s">
        <v>365</v>
      </c>
      <c r="AI6" s="170" t="s">
        <v>365</v>
      </c>
      <c r="AJ6" s="170" t="s">
        <v>363</v>
      </c>
      <c r="AK6" s="170" t="s">
        <v>363</v>
      </c>
    </row>
    <row r="7" spans="2:42" ht="19.5" customHeight="1">
      <c r="H7" s="2" t="s">
        <v>85</v>
      </c>
      <c r="I7" s="171" t="s">
        <v>366</v>
      </c>
      <c r="J7" s="171" t="s">
        <v>367</v>
      </c>
      <c r="K7" s="171" t="s">
        <v>368</v>
      </c>
      <c r="L7" s="171" t="s">
        <v>369</v>
      </c>
      <c r="M7" s="171" t="s">
        <v>370</v>
      </c>
      <c r="N7" s="98" t="s">
        <v>197</v>
      </c>
      <c r="O7" s="98" t="s">
        <v>197</v>
      </c>
      <c r="P7" s="171" t="s">
        <v>367</v>
      </c>
      <c r="Q7" s="98" t="s">
        <v>197</v>
      </c>
      <c r="R7" s="98" t="s">
        <v>197</v>
      </c>
      <c r="S7" s="171" t="s">
        <v>369</v>
      </c>
      <c r="T7" s="171" t="s">
        <v>369</v>
      </c>
      <c r="U7" s="98" t="s">
        <v>197</v>
      </c>
      <c r="V7" s="171" t="s">
        <v>367</v>
      </c>
      <c r="W7" s="171" t="s">
        <v>367</v>
      </c>
      <c r="X7" s="171" t="s">
        <v>370</v>
      </c>
      <c r="Y7" s="171" t="s">
        <v>370</v>
      </c>
      <c r="Z7" s="171" t="s">
        <v>371</v>
      </c>
      <c r="AA7" s="171" t="s">
        <v>367</v>
      </c>
      <c r="AB7" s="98" t="s">
        <v>197</v>
      </c>
      <c r="AC7" s="171" t="s">
        <v>367</v>
      </c>
      <c r="AD7" s="171" t="s">
        <v>372</v>
      </c>
      <c r="AE7" s="171" t="s">
        <v>373</v>
      </c>
      <c r="AF7" s="171" t="s">
        <v>374</v>
      </c>
      <c r="AG7" s="171" t="s">
        <v>370</v>
      </c>
      <c r="AH7" s="171" t="s">
        <v>371</v>
      </c>
      <c r="AI7" s="171" t="s">
        <v>375</v>
      </c>
      <c r="AJ7" s="171" t="s">
        <v>373</v>
      </c>
      <c r="AK7" s="171" t="s">
        <v>373</v>
      </c>
    </row>
    <row r="8" spans="2:42" ht="19.5" customHeight="1">
      <c r="B8" s="99" t="s">
        <v>173</v>
      </c>
      <c r="C8" s="100"/>
      <c r="D8" s="101"/>
      <c r="E8" s="102" t="s">
        <v>208</v>
      </c>
      <c r="F8" s="103"/>
      <c r="G8" s="104"/>
      <c r="H8" s="105" t="s">
        <v>195</v>
      </c>
      <c r="I8" s="106"/>
      <c r="J8" s="106"/>
      <c r="K8" s="106"/>
      <c r="L8" s="106"/>
      <c r="M8" s="106"/>
      <c r="N8" s="106"/>
      <c r="O8" s="106"/>
      <c r="P8" s="106"/>
      <c r="Q8" s="106"/>
      <c r="R8" s="106"/>
      <c r="S8" s="106"/>
    </row>
    <row r="9" spans="2:42" ht="19.5" customHeight="1">
      <c r="B9" s="200" t="s">
        <v>207</v>
      </c>
      <c r="C9" s="201"/>
      <c r="D9" s="202"/>
      <c r="E9" s="200" t="s">
        <v>189</v>
      </c>
      <c r="F9" s="201"/>
      <c r="G9" s="202"/>
      <c r="H9" s="203" t="s">
        <v>196</v>
      </c>
      <c r="I9" s="204"/>
      <c r="J9" s="204"/>
      <c r="K9" s="204"/>
      <c r="L9" s="204"/>
      <c r="M9" s="204"/>
      <c r="N9" s="204"/>
      <c r="O9" s="204"/>
      <c r="P9" s="204"/>
      <c r="Q9" s="204"/>
      <c r="R9" s="204"/>
      <c r="S9" s="204"/>
      <c r="T9" s="204"/>
      <c r="U9" s="106"/>
    </row>
    <row r="10" spans="2:42" s="115" customFormat="1" ht="63.75" customHeight="1">
      <c r="B10" s="107" t="s">
        <v>174</v>
      </c>
      <c r="C10" s="108"/>
      <c r="D10" s="109" t="s">
        <v>69</v>
      </c>
      <c r="E10" s="110" t="s">
        <v>190</v>
      </c>
      <c r="F10" s="111" t="s">
        <v>191</v>
      </c>
      <c r="G10" s="109" t="s">
        <v>192</v>
      </c>
      <c r="H10" s="112" t="s">
        <v>86</v>
      </c>
      <c r="I10" s="113">
        <f>SUM(I12:I75)</f>
        <v>170997006.95999998</v>
      </c>
      <c r="J10" s="113">
        <f>SUM(J13:J75)</f>
        <v>117858164.56999999</v>
      </c>
      <c r="K10" s="113">
        <f>SUM(K13:K74)</f>
        <v>22846012.289999999</v>
      </c>
      <c r="L10" s="113">
        <f>SUM(L13:L75)</f>
        <v>29558840.399999999</v>
      </c>
      <c r="M10" s="113">
        <f>SUM(M13:M75)</f>
        <v>16997677</v>
      </c>
      <c r="N10" s="113">
        <f>SUM(N13:N73)</f>
        <v>2518780.42</v>
      </c>
      <c r="O10" s="113">
        <f>SUM(O13:O73)</f>
        <v>5082720.63</v>
      </c>
      <c r="P10" s="113">
        <f>SUM(P13:P76)</f>
        <v>4992381</v>
      </c>
      <c r="Q10" s="113">
        <f>SUM(Q13:Q76)</f>
        <v>134028</v>
      </c>
      <c r="R10" s="113">
        <f>SUM(R13:R73)</f>
        <v>730751.31</v>
      </c>
      <c r="S10" s="113">
        <f>SUM(S13:S74)</f>
        <v>2875030.25</v>
      </c>
      <c r="T10" s="113">
        <f>SUM(T13:T75)</f>
        <v>2731996.54</v>
      </c>
      <c r="U10" s="113">
        <f>SUM(U13:U76)</f>
        <v>749417</v>
      </c>
      <c r="V10" s="113">
        <f>SUM(V13:V75)</f>
        <v>8706702.9499999993</v>
      </c>
      <c r="W10" s="114">
        <f>SUM(W13:W75)</f>
        <v>1690382</v>
      </c>
      <c r="X10" s="114">
        <f>SUM(X13:X75)</f>
        <v>5852926</v>
      </c>
      <c r="Y10" s="114">
        <f>SUM(Y13:Y75)</f>
        <v>1112690</v>
      </c>
      <c r="Z10" s="114">
        <f>SUM(Z13:Z77)</f>
        <v>1143967</v>
      </c>
      <c r="AA10" s="114">
        <f>SUM(AA13:AA81)</f>
        <v>1704834</v>
      </c>
      <c r="AB10" s="114">
        <v>1837014</v>
      </c>
      <c r="AC10" s="114">
        <v>17930827</v>
      </c>
      <c r="AD10" s="114">
        <v>35491644</v>
      </c>
      <c r="AE10" s="114">
        <f>SUM(AE13:AE75)</f>
        <v>3431620.33</v>
      </c>
      <c r="AF10" s="114">
        <f>SUM(AF13:AF73)</f>
        <v>427470.1</v>
      </c>
      <c r="AG10" s="114">
        <f>SUM(AG13:AG75)</f>
        <v>3074066</v>
      </c>
      <c r="AH10" s="114">
        <f>SUM(AH13:AH78)</f>
        <v>2291716.7099999995</v>
      </c>
      <c r="AI10" s="114">
        <f>SUM(AI13:AI75)</f>
        <v>7013810.620000001</v>
      </c>
      <c r="AJ10" s="114">
        <f>SUM(AJ13:AJ61)</f>
        <v>139379085.06999999</v>
      </c>
      <c r="AK10" s="114">
        <f>SUM(AK13:AK75)</f>
        <v>4529651.34</v>
      </c>
      <c r="AL10" s="114"/>
      <c r="AM10" s="114"/>
      <c r="AN10" s="114"/>
      <c r="AO10" s="114"/>
      <c r="AP10" s="114"/>
    </row>
    <row r="11" spans="2:42" ht="14.5">
      <c r="B11" s="116" t="s">
        <v>2</v>
      </c>
      <c r="C11" s="117" t="s">
        <v>70</v>
      </c>
      <c r="D11" s="118"/>
      <c r="E11" s="119"/>
      <c r="F11" s="120"/>
      <c r="G11" s="121"/>
      <c r="H11" s="122"/>
      <c r="R11" s="167"/>
      <c r="W11" s="114"/>
      <c r="X11" s="114"/>
      <c r="Y11" s="114"/>
      <c r="Z11" s="114"/>
      <c r="AA11" s="114"/>
      <c r="AB11" s="114"/>
      <c r="AC11" s="114"/>
      <c r="AD11" s="114"/>
      <c r="AE11" s="114"/>
      <c r="AF11" s="114"/>
      <c r="AG11" s="114"/>
      <c r="AH11" s="114"/>
      <c r="AI11" s="114"/>
      <c r="AJ11" s="114"/>
      <c r="AK11" s="114"/>
      <c r="AL11" s="114"/>
      <c r="AM11" s="114"/>
      <c r="AN11" s="114"/>
      <c r="AO11" s="114"/>
      <c r="AP11" s="114"/>
    </row>
    <row r="12" spans="2:42" ht="15" customHeight="1">
      <c r="B12" s="123" t="s">
        <v>3</v>
      </c>
      <c r="C12" s="124" t="s">
        <v>71</v>
      </c>
      <c r="D12" s="125"/>
      <c r="E12" s="119"/>
      <c r="F12" s="120"/>
      <c r="G12" s="121"/>
      <c r="H12" s="122"/>
      <c r="R12" s="92"/>
      <c r="W12" s="114"/>
      <c r="X12" s="114"/>
      <c r="Y12" s="114"/>
      <c r="Z12" s="114"/>
      <c r="AA12" s="114"/>
      <c r="AB12" s="114"/>
      <c r="AC12" s="114"/>
      <c r="AD12" s="114"/>
      <c r="AE12" s="114"/>
      <c r="AF12" s="114"/>
      <c r="AG12" s="114"/>
      <c r="AH12" s="114"/>
      <c r="AI12" s="114"/>
      <c r="AJ12" s="114"/>
      <c r="AK12" s="114"/>
      <c r="AL12" s="114"/>
      <c r="AM12" s="114"/>
      <c r="AN12" s="114"/>
      <c r="AO12" s="114"/>
      <c r="AP12" s="114"/>
    </row>
    <row r="13" spans="2:42" ht="19.5" customHeight="1">
      <c r="B13" s="126" t="s">
        <v>4</v>
      </c>
      <c r="C13" s="127" t="s">
        <v>92</v>
      </c>
      <c r="D13" s="128" t="s">
        <v>253</v>
      </c>
      <c r="E13" s="129" t="s">
        <v>254</v>
      </c>
      <c r="F13" s="130" t="s">
        <v>255</v>
      </c>
      <c r="G13" s="121">
        <v>90619171.680954665</v>
      </c>
      <c r="H13" s="174">
        <f t="shared" ref="H13:H17" si="0">SUM(I13:AK13)</f>
        <v>86393467.530000001</v>
      </c>
      <c r="I13" s="182">
        <v>63890379</v>
      </c>
      <c r="J13" s="182">
        <v>0</v>
      </c>
      <c r="K13" s="182">
        <v>2402175</v>
      </c>
      <c r="L13" s="182">
        <v>12230598</v>
      </c>
      <c r="M13" s="182">
        <v>740794</v>
      </c>
      <c r="N13" s="131">
        <v>0</v>
      </c>
      <c r="O13" s="131">
        <v>2172079</v>
      </c>
      <c r="P13" s="182">
        <v>0</v>
      </c>
      <c r="Q13" s="182">
        <v>0</v>
      </c>
      <c r="R13" s="183">
        <v>0</v>
      </c>
      <c r="S13" s="182">
        <v>112885</v>
      </c>
      <c r="T13" s="182">
        <v>147110</v>
      </c>
      <c r="U13" s="182">
        <v>44060</v>
      </c>
      <c r="V13" s="182">
        <v>975100</v>
      </c>
      <c r="W13" s="182">
        <v>71955</v>
      </c>
      <c r="X13" s="182">
        <v>230756.85</v>
      </c>
      <c r="Y13" s="182">
        <v>0</v>
      </c>
      <c r="Z13" s="182">
        <v>319064</v>
      </c>
      <c r="AA13" s="182">
        <v>185875</v>
      </c>
      <c r="AB13" s="182">
        <v>207667</v>
      </c>
      <c r="AC13" s="182">
        <v>0</v>
      </c>
      <c r="AD13" s="182">
        <v>2082907</v>
      </c>
      <c r="AE13" s="182">
        <v>50875</v>
      </c>
      <c r="AF13" s="182">
        <v>0</v>
      </c>
      <c r="AG13" s="182">
        <v>0</v>
      </c>
      <c r="AH13" s="182">
        <v>196965.68</v>
      </c>
      <c r="AI13" s="182">
        <v>332222</v>
      </c>
      <c r="AJ13" s="182">
        <v>0</v>
      </c>
      <c r="AK13" s="182">
        <v>0</v>
      </c>
      <c r="AL13" s="114"/>
      <c r="AM13" s="114"/>
      <c r="AN13" s="114"/>
      <c r="AO13" s="114"/>
      <c r="AP13" s="114"/>
    </row>
    <row r="14" spans="2:42" ht="19.5" customHeight="1">
      <c r="B14" s="126" t="s">
        <v>4</v>
      </c>
      <c r="C14" s="127" t="s">
        <v>92</v>
      </c>
      <c r="D14" s="128" t="s">
        <v>253</v>
      </c>
      <c r="E14" s="129" t="s">
        <v>256</v>
      </c>
      <c r="F14" s="130" t="s">
        <v>255</v>
      </c>
      <c r="G14" s="121">
        <v>0</v>
      </c>
      <c r="H14" s="180">
        <f t="shared" si="0"/>
        <v>0</v>
      </c>
      <c r="I14" s="182">
        <v>0</v>
      </c>
      <c r="J14" s="182">
        <v>0</v>
      </c>
      <c r="K14" s="182">
        <v>0</v>
      </c>
      <c r="L14" s="182">
        <v>0</v>
      </c>
      <c r="M14" s="182">
        <v>0</v>
      </c>
      <c r="N14" s="182">
        <v>0</v>
      </c>
      <c r="O14" s="182">
        <v>0</v>
      </c>
      <c r="P14" s="182">
        <v>0</v>
      </c>
      <c r="Q14" s="182">
        <v>0</v>
      </c>
      <c r="R14" s="183">
        <v>0</v>
      </c>
      <c r="S14" s="182">
        <v>0</v>
      </c>
      <c r="T14" s="182">
        <v>0</v>
      </c>
      <c r="U14" s="182">
        <v>0</v>
      </c>
      <c r="V14" s="182">
        <v>0</v>
      </c>
      <c r="W14" s="182">
        <v>0</v>
      </c>
      <c r="X14" s="182">
        <v>0</v>
      </c>
      <c r="Y14" s="182">
        <v>0</v>
      </c>
      <c r="Z14" s="182">
        <v>0</v>
      </c>
      <c r="AA14" s="182">
        <v>0</v>
      </c>
      <c r="AB14" s="182">
        <v>0</v>
      </c>
      <c r="AC14" s="182">
        <v>0</v>
      </c>
      <c r="AD14" s="182">
        <v>0</v>
      </c>
      <c r="AE14" s="182">
        <v>0</v>
      </c>
      <c r="AF14" s="182">
        <v>0</v>
      </c>
      <c r="AG14" s="182">
        <v>0</v>
      </c>
      <c r="AH14" s="182">
        <v>0</v>
      </c>
      <c r="AI14" s="182">
        <v>0</v>
      </c>
      <c r="AJ14" s="182">
        <v>0</v>
      </c>
      <c r="AK14" s="182">
        <v>0</v>
      </c>
      <c r="AL14" s="114"/>
      <c r="AM14" s="114"/>
      <c r="AN14" s="114"/>
      <c r="AO14" s="114"/>
      <c r="AP14" s="114"/>
    </row>
    <row r="15" spans="2:42" ht="19.5" customHeight="1">
      <c r="B15" s="126" t="s">
        <v>4</v>
      </c>
      <c r="C15" s="127" t="s">
        <v>92</v>
      </c>
      <c r="D15" s="128" t="s">
        <v>253</v>
      </c>
      <c r="E15" s="129" t="s">
        <v>257</v>
      </c>
      <c r="F15" s="130" t="s">
        <v>255</v>
      </c>
      <c r="G15" s="121">
        <v>0</v>
      </c>
      <c r="H15" s="180">
        <f t="shared" si="0"/>
        <v>0</v>
      </c>
      <c r="I15" s="182">
        <v>0</v>
      </c>
      <c r="J15" s="182">
        <v>0</v>
      </c>
      <c r="K15" s="182">
        <v>0</v>
      </c>
      <c r="L15" s="182">
        <v>0</v>
      </c>
      <c r="M15" s="182">
        <v>0</v>
      </c>
      <c r="N15" s="182">
        <v>0</v>
      </c>
      <c r="O15" s="182">
        <v>0</v>
      </c>
      <c r="P15" s="182">
        <v>0</v>
      </c>
      <c r="Q15" s="182">
        <v>0</v>
      </c>
      <c r="R15" s="183">
        <v>0</v>
      </c>
      <c r="S15" s="182">
        <v>0</v>
      </c>
      <c r="T15" s="182">
        <v>0</v>
      </c>
      <c r="U15" s="182">
        <v>0</v>
      </c>
      <c r="V15" s="182">
        <v>0</v>
      </c>
      <c r="W15" s="182">
        <v>0</v>
      </c>
      <c r="X15" s="182">
        <v>0</v>
      </c>
      <c r="Y15" s="182">
        <v>0</v>
      </c>
      <c r="Z15" s="182">
        <v>0</v>
      </c>
      <c r="AA15" s="182">
        <v>0</v>
      </c>
      <c r="AB15" s="182">
        <v>0</v>
      </c>
      <c r="AC15" s="182">
        <v>0</v>
      </c>
      <c r="AD15" s="182">
        <v>0</v>
      </c>
      <c r="AE15" s="182">
        <v>0</v>
      </c>
      <c r="AF15" s="182">
        <v>0</v>
      </c>
      <c r="AG15" s="182">
        <v>0</v>
      </c>
      <c r="AH15" s="182">
        <v>0</v>
      </c>
      <c r="AI15" s="182">
        <v>0</v>
      </c>
      <c r="AJ15" s="182">
        <v>0</v>
      </c>
      <c r="AK15" s="182">
        <v>0</v>
      </c>
      <c r="AL15" s="114"/>
      <c r="AM15" s="114"/>
      <c r="AN15" s="114"/>
      <c r="AO15" s="114"/>
      <c r="AP15" s="114"/>
    </row>
    <row r="16" spans="2:42" ht="19.5" customHeight="1">
      <c r="B16" s="126" t="s">
        <v>4</v>
      </c>
      <c r="C16" s="127" t="s">
        <v>92</v>
      </c>
      <c r="D16" s="128" t="s">
        <v>253</v>
      </c>
      <c r="E16" s="129" t="s">
        <v>258</v>
      </c>
      <c r="F16" s="130" t="s">
        <v>255</v>
      </c>
      <c r="G16" s="121">
        <v>59619.12684411247</v>
      </c>
      <c r="H16" s="180">
        <f t="shared" si="0"/>
        <v>56839</v>
      </c>
      <c r="I16" s="182">
        <v>0</v>
      </c>
      <c r="J16" s="182">
        <v>0</v>
      </c>
      <c r="K16" s="182">
        <v>0</v>
      </c>
      <c r="L16" s="182">
        <v>0</v>
      </c>
      <c r="M16" s="182">
        <v>0</v>
      </c>
      <c r="N16" s="182">
        <v>0</v>
      </c>
      <c r="O16" s="182">
        <v>0</v>
      </c>
      <c r="P16" s="182">
        <v>0</v>
      </c>
      <c r="Q16" s="182">
        <v>0</v>
      </c>
      <c r="R16" s="183">
        <v>0</v>
      </c>
      <c r="S16" s="182">
        <v>0</v>
      </c>
      <c r="T16" s="182">
        <v>0</v>
      </c>
      <c r="U16" s="182">
        <v>11000</v>
      </c>
      <c r="V16" s="182">
        <v>0</v>
      </c>
      <c r="W16" s="182">
        <v>0</v>
      </c>
      <c r="X16" s="182">
        <v>45839</v>
      </c>
      <c r="Y16" s="182">
        <v>0</v>
      </c>
      <c r="Z16" s="182">
        <v>0</v>
      </c>
      <c r="AA16" s="182">
        <v>0</v>
      </c>
      <c r="AB16" s="182">
        <v>0</v>
      </c>
      <c r="AC16" s="182">
        <v>0</v>
      </c>
      <c r="AD16" s="182">
        <v>0</v>
      </c>
      <c r="AE16" s="182">
        <v>0</v>
      </c>
      <c r="AF16" s="182">
        <v>0</v>
      </c>
      <c r="AG16" s="182">
        <v>0</v>
      </c>
      <c r="AH16" s="182">
        <v>0</v>
      </c>
      <c r="AI16" s="182">
        <v>0</v>
      </c>
      <c r="AJ16" s="182">
        <v>0</v>
      </c>
      <c r="AK16" s="182">
        <v>0</v>
      </c>
      <c r="AL16" s="114"/>
      <c r="AM16" s="114"/>
      <c r="AN16" s="114"/>
      <c r="AO16" s="114"/>
      <c r="AP16" s="114"/>
    </row>
    <row r="17" spans="2:42" ht="19.5" customHeight="1">
      <c r="B17" s="126" t="s">
        <v>4</v>
      </c>
      <c r="C17" s="127" t="s">
        <v>92</v>
      </c>
      <c r="D17" s="128" t="s">
        <v>253</v>
      </c>
      <c r="E17" s="129" t="s">
        <v>259</v>
      </c>
      <c r="F17" s="130" t="s">
        <v>255</v>
      </c>
      <c r="G17" s="121">
        <v>0</v>
      </c>
      <c r="H17" s="180">
        <f t="shared" si="0"/>
        <v>0</v>
      </c>
      <c r="I17" s="182"/>
      <c r="J17" s="182">
        <v>0</v>
      </c>
      <c r="K17" s="182">
        <v>0</v>
      </c>
      <c r="L17" s="182">
        <v>0</v>
      </c>
      <c r="M17" s="182">
        <v>0</v>
      </c>
      <c r="N17" s="182">
        <v>0</v>
      </c>
      <c r="O17" s="182">
        <v>0</v>
      </c>
      <c r="P17" s="182">
        <v>0</v>
      </c>
      <c r="Q17" s="182">
        <v>0</v>
      </c>
      <c r="R17" s="183">
        <v>0</v>
      </c>
      <c r="S17" s="182">
        <v>0</v>
      </c>
      <c r="T17" s="182">
        <v>0</v>
      </c>
      <c r="U17" s="182">
        <v>0</v>
      </c>
      <c r="V17" s="182">
        <v>0</v>
      </c>
      <c r="W17" s="182">
        <v>0</v>
      </c>
      <c r="X17" s="182">
        <v>0</v>
      </c>
      <c r="Y17" s="182">
        <v>0</v>
      </c>
      <c r="Z17" s="182">
        <v>0</v>
      </c>
      <c r="AA17" s="182">
        <v>0</v>
      </c>
      <c r="AB17" s="182">
        <v>0</v>
      </c>
      <c r="AC17" s="182">
        <v>0</v>
      </c>
      <c r="AD17" s="182">
        <v>0</v>
      </c>
      <c r="AE17" s="182">
        <v>0</v>
      </c>
      <c r="AF17" s="182">
        <v>0</v>
      </c>
      <c r="AG17" s="182">
        <v>0</v>
      </c>
      <c r="AH17" s="182">
        <v>0</v>
      </c>
      <c r="AI17" s="182">
        <v>0</v>
      </c>
      <c r="AJ17" s="182">
        <v>0</v>
      </c>
      <c r="AK17" s="182">
        <v>0</v>
      </c>
      <c r="AL17" s="114"/>
      <c r="AM17" s="114"/>
      <c r="AN17" s="114"/>
      <c r="AO17" s="114"/>
      <c r="AP17" s="114"/>
    </row>
    <row r="18" spans="2:42" ht="19.5" customHeight="1">
      <c r="B18" s="126" t="s">
        <v>5</v>
      </c>
      <c r="C18" s="127" t="s">
        <v>175</v>
      </c>
      <c r="D18" s="128" t="s">
        <v>260</v>
      </c>
      <c r="E18" s="129"/>
      <c r="F18" s="132"/>
      <c r="G18" s="121"/>
      <c r="H18" s="180"/>
      <c r="I18" s="184"/>
      <c r="J18" s="184"/>
      <c r="K18" s="184"/>
      <c r="L18" s="184"/>
      <c r="M18" s="184"/>
      <c r="N18" s="184"/>
      <c r="O18" s="184"/>
      <c r="P18" s="184"/>
      <c r="Q18" s="184"/>
      <c r="R18" s="185"/>
      <c r="S18" s="184"/>
      <c r="T18" s="184"/>
      <c r="U18" s="184"/>
      <c r="V18" s="184"/>
      <c r="W18" s="182"/>
      <c r="X18" s="182"/>
      <c r="Y18" s="182"/>
      <c r="Z18" s="182"/>
      <c r="AA18" s="182"/>
      <c r="AB18" s="182"/>
      <c r="AC18" s="182"/>
      <c r="AD18" s="182"/>
      <c r="AE18" s="182"/>
      <c r="AF18" s="182"/>
      <c r="AG18" s="182"/>
      <c r="AH18" s="182"/>
      <c r="AI18" s="182"/>
      <c r="AJ18" s="182"/>
      <c r="AK18" s="182"/>
      <c r="AL18" s="114"/>
      <c r="AM18" s="114"/>
      <c r="AN18" s="114"/>
      <c r="AO18" s="114"/>
      <c r="AP18" s="114"/>
    </row>
    <row r="19" spans="2:42" s="134" customFormat="1" ht="14.5">
      <c r="B19" s="126" t="s">
        <v>6</v>
      </c>
      <c r="C19" s="127" t="s">
        <v>72</v>
      </c>
      <c r="D19" s="128" t="s">
        <v>260</v>
      </c>
      <c r="E19" s="129"/>
      <c r="F19" s="130"/>
      <c r="G19" s="133"/>
      <c r="H19" s="181"/>
      <c r="I19" s="186"/>
      <c r="J19" s="186"/>
      <c r="K19" s="186"/>
      <c r="L19" s="186"/>
      <c r="M19" s="186"/>
      <c r="N19" s="186"/>
      <c r="O19" s="186"/>
      <c r="P19" s="186"/>
      <c r="Q19" s="186"/>
      <c r="R19" s="187"/>
      <c r="S19" s="186"/>
      <c r="T19" s="186"/>
      <c r="U19" s="186"/>
      <c r="V19" s="186"/>
      <c r="W19" s="182"/>
      <c r="X19" s="182"/>
      <c r="Y19" s="182"/>
      <c r="Z19" s="182"/>
      <c r="AA19" s="182"/>
      <c r="AB19" s="182"/>
      <c r="AC19" s="182"/>
      <c r="AD19" s="182"/>
      <c r="AE19" s="182"/>
      <c r="AF19" s="182"/>
      <c r="AG19" s="182"/>
      <c r="AH19" s="182"/>
      <c r="AI19" s="182"/>
      <c r="AJ19" s="182"/>
      <c r="AK19" s="182"/>
      <c r="AL19" s="114"/>
      <c r="AM19" s="114"/>
      <c r="AN19" s="114"/>
      <c r="AO19" s="114"/>
      <c r="AP19" s="114"/>
    </row>
    <row r="20" spans="2:42" ht="19.5" customHeight="1">
      <c r="B20" s="126" t="s">
        <v>7</v>
      </c>
      <c r="C20" s="127" t="s">
        <v>73</v>
      </c>
      <c r="D20" s="128" t="s">
        <v>253</v>
      </c>
      <c r="E20" s="129" t="s">
        <v>261</v>
      </c>
      <c r="F20" s="130" t="s">
        <v>255</v>
      </c>
      <c r="G20" s="121">
        <v>2165626.31375338</v>
      </c>
      <c r="H20" s="180">
        <f t="shared" ref="H20:H21" si="1">SUM(I20:AK20)</f>
        <v>2064640</v>
      </c>
      <c r="I20" s="182">
        <v>587974</v>
      </c>
      <c r="J20" s="182">
        <v>139089</v>
      </c>
      <c r="K20" s="182">
        <v>13000</v>
      </c>
      <c r="L20" s="182">
        <v>901400</v>
      </c>
      <c r="M20" s="182">
        <v>8468</v>
      </c>
      <c r="N20" s="182">
        <v>0</v>
      </c>
      <c r="O20" s="182">
        <v>17770</v>
      </c>
      <c r="P20" s="182">
        <v>0</v>
      </c>
      <c r="Q20" s="182">
        <v>0</v>
      </c>
      <c r="R20" s="183">
        <v>0</v>
      </c>
      <c r="S20" s="182">
        <v>27526</v>
      </c>
      <c r="T20" s="182">
        <v>1800</v>
      </c>
      <c r="U20" s="182">
        <v>67801</v>
      </c>
      <c r="V20" s="182">
        <v>0</v>
      </c>
      <c r="W20" s="182">
        <v>0</v>
      </c>
      <c r="X20" s="182">
        <v>0</v>
      </c>
      <c r="Y20" s="182">
        <v>0</v>
      </c>
      <c r="Z20" s="182">
        <v>134686</v>
      </c>
      <c r="AA20" s="182">
        <v>850</v>
      </c>
      <c r="AB20" s="182">
        <v>50895</v>
      </c>
      <c r="AC20" s="182">
        <v>11087</v>
      </c>
      <c r="AD20" s="182">
        <v>23786</v>
      </c>
      <c r="AE20" s="182">
        <v>5000</v>
      </c>
      <c r="AF20" s="182">
        <v>0</v>
      </c>
      <c r="AG20" s="182">
        <v>13092</v>
      </c>
      <c r="AH20" s="182">
        <v>0</v>
      </c>
      <c r="AI20" s="182">
        <v>9000</v>
      </c>
      <c r="AJ20" s="182">
        <v>51416</v>
      </c>
      <c r="AK20" s="182">
        <v>0</v>
      </c>
      <c r="AL20" s="114"/>
      <c r="AM20" s="114"/>
      <c r="AN20" s="114"/>
      <c r="AO20" s="114"/>
      <c r="AP20" s="114"/>
    </row>
    <row r="21" spans="2:42" ht="19.5" customHeight="1">
      <c r="B21" s="126" t="s">
        <v>7</v>
      </c>
      <c r="C21" s="127" t="s">
        <v>73</v>
      </c>
      <c r="D21" s="128" t="s">
        <v>253</v>
      </c>
      <c r="E21" s="129" t="s">
        <v>262</v>
      </c>
      <c r="F21" s="130" t="s">
        <v>255</v>
      </c>
      <c r="G21" s="121">
        <v>453478.69288498076</v>
      </c>
      <c r="H21" s="180">
        <f t="shared" si="1"/>
        <v>432332.32</v>
      </c>
      <c r="I21" s="182">
        <v>106665</v>
      </c>
      <c r="J21" s="182">
        <v>7649</v>
      </c>
      <c r="K21" s="182">
        <v>19914</v>
      </c>
      <c r="L21" s="182">
        <v>108610</v>
      </c>
      <c r="M21" s="182">
        <v>2315</v>
      </c>
      <c r="N21" s="182">
        <v>0</v>
      </c>
      <c r="O21" s="182">
        <v>12180</v>
      </c>
      <c r="P21" s="182">
        <v>0</v>
      </c>
      <c r="Q21" s="182">
        <v>0</v>
      </c>
      <c r="R21" s="182">
        <v>0</v>
      </c>
      <c r="S21" s="182">
        <v>2059</v>
      </c>
      <c r="T21" s="182">
        <v>4000</v>
      </c>
      <c r="U21" s="182">
        <v>7990</v>
      </c>
      <c r="V21" s="182">
        <v>0</v>
      </c>
      <c r="W21" s="182">
        <v>0</v>
      </c>
      <c r="X21" s="182">
        <v>46.32</v>
      </c>
      <c r="Y21" s="182">
        <v>0</v>
      </c>
      <c r="Z21" s="182">
        <v>83552</v>
      </c>
      <c r="AA21" s="182">
        <v>780</v>
      </c>
      <c r="AB21" s="182">
        <v>7303</v>
      </c>
      <c r="AC21" s="182">
        <v>16416</v>
      </c>
      <c r="AD21" s="182">
        <v>2974</v>
      </c>
      <c r="AE21" s="182">
        <v>5000</v>
      </c>
      <c r="AF21" s="182">
        <v>0</v>
      </c>
      <c r="AG21" s="182">
        <v>0</v>
      </c>
      <c r="AH21" s="182">
        <v>0</v>
      </c>
      <c r="AI21" s="182">
        <v>100</v>
      </c>
      <c r="AJ21" s="182">
        <v>619</v>
      </c>
      <c r="AK21" s="182">
        <v>44160</v>
      </c>
      <c r="AL21" s="114"/>
      <c r="AM21" s="114"/>
      <c r="AN21" s="114"/>
      <c r="AO21" s="114"/>
      <c r="AP21" s="114"/>
    </row>
    <row r="22" spans="2:42" ht="19.5" customHeight="1">
      <c r="B22" s="135" t="s">
        <v>8</v>
      </c>
      <c r="C22" s="136" t="s">
        <v>74</v>
      </c>
      <c r="D22" s="125"/>
      <c r="E22" s="129"/>
      <c r="F22" s="130"/>
      <c r="G22" s="121"/>
      <c r="H22" s="180"/>
      <c r="I22" s="184"/>
      <c r="J22" s="184"/>
      <c r="K22" s="184"/>
      <c r="L22" s="184"/>
      <c r="M22" s="184"/>
      <c r="N22" s="184"/>
      <c r="O22" s="184"/>
      <c r="P22" s="184"/>
      <c r="Q22" s="184"/>
      <c r="R22" s="184"/>
      <c r="S22" s="184"/>
      <c r="T22" s="184"/>
      <c r="U22" s="184"/>
      <c r="V22" s="184"/>
      <c r="W22" s="182"/>
      <c r="X22" s="182"/>
      <c r="Y22" s="182"/>
      <c r="Z22" s="182"/>
      <c r="AA22" s="182"/>
      <c r="AB22" s="182"/>
      <c r="AC22" s="182"/>
      <c r="AD22" s="182"/>
      <c r="AE22" s="182"/>
      <c r="AF22" s="182"/>
      <c r="AG22" s="182"/>
      <c r="AH22" s="182"/>
      <c r="AI22" s="182"/>
      <c r="AJ22" s="182"/>
      <c r="AK22" s="182"/>
      <c r="AL22" s="114"/>
      <c r="AM22" s="114"/>
      <c r="AN22" s="114"/>
      <c r="AO22" s="114"/>
      <c r="AP22" s="114"/>
    </row>
    <row r="23" spans="2:42" s="115" customFormat="1" ht="19.5" customHeight="1">
      <c r="B23" s="137" t="s">
        <v>9</v>
      </c>
      <c r="C23" s="138" t="s">
        <v>93</v>
      </c>
      <c r="D23" s="128" t="s">
        <v>253</v>
      </c>
      <c r="E23" s="129" t="s">
        <v>263</v>
      </c>
      <c r="F23" s="130" t="s">
        <v>255</v>
      </c>
      <c r="G23" s="121">
        <v>133982396.20953092</v>
      </c>
      <c r="H23" s="180">
        <f t="shared" ref="H23:H27" si="2">SUM(I23:AK23)</f>
        <v>127734601.65000001</v>
      </c>
      <c r="I23" s="182">
        <v>0</v>
      </c>
      <c r="J23" s="182">
        <v>240000</v>
      </c>
      <c r="K23" s="182">
        <v>15872</v>
      </c>
      <c r="L23" s="182">
        <v>6337450</v>
      </c>
      <c r="M23" s="182">
        <v>5910774</v>
      </c>
      <c r="N23" s="182">
        <v>0</v>
      </c>
      <c r="O23" s="182">
        <v>1005000</v>
      </c>
      <c r="P23" s="182">
        <v>0</v>
      </c>
      <c r="Q23" s="182">
        <v>0</v>
      </c>
      <c r="R23" s="182">
        <v>0</v>
      </c>
      <c r="S23" s="182">
        <v>675021</v>
      </c>
      <c r="T23" s="182">
        <v>1259150</v>
      </c>
      <c r="U23" s="182">
        <v>56732</v>
      </c>
      <c r="V23" s="182">
        <v>0</v>
      </c>
      <c r="W23" s="182">
        <v>750</v>
      </c>
      <c r="X23" s="182">
        <v>2267538.21</v>
      </c>
      <c r="Y23" s="182">
        <v>228000</v>
      </c>
      <c r="Z23" s="182">
        <v>317500</v>
      </c>
      <c r="AA23" s="182">
        <v>5965</v>
      </c>
      <c r="AB23" s="182">
        <v>1334213</v>
      </c>
      <c r="AC23" s="182">
        <v>0</v>
      </c>
      <c r="AD23" s="182">
        <v>69180</v>
      </c>
      <c r="AE23" s="182">
        <v>1462803</v>
      </c>
      <c r="AF23" s="182">
        <v>0</v>
      </c>
      <c r="AG23" s="182">
        <v>1343162</v>
      </c>
      <c r="AH23" s="182">
        <v>1185328.3999999999</v>
      </c>
      <c r="AI23" s="182">
        <v>2644777</v>
      </c>
      <c r="AJ23" s="182">
        <v>101375386.04000001</v>
      </c>
      <c r="AK23" s="182">
        <v>0</v>
      </c>
      <c r="AL23" s="114"/>
      <c r="AM23" s="114"/>
      <c r="AN23" s="114"/>
      <c r="AO23" s="114"/>
      <c r="AP23" s="114"/>
    </row>
    <row r="24" spans="2:42" s="115" customFormat="1" ht="19.5" customHeight="1">
      <c r="B24" s="137" t="s">
        <v>9</v>
      </c>
      <c r="C24" s="138" t="s">
        <v>93</v>
      </c>
      <c r="D24" s="128" t="s">
        <v>253</v>
      </c>
      <c r="E24" s="129" t="s">
        <v>264</v>
      </c>
      <c r="F24" s="130" t="s">
        <v>255</v>
      </c>
      <c r="G24" s="121">
        <v>101660894.44887845</v>
      </c>
      <c r="H24" s="180">
        <f t="shared" si="2"/>
        <v>96920298.659999982</v>
      </c>
      <c r="I24" s="182">
        <v>11319260.17</v>
      </c>
      <c r="J24" s="182">
        <v>24512643.710000001</v>
      </c>
      <c r="K24" s="182">
        <v>2423963.9700000002</v>
      </c>
      <c r="L24" s="182">
        <v>2360685.4500000002</v>
      </c>
      <c r="M24" s="182">
        <v>0</v>
      </c>
      <c r="N24" s="182">
        <v>0</v>
      </c>
      <c r="O24" s="182">
        <v>439366.52</v>
      </c>
      <c r="P24" s="182">
        <v>0</v>
      </c>
      <c r="Q24" s="182">
        <v>0</v>
      </c>
      <c r="R24" s="182">
        <v>0</v>
      </c>
      <c r="S24" s="182">
        <v>587831.74</v>
      </c>
      <c r="T24" s="182">
        <v>182254.21</v>
      </c>
      <c r="U24" s="182">
        <v>0</v>
      </c>
      <c r="V24" s="182">
        <v>315460.65999999997</v>
      </c>
      <c r="W24" s="182">
        <v>0</v>
      </c>
      <c r="X24" s="182">
        <v>63524.92</v>
      </c>
      <c r="Y24" s="182">
        <v>0</v>
      </c>
      <c r="Z24" s="182">
        <v>0</v>
      </c>
      <c r="AA24" s="182">
        <v>0</v>
      </c>
      <c r="AB24" s="182">
        <v>0</v>
      </c>
      <c r="AC24" s="182">
        <v>32917056.789999999</v>
      </c>
      <c r="AD24" s="182">
        <v>5127548.08</v>
      </c>
      <c r="AE24" s="182">
        <v>687540.71</v>
      </c>
      <c r="AF24" s="182">
        <v>74199.8</v>
      </c>
      <c r="AG24" s="182">
        <v>0</v>
      </c>
      <c r="AH24" s="182">
        <v>239670.46</v>
      </c>
      <c r="AI24" s="182">
        <v>2780445.24</v>
      </c>
      <c r="AJ24" s="182">
        <v>11196712.74</v>
      </c>
      <c r="AK24" s="182">
        <v>1692133.49</v>
      </c>
      <c r="AL24" s="114"/>
      <c r="AM24" s="114"/>
      <c r="AN24" s="114"/>
      <c r="AO24" s="114"/>
      <c r="AP24" s="114"/>
    </row>
    <row r="25" spans="2:42" s="115" customFormat="1" ht="19.5" customHeight="1">
      <c r="B25" s="137" t="s">
        <v>9</v>
      </c>
      <c r="C25" s="138" t="s">
        <v>93</v>
      </c>
      <c r="D25" s="128" t="s">
        <v>253</v>
      </c>
      <c r="E25" s="129" t="s">
        <v>265</v>
      </c>
      <c r="F25" s="130" t="s">
        <v>255</v>
      </c>
      <c r="G25" s="121">
        <v>13269748.738699131</v>
      </c>
      <c r="H25" s="180">
        <f t="shared" si="2"/>
        <v>12650961</v>
      </c>
      <c r="I25" s="182">
        <v>0</v>
      </c>
      <c r="J25" s="182">
        <v>3984905</v>
      </c>
      <c r="K25" s="182">
        <v>213352</v>
      </c>
      <c r="L25" s="182">
        <v>0</v>
      </c>
      <c r="M25" s="182">
        <v>0</v>
      </c>
      <c r="N25" s="182">
        <v>0</v>
      </c>
      <c r="O25" s="182">
        <v>0</v>
      </c>
      <c r="P25" s="182">
        <v>0</v>
      </c>
      <c r="Q25" s="182">
        <v>0</v>
      </c>
      <c r="R25" s="182">
        <v>0</v>
      </c>
      <c r="S25" s="182">
        <v>0</v>
      </c>
      <c r="T25" s="182">
        <v>0</v>
      </c>
      <c r="U25" s="182">
        <v>0</v>
      </c>
      <c r="V25" s="182">
        <v>0</v>
      </c>
      <c r="W25" s="182">
        <v>0</v>
      </c>
      <c r="X25" s="182">
        <v>0</v>
      </c>
      <c r="Y25" s="182">
        <v>0</v>
      </c>
      <c r="Z25" s="182">
        <v>0</v>
      </c>
      <c r="AA25" s="182">
        <v>4650</v>
      </c>
      <c r="AB25" s="182">
        <v>0</v>
      </c>
      <c r="AC25" s="182">
        <v>144693</v>
      </c>
      <c r="AD25" s="182">
        <v>0</v>
      </c>
      <c r="AE25" s="182">
        <v>0</v>
      </c>
      <c r="AF25" s="182">
        <v>0</v>
      </c>
      <c r="AG25" s="182">
        <v>0</v>
      </c>
      <c r="AH25" s="182">
        <v>0</v>
      </c>
      <c r="AI25" s="182">
        <v>0</v>
      </c>
      <c r="AJ25" s="182">
        <v>8303361</v>
      </c>
      <c r="AK25" s="182">
        <v>0</v>
      </c>
      <c r="AL25" s="114"/>
      <c r="AM25" s="114"/>
      <c r="AN25" s="114"/>
      <c r="AO25" s="114"/>
      <c r="AP25" s="114"/>
    </row>
    <row r="26" spans="2:42" ht="19.5" customHeight="1">
      <c r="B26" s="126" t="s">
        <v>10</v>
      </c>
      <c r="C26" s="127" t="s">
        <v>176</v>
      </c>
      <c r="D26" s="128" t="s">
        <v>253</v>
      </c>
      <c r="E26" s="129" t="s">
        <v>266</v>
      </c>
      <c r="F26" s="130" t="s">
        <v>255</v>
      </c>
      <c r="G26" s="121">
        <v>1690232.3183465442</v>
      </c>
      <c r="H26" s="180">
        <f t="shared" si="2"/>
        <v>1611414.3199999998</v>
      </c>
      <c r="I26" s="182">
        <v>129334.69</v>
      </c>
      <c r="J26" s="182">
        <v>1258257.01</v>
      </c>
      <c r="K26" s="182">
        <v>0</v>
      </c>
      <c r="L26" s="182">
        <v>0</v>
      </c>
      <c r="M26" s="182">
        <v>0</v>
      </c>
      <c r="N26" s="182">
        <v>0</v>
      </c>
      <c r="O26" s="182">
        <v>0</v>
      </c>
      <c r="P26" s="182">
        <v>0</v>
      </c>
      <c r="Q26" s="182">
        <v>0</v>
      </c>
      <c r="R26" s="182">
        <v>75054.47</v>
      </c>
      <c r="S26" s="182">
        <v>0</v>
      </c>
      <c r="T26" s="182">
        <v>0</v>
      </c>
      <c r="U26" s="182">
        <v>0</v>
      </c>
      <c r="V26" s="182">
        <v>0</v>
      </c>
      <c r="W26" s="182">
        <v>0</v>
      </c>
      <c r="X26" s="182">
        <v>0</v>
      </c>
      <c r="Y26" s="182">
        <v>0</v>
      </c>
      <c r="Z26" s="182">
        <v>0</v>
      </c>
      <c r="AA26" s="182">
        <v>0</v>
      </c>
      <c r="AB26" s="182">
        <v>0</v>
      </c>
      <c r="AC26" s="182">
        <v>74681.78</v>
      </c>
      <c r="AD26" s="182">
        <v>29998.2</v>
      </c>
      <c r="AE26" s="182">
        <v>0</v>
      </c>
      <c r="AF26" s="182">
        <v>7174.13</v>
      </c>
      <c r="AG26" s="182">
        <v>0</v>
      </c>
      <c r="AH26" s="182">
        <v>0</v>
      </c>
      <c r="AI26" s="182">
        <v>0</v>
      </c>
      <c r="AJ26" s="182">
        <v>1260.79</v>
      </c>
      <c r="AK26" s="182">
        <v>35653.25</v>
      </c>
      <c r="AL26" s="114"/>
      <c r="AM26" s="114"/>
      <c r="AN26" s="114"/>
      <c r="AO26" s="114"/>
      <c r="AP26" s="114"/>
    </row>
    <row r="27" spans="2:42" ht="19.5" customHeight="1">
      <c r="B27" s="126" t="s">
        <v>10</v>
      </c>
      <c r="C27" s="127" t="s">
        <v>176</v>
      </c>
      <c r="D27" s="128" t="s">
        <v>253</v>
      </c>
      <c r="E27" s="129" t="s">
        <v>267</v>
      </c>
      <c r="F27" s="130" t="s">
        <v>255</v>
      </c>
      <c r="G27" s="121">
        <v>97988.391625582517</v>
      </c>
      <c r="H27" s="180">
        <f t="shared" si="2"/>
        <v>93419.05</v>
      </c>
      <c r="I27" s="182"/>
      <c r="J27" s="182">
        <v>0</v>
      </c>
      <c r="K27" s="182">
        <v>0</v>
      </c>
      <c r="L27" s="182">
        <v>0</v>
      </c>
      <c r="M27" s="182">
        <v>0</v>
      </c>
      <c r="N27" s="182">
        <v>0</v>
      </c>
      <c r="O27" s="182">
        <v>0</v>
      </c>
      <c r="P27" s="182">
        <v>0</v>
      </c>
      <c r="Q27" s="182">
        <v>0</v>
      </c>
      <c r="R27" s="182">
        <v>0</v>
      </c>
      <c r="S27" s="182">
        <v>0</v>
      </c>
      <c r="T27" s="182">
        <v>2419.0500000000002</v>
      </c>
      <c r="U27" s="182">
        <v>0</v>
      </c>
      <c r="V27" s="182">
        <v>0</v>
      </c>
      <c r="W27" s="182">
        <v>0</v>
      </c>
      <c r="X27" s="182">
        <v>0</v>
      </c>
      <c r="Y27" s="182">
        <v>0</v>
      </c>
      <c r="Z27" s="182">
        <v>0</v>
      </c>
      <c r="AA27" s="182">
        <v>0</v>
      </c>
      <c r="AB27" s="182">
        <v>0</v>
      </c>
      <c r="AC27" s="182">
        <v>0</v>
      </c>
      <c r="AD27" s="182">
        <v>0</v>
      </c>
      <c r="AE27" s="182">
        <v>0</v>
      </c>
      <c r="AF27" s="182">
        <v>0</v>
      </c>
      <c r="AG27" s="182">
        <v>0</v>
      </c>
      <c r="AH27" s="182">
        <v>0</v>
      </c>
      <c r="AI27" s="182">
        <v>91000</v>
      </c>
      <c r="AJ27" s="182">
        <v>0</v>
      </c>
      <c r="AK27" s="182">
        <v>0</v>
      </c>
      <c r="AL27" s="114"/>
      <c r="AM27" s="114"/>
      <c r="AN27" s="114"/>
      <c r="AO27" s="114"/>
      <c r="AP27" s="114"/>
    </row>
    <row r="28" spans="2:42" ht="14.5">
      <c r="B28" s="135" t="s">
        <v>11</v>
      </c>
      <c r="C28" s="136" t="s">
        <v>177</v>
      </c>
      <c r="D28" s="118"/>
      <c r="E28" s="129"/>
      <c r="F28" s="130"/>
      <c r="G28" s="121"/>
      <c r="H28" s="180"/>
      <c r="I28" s="184"/>
      <c r="J28" s="184"/>
      <c r="K28" s="184"/>
      <c r="L28" s="184"/>
      <c r="M28" s="184"/>
      <c r="N28" s="184"/>
      <c r="O28" s="184"/>
      <c r="P28" s="184"/>
      <c r="Q28" s="184"/>
      <c r="R28" s="184"/>
      <c r="S28" s="184"/>
      <c r="T28" s="184"/>
      <c r="U28" s="184"/>
      <c r="V28" s="184"/>
      <c r="W28" s="182"/>
      <c r="X28" s="182"/>
      <c r="Y28" s="182"/>
      <c r="Z28" s="182"/>
      <c r="AA28" s="182"/>
      <c r="AB28" s="182"/>
      <c r="AC28" s="182"/>
      <c r="AD28" s="182"/>
      <c r="AE28" s="182"/>
      <c r="AF28" s="182"/>
      <c r="AG28" s="182"/>
      <c r="AH28" s="182"/>
      <c r="AI28" s="182"/>
      <c r="AJ28" s="182"/>
      <c r="AK28" s="182"/>
      <c r="AL28" s="114"/>
      <c r="AM28" s="114"/>
      <c r="AN28" s="114"/>
      <c r="AO28" s="114"/>
      <c r="AP28" s="114"/>
    </row>
    <row r="29" spans="2:42" ht="14.5">
      <c r="B29" s="126" t="s">
        <v>12</v>
      </c>
      <c r="C29" s="127" t="s">
        <v>94</v>
      </c>
      <c r="D29" s="128" t="s">
        <v>260</v>
      </c>
      <c r="E29" s="129"/>
      <c r="F29" s="130"/>
      <c r="G29" s="121"/>
      <c r="H29" s="180"/>
      <c r="I29" s="184"/>
      <c r="J29" s="184"/>
      <c r="K29" s="184"/>
      <c r="L29" s="184"/>
      <c r="M29" s="184"/>
      <c r="N29" s="184"/>
      <c r="O29" s="184"/>
      <c r="P29" s="184"/>
      <c r="Q29" s="184"/>
      <c r="R29" s="184"/>
      <c r="S29" s="184"/>
      <c r="T29" s="184"/>
      <c r="U29" s="184"/>
      <c r="V29" s="184"/>
      <c r="W29" s="182"/>
      <c r="X29" s="182"/>
      <c r="Y29" s="182"/>
      <c r="Z29" s="182"/>
      <c r="AA29" s="182"/>
      <c r="AB29" s="182"/>
      <c r="AC29" s="182"/>
      <c r="AD29" s="182"/>
      <c r="AE29" s="182"/>
      <c r="AF29" s="182"/>
      <c r="AG29" s="182"/>
      <c r="AH29" s="182"/>
      <c r="AI29" s="182"/>
      <c r="AJ29" s="182"/>
      <c r="AK29" s="182"/>
      <c r="AL29" s="114"/>
      <c r="AM29" s="114"/>
      <c r="AN29" s="114"/>
      <c r="AO29" s="114"/>
      <c r="AP29" s="114"/>
    </row>
    <row r="30" spans="2:42" ht="14.5">
      <c r="B30" s="126" t="s">
        <v>13</v>
      </c>
      <c r="C30" s="127" t="s">
        <v>178</v>
      </c>
      <c r="D30" s="128" t="s">
        <v>260</v>
      </c>
      <c r="E30" s="129"/>
      <c r="F30" s="130"/>
      <c r="G30" s="121"/>
      <c r="H30" s="180"/>
      <c r="I30" s="184"/>
      <c r="J30" s="184"/>
      <c r="K30" s="184"/>
      <c r="L30" s="184"/>
      <c r="M30" s="184"/>
      <c r="N30" s="184"/>
      <c r="O30" s="184"/>
      <c r="P30" s="184"/>
      <c r="Q30" s="184"/>
      <c r="R30" s="184"/>
      <c r="S30" s="184"/>
      <c r="T30" s="184"/>
      <c r="U30" s="184"/>
      <c r="V30" s="184"/>
      <c r="W30" s="182"/>
      <c r="X30" s="182"/>
      <c r="Y30" s="182"/>
      <c r="Z30" s="182"/>
      <c r="AA30" s="182"/>
      <c r="AB30" s="182"/>
      <c r="AC30" s="182"/>
      <c r="AD30" s="182"/>
      <c r="AE30" s="182"/>
      <c r="AF30" s="182"/>
      <c r="AG30" s="182"/>
      <c r="AH30" s="182"/>
      <c r="AI30" s="182"/>
      <c r="AJ30" s="182"/>
      <c r="AK30" s="182">
        <v>0</v>
      </c>
      <c r="AL30" s="114"/>
      <c r="AM30" s="114"/>
      <c r="AN30" s="114"/>
      <c r="AO30" s="114"/>
      <c r="AP30" s="114"/>
    </row>
    <row r="31" spans="2:42" ht="19.5" customHeight="1">
      <c r="B31" s="126" t="s">
        <v>14</v>
      </c>
      <c r="C31" s="127" t="s">
        <v>95</v>
      </c>
      <c r="D31" s="128" t="s">
        <v>253</v>
      </c>
      <c r="E31" s="129" t="s">
        <v>268</v>
      </c>
      <c r="F31" s="130" t="s">
        <v>255</v>
      </c>
      <c r="G31" s="121">
        <v>1033120.0340791581</v>
      </c>
      <c r="H31" s="180">
        <f t="shared" ref="H31" si="3">SUM(I31:AK31)</f>
        <v>984944.14</v>
      </c>
      <c r="I31" s="182">
        <v>40955</v>
      </c>
      <c r="J31" s="182">
        <v>338003</v>
      </c>
      <c r="K31" s="182">
        <v>56397</v>
      </c>
      <c r="L31" s="182">
        <v>62137</v>
      </c>
      <c r="M31" s="182">
        <v>14317</v>
      </c>
      <c r="N31" s="182">
        <v>12480</v>
      </c>
      <c r="O31" s="182">
        <v>89258</v>
      </c>
      <c r="P31" s="182">
        <v>90948</v>
      </c>
      <c r="Q31" s="182">
        <v>3212</v>
      </c>
      <c r="R31" s="182">
        <v>8185.14</v>
      </c>
      <c r="S31" s="182">
        <v>12648</v>
      </c>
      <c r="T31" s="182">
        <v>13075</v>
      </c>
      <c r="U31" s="182">
        <v>19527</v>
      </c>
      <c r="V31" s="182">
        <v>53400</v>
      </c>
      <c r="W31" s="182">
        <v>0</v>
      </c>
      <c r="X31" s="182">
        <v>0</v>
      </c>
      <c r="Y31" s="182">
        <v>0</v>
      </c>
      <c r="Z31" s="182">
        <v>0</v>
      </c>
      <c r="AA31" s="182">
        <v>21680</v>
      </c>
      <c r="AB31" s="182">
        <v>11288</v>
      </c>
      <c r="AC31" s="182">
        <v>1584</v>
      </c>
      <c r="AD31" s="182">
        <v>17358</v>
      </c>
      <c r="AE31" s="182">
        <v>20000</v>
      </c>
      <c r="AF31" s="182">
        <v>5843</v>
      </c>
      <c r="AG31" s="182">
        <v>12259</v>
      </c>
      <c r="AH31" s="182">
        <v>0</v>
      </c>
      <c r="AI31" s="182">
        <v>2135</v>
      </c>
      <c r="AJ31" s="182">
        <v>41944</v>
      </c>
      <c r="AK31" s="182">
        <v>36311</v>
      </c>
      <c r="AL31" s="114"/>
      <c r="AM31" s="114"/>
      <c r="AN31" s="114"/>
      <c r="AO31" s="114"/>
      <c r="AP31" s="114"/>
    </row>
    <row r="32" spans="2:42" ht="14.5">
      <c r="B32" s="123" t="s">
        <v>15</v>
      </c>
      <c r="C32" s="136" t="s">
        <v>75</v>
      </c>
      <c r="D32" s="118"/>
      <c r="E32" s="129"/>
      <c r="F32" s="130"/>
      <c r="G32" s="121"/>
      <c r="H32" s="180"/>
      <c r="I32" s="184"/>
      <c r="J32" s="184"/>
      <c r="K32" s="184"/>
      <c r="L32" s="184"/>
      <c r="M32" s="184"/>
      <c r="N32" s="184"/>
      <c r="O32" s="184"/>
      <c r="P32" s="184"/>
      <c r="Q32" s="184"/>
      <c r="R32" s="184"/>
      <c r="S32" s="184"/>
      <c r="T32" s="184"/>
      <c r="U32" s="184"/>
      <c r="V32" s="184"/>
      <c r="W32" s="182"/>
      <c r="X32" s="182"/>
      <c r="Y32" s="182"/>
      <c r="Z32" s="182"/>
      <c r="AA32" s="182"/>
      <c r="AB32" s="182"/>
      <c r="AC32" s="182"/>
      <c r="AD32" s="182"/>
      <c r="AE32" s="182"/>
      <c r="AF32" s="182"/>
      <c r="AG32" s="182"/>
      <c r="AH32" s="182"/>
      <c r="AI32" s="182"/>
      <c r="AJ32" s="182"/>
      <c r="AK32" s="182"/>
      <c r="AL32" s="114"/>
      <c r="AM32" s="114"/>
      <c r="AN32" s="114"/>
      <c r="AO32" s="114"/>
      <c r="AP32" s="114"/>
    </row>
    <row r="33" spans="2:42" s="115" customFormat="1" ht="19.5" customHeight="1">
      <c r="B33" s="137" t="s">
        <v>16</v>
      </c>
      <c r="C33" s="138" t="s">
        <v>96</v>
      </c>
      <c r="D33" s="128" t="s">
        <v>253</v>
      </c>
      <c r="E33" s="129" t="s">
        <v>269</v>
      </c>
      <c r="F33" s="130" t="s">
        <v>270</v>
      </c>
      <c r="G33" s="121">
        <v>30812472.578863144</v>
      </c>
      <c r="H33" s="180">
        <f t="shared" ref="H33" si="4">SUM(I33:AK33)</f>
        <v>29375642.039999992</v>
      </c>
      <c r="I33" s="182">
        <v>3840404</v>
      </c>
      <c r="J33" s="182">
        <v>6098298.2400000002</v>
      </c>
      <c r="K33" s="182">
        <v>419915.86</v>
      </c>
      <c r="L33" s="182">
        <v>567487.77</v>
      </c>
      <c r="M33" s="182">
        <v>0</v>
      </c>
      <c r="N33" s="182">
        <v>0</v>
      </c>
      <c r="O33" s="182">
        <v>21583.85</v>
      </c>
      <c r="P33" s="182">
        <v>0</v>
      </c>
      <c r="Q33" s="182">
        <v>0</v>
      </c>
      <c r="R33" s="182">
        <v>0</v>
      </c>
      <c r="S33" s="182">
        <v>66194.31</v>
      </c>
      <c r="T33" s="182">
        <v>36926.33</v>
      </c>
      <c r="U33" s="182">
        <v>0</v>
      </c>
      <c r="V33" s="182">
        <v>0</v>
      </c>
      <c r="W33" s="182">
        <v>0</v>
      </c>
      <c r="X33" s="182">
        <v>16805.54</v>
      </c>
      <c r="Y33" s="182">
        <v>0</v>
      </c>
      <c r="Z33" s="182">
        <v>0</v>
      </c>
      <c r="AA33" s="182">
        <v>0</v>
      </c>
      <c r="AB33" s="182">
        <v>0</v>
      </c>
      <c r="AC33" s="182">
        <v>9185203.6699999999</v>
      </c>
      <c r="AD33" s="182">
        <v>813154.4</v>
      </c>
      <c r="AE33" s="182">
        <v>139937.74</v>
      </c>
      <c r="AF33" s="182">
        <v>21035.95</v>
      </c>
      <c r="AG33" s="182">
        <v>0</v>
      </c>
      <c r="AH33" s="182">
        <v>61302.95</v>
      </c>
      <c r="AI33" s="182">
        <v>318236.15000000002</v>
      </c>
      <c r="AJ33" s="182">
        <v>7246758.2000000002</v>
      </c>
      <c r="AK33" s="182">
        <v>522397.08</v>
      </c>
      <c r="AL33" s="114"/>
      <c r="AM33" s="114"/>
      <c r="AN33" s="114"/>
      <c r="AO33" s="114"/>
      <c r="AP33" s="114"/>
    </row>
    <row r="34" spans="2:42" s="115" customFormat="1" ht="19.5" customHeight="1">
      <c r="B34" s="137" t="s">
        <v>16</v>
      </c>
      <c r="C34" s="138" t="s">
        <v>96</v>
      </c>
      <c r="D34" s="128" t="s">
        <v>253</v>
      </c>
      <c r="E34" s="129" t="s">
        <v>271</v>
      </c>
      <c r="F34" s="130" t="s">
        <v>270</v>
      </c>
      <c r="G34" s="121">
        <v>2265521.711873319</v>
      </c>
      <c r="H34" s="180">
        <f t="shared" ref="H34" si="5">SUM(I34:AK34)</f>
        <v>2159877.13</v>
      </c>
      <c r="I34" s="182">
        <v>849011.1</v>
      </c>
      <c r="J34" s="182">
        <v>291882.61</v>
      </c>
      <c r="K34" s="182">
        <v>47769.46</v>
      </c>
      <c r="L34" s="182">
        <v>6585.81</v>
      </c>
      <c r="M34" s="182">
        <v>0</v>
      </c>
      <c r="N34" s="182">
        <v>0</v>
      </c>
      <c r="O34" s="182">
        <v>5748.26</v>
      </c>
      <c r="P34" s="182">
        <v>0</v>
      </c>
      <c r="Q34" s="182">
        <v>0</v>
      </c>
      <c r="R34" s="182">
        <v>3109.7</v>
      </c>
      <c r="S34" s="131">
        <v>9043.2000000000007</v>
      </c>
      <c r="T34" s="131">
        <v>2782.95</v>
      </c>
      <c r="U34" s="182">
        <v>0</v>
      </c>
      <c r="V34" s="182">
        <v>2942.29</v>
      </c>
      <c r="W34" s="182">
        <v>0</v>
      </c>
      <c r="X34" s="182">
        <v>7727.57</v>
      </c>
      <c r="Y34" s="182">
        <v>0</v>
      </c>
      <c r="Z34" s="182">
        <v>0</v>
      </c>
      <c r="AA34" s="182">
        <v>0</v>
      </c>
      <c r="AB34" s="182">
        <v>0</v>
      </c>
      <c r="AC34" s="182">
        <v>204799.8</v>
      </c>
      <c r="AD34" s="182">
        <v>202850.27</v>
      </c>
      <c r="AE34" s="182">
        <v>8947.8799999999992</v>
      </c>
      <c r="AF34" s="182">
        <v>941.22</v>
      </c>
      <c r="AG34" s="182">
        <v>0</v>
      </c>
      <c r="AH34" s="182">
        <v>4693.67</v>
      </c>
      <c r="AI34" s="182">
        <v>28441.23</v>
      </c>
      <c r="AJ34" s="182">
        <v>128506.48</v>
      </c>
      <c r="AK34" s="182">
        <v>354093.63</v>
      </c>
      <c r="AL34" s="114"/>
      <c r="AM34" s="114"/>
      <c r="AN34" s="114"/>
      <c r="AO34" s="114"/>
      <c r="AP34" s="114"/>
    </row>
    <row r="35" spans="2:42" s="115" customFormat="1" ht="19.5" customHeight="1">
      <c r="B35" s="137" t="s">
        <v>16</v>
      </c>
      <c r="C35" s="138" t="s">
        <v>96</v>
      </c>
      <c r="D35" s="128" t="s">
        <v>253</v>
      </c>
      <c r="E35" s="129" t="s">
        <v>272</v>
      </c>
      <c r="F35" s="130" t="s">
        <v>270</v>
      </c>
      <c r="G35" s="121">
        <v>1332650.4859390408</v>
      </c>
      <c r="H35" s="180">
        <f t="shared" ref="H35" si="6">SUM(I35:AK35)</f>
        <v>1270507.05</v>
      </c>
      <c r="I35" s="182"/>
      <c r="J35" s="182">
        <v>0</v>
      </c>
      <c r="K35" s="182">
        <v>0</v>
      </c>
      <c r="L35" s="182">
        <v>821882.37</v>
      </c>
      <c r="M35" s="182">
        <v>0</v>
      </c>
      <c r="N35" s="182">
        <v>0</v>
      </c>
      <c r="O35" s="182">
        <v>0</v>
      </c>
      <c r="P35" s="182">
        <v>0</v>
      </c>
      <c r="Q35" s="182">
        <v>0</v>
      </c>
      <c r="R35" s="182">
        <v>0</v>
      </c>
      <c r="S35" s="131">
        <v>0</v>
      </c>
      <c r="T35" s="131">
        <v>0</v>
      </c>
      <c r="U35" s="182">
        <v>0</v>
      </c>
      <c r="V35" s="182">
        <v>0</v>
      </c>
      <c r="W35" s="182">
        <v>0</v>
      </c>
      <c r="X35" s="182">
        <v>25144.74</v>
      </c>
      <c r="Y35" s="182">
        <v>0</v>
      </c>
      <c r="Z35" s="182">
        <v>0</v>
      </c>
      <c r="AA35" s="182">
        <v>0</v>
      </c>
      <c r="AB35" s="182">
        <v>0</v>
      </c>
      <c r="AC35" s="182">
        <v>1160.05</v>
      </c>
      <c r="AD35" s="182">
        <v>0</v>
      </c>
      <c r="AE35" s="182">
        <v>0</v>
      </c>
      <c r="AF35" s="182">
        <v>0</v>
      </c>
      <c r="AG35" s="182">
        <v>0</v>
      </c>
      <c r="AH35" s="182">
        <v>0</v>
      </c>
      <c r="AI35" s="182">
        <v>0</v>
      </c>
      <c r="AJ35" s="182">
        <v>0</v>
      </c>
      <c r="AK35" s="182">
        <v>422319.89</v>
      </c>
      <c r="AL35" s="114"/>
      <c r="AM35" s="114"/>
      <c r="AN35" s="114"/>
      <c r="AO35" s="114"/>
      <c r="AP35" s="114"/>
    </row>
    <row r="36" spans="2:42" ht="14.5">
      <c r="B36" s="126" t="s">
        <v>17</v>
      </c>
      <c r="C36" s="127" t="s">
        <v>97</v>
      </c>
      <c r="D36" s="128" t="s">
        <v>260</v>
      </c>
      <c r="E36" s="129"/>
      <c r="F36" s="130"/>
      <c r="G36" s="121"/>
      <c r="H36" s="180"/>
      <c r="I36" s="184"/>
      <c r="J36" s="184"/>
      <c r="K36" s="184"/>
      <c r="L36" s="184"/>
      <c r="M36" s="184"/>
      <c r="N36" s="184"/>
      <c r="O36" s="184"/>
      <c r="P36" s="184"/>
      <c r="Q36" s="184"/>
      <c r="R36" s="184"/>
      <c r="S36" s="188"/>
      <c r="T36" s="188"/>
      <c r="U36" s="184"/>
      <c r="V36" s="184"/>
      <c r="W36" s="182"/>
      <c r="X36" s="182"/>
      <c r="Y36" s="182"/>
      <c r="Z36" s="182"/>
      <c r="AA36" s="182"/>
      <c r="AB36" s="182"/>
      <c r="AC36" s="182"/>
      <c r="AD36" s="182"/>
      <c r="AE36" s="182"/>
      <c r="AF36" s="182"/>
      <c r="AG36" s="182"/>
      <c r="AH36" s="182"/>
      <c r="AI36" s="182"/>
      <c r="AJ36" s="182"/>
      <c r="AK36" s="182"/>
      <c r="AL36" s="114"/>
      <c r="AM36" s="114"/>
      <c r="AN36" s="114"/>
      <c r="AO36" s="114"/>
      <c r="AP36" s="114"/>
    </row>
    <row r="37" spans="2:42" ht="14.5">
      <c r="B37" s="126" t="s">
        <v>18</v>
      </c>
      <c r="C37" s="127" t="s">
        <v>98</v>
      </c>
      <c r="D37" s="128" t="s">
        <v>260</v>
      </c>
      <c r="E37" s="129"/>
      <c r="F37" s="130"/>
      <c r="G37" s="121"/>
      <c r="H37" s="180"/>
      <c r="I37" s="184"/>
      <c r="J37" s="184"/>
      <c r="K37" s="184"/>
      <c r="L37" s="184"/>
      <c r="M37" s="184"/>
      <c r="N37" s="184"/>
      <c r="O37" s="184"/>
      <c r="P37" s="184"/>
      <c r="Q37" s="184"/>
      <c r="R37" s="184"/>
      <c r="S37" s="184"/>
      <c r="T37" s="184"/>
      <c r="U37" s="184"/>
      <c r="V37" s="184"/>
      <c r="W37" s="182"/>
      <c r="X37" s="182"/>
      <c r="Y37" s="182"/>
      <c r="Z37" s="182"/>
      <c r="AA37" s="182"/>
      <c r="AB37" s="182"/>
      <c r="AC37" s="182"/>
      <c r="AD37" s="182"/>
      <c r="AE37" s="182"/>
      <c r="AF37" s="182"/>
      <c r="AG37" s="182"/>
      <c r="AH37" s="182"/>
      <c r="AI37" s="182"/>
      <c r="AJ37" s="182"/>
      <c r="AK37" s="182"/>
      <c r="AL37" s="114"/>
      <c r="AM37" s="114"/>
      <c r="AN37" s="114"/>
      <c r="AO37" s="114"/>
      <c r="AP37" s="114"/>
    </row>
    <row r="38" spans="2:42" ht="14.5">
      <c r="B38" s="126" t="s">
        <v>19</v>
      </c>
      <c r="C38" s="127" t="s">
        <v>179</v>
      </c>
      <c r="D38" s="128" t="s">
        <v>253</v>
      </c>
      <c r="E38" s="129" t="s">
        <v>273</v>
      </c>
      <c r="F38" s="130" t="s">
        <v>255</v>
      </c>
      <c r="G38" s="121">
        <v>30718143.44370392</v>
      </c>
      <c r="H38" s="180">
        <f t="shared" ref="H38" si="7">SUM(I38:AK38)</f>
        <v>29285711.609999999</v>
      </c>
      <c r="I38" s="182">
        <v>6199045</v>
      </c>
      <c r="J38" s="182">
        <v>8443787</v>
      </c>
      <c r="K38" s="182">
        <v>1507310</v>
      </c>
      <c r="L38" s="182">
        <v>1120700</v>
      </c>
      <c r="M38" s="182">
        <v>785533</v>
      </c>
      <c r="N38" s="182">
        <v>2166964.42</v>
      </c>
      <c r="O38" s="182">
        <v>110100</v>
      </c>
      <c r="P38" s="182">
        <v>0</v>
      </c>
      <c r="Q38" s="182">
        <v>0</v>
      </c>
      <c r="R38" s="182">
        <v>0</v>
      </c>
      <c r="S38" s="182">
        <v>122258</v>
      </c>
      <c r="T38" s="182">
        <v>269224</v>
      </c>
      <c r="U38" s="182">
        <v>24182</v>
      </c>
      <c r="V38" s="182">
        <v>579000</v>
      </c>
      <c r="W38" s="182">
        <v>23503</v>
      </c>
      <c r="X38" s="182">
        <v>210017.58</v>
      </c>
      <c r="Y38" s="182">
        <v>6000</v>
      </c>
      <c r="Z38" s="182">
        <v>113646</v>
      </c>
      <c r="AA38" s="182">
        <v>135410</v>
      </c>
      <c r="AB38" s="182">
        <v>149045</v>
      </c>
      <c r="AC38" s="182">
        <v>394297</v>
      </c>
      <c r="AD38" s="182">
        <v>1239226</v>
      </c>
      <c r="AE38" s="182">
        <v>0</v>
      </c>
      <c r="AF38" s="182">
        <v>0</v>
      </c>
      <c r="AG38" s="182">
        <v>3428</v>
      </c>
      <c r="AH38" s="182">
        <v>160141.60999999999</v>
      </c>
      <c r="AI38" s="182">
        <v>460689</v>
      </c>
      <c r="AJ38" s="182">
        <v>5062205</v>
      </c>
      <c r="AK38" s="182">
        <v>0</v>
      </c>
      <c r="AL38" s="114"/>
      <c r="AM38" s="114"/>
      <c r="AN38" s="114"/>
      <c r="AO38" s="114"/>
      <c r="AP38" s="114"/>
    </row>
    <row r="39" spans="2:42" ht="14.5">
      <c r="B39" s="139"/>
      <c r="C39" s="127"/>
      <c r="D39" s="118"/>
      <c r="E39" s="129"/>
      <c r="F39" s="130"/>
      <c r="G39" s="121"/>
      <c r="H39" s="180"/>
      <c r="I39" s="184"/>
      <c r="J39" s="184"/>
      <c r="K39" s="184"/>
      <c r="L39" s="184"/>
      <c r="M39" s="184"/>
      <c r="N39" s="184"/>
      <c r="O39" s="184"/>
      <c r="P39" s="184"/>
      <c r="Q39" s="184"/>
      <c r="R39" s="184"/>
      <c r="S39" s="184"/>
      <c r="T39" s="184"/>
      <c r="U39" s="184"/>
      <c r="V39" s="184"/>
      <c r="W39" s="182"/>
      <c r="X39" s="182"/>
      <c r="Y39" s="182"/>
      <c r="Z39" s="182"/>
      <c r="AA39" s="182"/>
      <c r="AB39" s="182"/>
      <c r="AC39" s="182"/>
      <c r="AD39" s="182"/>
      <c r="AE39" s="182"/>
      <c r="AF39" s="182"/>
      <c r="AG39" s="182"/>
      <c r="AH39" s="182"/>
      <c r="AI39" s="182"/>
      <c r="AJ39" s="182"/>
      <c r="AK39" s="182"/>
      <c r="AL39" s="114"/>
      <c r="AM39" s="114"/>
      <c r="AN39" s="114"/>
      <c r="AO39" s="114"/>
      <c r="AP39" s="114"/>
    </row>
    <row r="40" spans="2:42" ht="14.5">
      <c r="B40" s="140" t="s">
        <v>20</v>
      </c>
      <c r="C40" s="141" t="s">
        <v>76</v>
      </c>
      <c r="D40" s="125"/>
      <c r="E40" s="129"/>
      <c r="F40" s="130"/>
      <c r="G40" s="121"/>
      <c r="H40" s="180"/>
      <c r="I40" s="184"/>
      <c r="J40" s="184"/>
      <c r="K40" s="184"/>
      <c r="L40" s="184"/>
      <c r="M40" s="184"/>
      <c r="N40" s="184"/>
      <c r="O40" s="184"/>
      <c r="P40" s="184"/>
      <c r="Q40" s="184"/>
      <c r="R40" s="184"/>
      <c r="S40" s="184"/>
      <c r="T40" s="184"/>
      <c r="U40" s="184"/>
      <c r="V40" s="184"/>
      <c r="W40" s="182"/>
      <c r="X40" s="182"/>
      <c r="Y40" s="182"/>
      <c r="Z40" s="182"/>
      <c r="AA40" s="182"/>
      <c r="AB40" s="182"/>
      <c r="AC40" s="182"/>
      <c r="AD40" s="182"/>
      <c r="AE40" s="182"/>
      <c r="AF40" s="182"/>
      <c r="AG40" s="182"/>
      <c r="AH40" s="182"/>
      <c r="AI40" s="182"/>
      <c r="AJ40" s="182"/>
      <c r="AK40" s="182"/>
      <c r="AL40" s="114"/>
      <c r="AM40" s="114"/>
      <c r="AN40" s="114"/>
      <c r="AO40" s="114"/>
      <c r="AP40" s="114"/>
    </row>
    <row r="41" spans="2:42" s="115" customFormat="1" ht="19.5" customHeight="1">
      <c r="B41" s="137" t="s">
        <v>21</v>
      </c>
      <c r="C41" s="138" t="s">
        <v>180</v>
      </c>
      <c r="D41" s="128" t="s">
        <v>253</v>
      </c>
      <c r="E41" s="129" t="s">
        <v>274</v>
      </c>
      <c r="F41" s="130" t="s">
        <v>255</v>
      </c>
      <c r="G41" s="121">
        <v>86122238.885561287</v>
      </c>
      <c r="H41" s="180">
        <f t="shared" ref="H41" si="8">SUM(I41:AK41)</f>
        <v>82106233.270000011</v>
      </c>
      <c r="I41" s="182">
        <v>18229262</v>
      </c>
      <c r="J41" s="182">
        <v>19333618</v>
      </c>
      <c r="K41" s="182">
        <v>5787818</v>
      </c>
      <c r="L41" s="182">
        <v>3843104</v>
      </c>
      <c r="M41" s="182">
        <v>2405023</v>
      </c>
      <c r="N41" s="182">
        <v>339336</v>
      </c>
      <c r="O41" s="182">
        <v>1209635</v>
      </c>
      <c r="P41" s="182">
        <v>4901433</v>
      </c>
      <c r="Q41" s="182">
        <v>130816</v>
      </c>
      <c r="R41" s="182">
        <v>644402</v>
      </c>
      <c r="S41" s="182">
        <v>818067</v>
      </c>
      <c r="T41" s="182">
        <v>622450</v>
      </c>
      <c r="U41" s="182">
        <v>171597</v>
      </c>
      <c r="V41" s="182">
        <v>1862200</v>
      </c>
      <c r="W41" s="182">
        <v>722244</v>
      </c>
      <c r="X41" s="182">
        <v>371003.27</v>
      </c>
      <c r="Y41" s="182">
        <v>120000</v>
      </c>
      <c r="Z41" s="182">
        <v>171359</v>
      </c>
      <c r="AA41" s="182">
        <v>81627</v>
      </c>
      <c r="AB41" s="182">
        <v>311050</v>
      </c>
      <c r="AC41" s="182">
        <v>6994276</v>
      </c>
      <c r="AD41" s="182">
        <v>3784588</v>
      </c>
      <c r="AE41" s="182">
        <v>880000</v>
      </c>
      <c r="AF41" s="182">
        <v>318251</v>
      </c>
      <c r="AG41" s="182">
        <v>1505225</v>
      </c>
      <c r="AH41" s="182">
        <v>328293</v>
      </c>
      <c r="AI41" s="182">
        <v>344765</v>
      </c>
      <c r="AJ41" s="182">
        <v>5459026</v>
      </c>
      <c r="AK41" s="182">
        <v>415765</v>
      </c>
      <c r="AL41" s="114"/>
      <c r="AM41" s="114"/>
      <c r="AN41" s="114"/>
      <c r="AO41" s="114"/>
      <c r="AP41" s="114"/>
    </row>
    <row r="42" spans="2:42" ht="14.5">
      <c r="B42" s="139"/>
      <c r="C42" s="142"/>
      <c r="D42" s="118"/>
      <c r="E42" s="129"/>
      <c r="F42" s="130"/>
      <c r="G42" s="121"/>
      <c r="H42" s="180"/>
      <c r="I42" s="184"/>
      <c r="J42" s="184"/>
      <c r="K42" s="184"/>
      <c r="L42" s="184"/>
      <c r="M42" s="184"/>
      <c r="N42" s="184"/>
      <c r="O42" s="184"/>
      <c r="P42" s="184"/>
      <c r="Q42" s="184"/>
      <c r="R42" s="184"/>
      <c r="S42" s="184"/>
      <c r="T42" s="184"/>
      <c r="U42" s="184"/>
      <c r="V42" s="184"/>
      <c r="W42" s="182"/>
      <c r="X42" s="182"/>
      <c r="Y42" s="182"/>
      <c r="Z42" s="182"/>
      <c r="AA42" s="182"/>
      <c r="AB42" s="182"/>
      <c r="AC42" s="182"/>
      <c r="AD42" s="182"/>
      <c r="AE42" s="182"/>
      <c r="AF42" s="182"/>
      <c r="AG42" s="182"/>
      <c r="AH42" s="182"/>
      <c r="AI42" s="182"/>
      <c r="AJ42" s="182"/>
      <c r="AK42" s="182"/>
      <c r="AL42" s="114"/>
      <c r="AM42" s="114"/>
      <c r="AN42" s="114"/>
      <c r="AO42" s="114"/>
      <c r="AP42" s="114"/>
    </row>
    <row r="43" spans="2:42" ht="14.5">
      <c r="B43" s="140" t="s">
        <v>22</v>
      </c>
      <c r="C43" s="141" t="s">
        <v>181</v>
      </c>
      <c r="D43" s="118"/>
      <c r="E43" s="129"/>
      <c r="F43" s="130"/>
      <c r="G43" s="121"/>
      <c r="H43" s="180"/>
      <c r="I43" s="184"/>
      <c r="J43" s="184"/>
      <c r="K43" s="184"/>
      <c r="L43" s="184"/>
      <c r="M43" s="184"/>
      <c r="N43" s="184"/>
      <c r="O43" s="184"/>
      <c r="P43" s="184"/>
      <c r="Q43" s="184"/>
      <c r="R43" s="184"/>
      <c r="S43" s="184"/>
      <c r="T43" s="184"/>
      <c r="U43" s="184"/>
      <c r="V43" s="184"/>
      <c r="W43" s="182"/>
      <c r="X43" s="182"/>
      <c r="Y43" s="182"/>
      <c r="Z43" s="182"/>
      <c r="AA43" s="182"/>
      <c r="AB43" s="182"/>
      <c r="AC43" s="182"/>
      <c r="AD43" s="182"/>
      <c r="AE43" s="182"/>
      <c r="AF43" s="182"/>
      <c r="AG43" s="182"/>
      <c r="AH43" s="182"/>
      <c r="AI43" s="182"/>
      <c r="AJ43" s="182"/>
      <c r="AK43" s="182"/>
      <c r="AL43" s="114"/>
      <c r="AM43" s="114"/>
      <c r="AN43" s="114"/>
      <c r="AO43" s="114"/>
      <c r="AP43" s="114"/>
    </row>
    <row r="44" spans="2:42" ht="14.5">
      <c r="B44" s="135" t="s">
        <v>23</v>
      </c>
      <c r="C44" s="136" t="s">
        <v>182</v>
      </c>
      <c r="D44" s="118"/>
      <c r="E44" s="129"/>
      <c r="F44" s="130"/>
      <c r="G44" s="121"/>
      <c r="H44" s="180"/>
      <c r="I44" s="184"/>
      <c r="J44" s="184"/>
      <c r="K44" s="184"/>
      <c r="L44" s="184"/>
      <c r="M44" s="184"/>
      <c r="N44" s="184"/>
      <c r="O44" s="184"/>
      <c r="P44" s="184"/>
      <c r="Q44" s="184"/>
      <c r="R44" s="184"/>
      <c r="S44" s="184"/>
      <c r="T44" s="184"/>
      <c r="U44" s="184"/>
      <c r="V44" s="184"/>
      <c r="W44" s="182"/>
      <c r="X44" s="182"/>
      <c r="Y44" s="182"/>
      <c r="Z44" s="182"/>
      <c r="AA44" s="182"/>
      <c r="AB44" s="182"/>
      <c r="AC44" s="182"/>
      <c r="AD44" s="182"/>
      <c r="AE44" s="182"/>
      <c r="AF44" s="182"/>
      <c r="AG44" s="182"/>
      <c r="AH44" s="182"/>
      <c r="AI44" s="182"/>
      <c r="AJ44" s="182"/>
      <c r="AK44" s="182"/>
      <c r="AL44" s="114"/>
      <c r="AM44" s="114"/>
      <c r="AN44" s="114"/>
      <c r="AO44" s="114"/>
      <c r="AP44" s="114"/>
    </row>
    <row r="45" spans="2:42" ht="14.5">
      <c r="B45" s="135" t="s">
        <v>24</v>
      </c>
      <c r="C45" s="136" t="s">
        <v>99</v>
      </c>
      <c r="D45" s="118"/>
      <c r="E45" s="129"/>
      <c r="F45" s="130"/>
      <c r="G45" s="121"/>
      <c r="H45" s="180"/>
      <c r="I45" s="184"/>
      <c r="J45" s="184"/>
      <c r="K45" s="184"/>
      <c r="L45" s="184"/>
      <c r="M45" s="184"/>
      <c r="N45" s="184"/>
      <c r="O45" s="184"/>
      <c r="P45" s="184"/>
      <c r="Q45" s="184"/>
      <c r="R45" s="184"/>
      <c r="S45" s="184"/>
      <c r="T45" s="184"/>
      <c r="U45" s="184"/>
      <c r="V45" s="184"/>
      <c r="W45" s="182"/>
      <c r="X45" s="182"/>
      <c r="Y45" s="182"/>
      <c r="Z45" s="182"/>
      <c r="AA45" s="182"/>
      <c r="AB45" s="182"/>
      <c r="AC45" s="182"/>
      <c r="AD45" s="182"/>
      <c r="AE45" s="182"/>
      <c r="AF45" s="182"/>
      <c r="AG45" s="182"/>
      <c r="AH45" s="182"/>
      <c r="AI45" s="182"/>
      <c r="AJ45" s="182"/>
      <c r="AK45" s="182"/>
      <c r="AL45" s="114"/>
      <c r="AM45" s="114"/>
      <c r="AN45" s="114"/>
      <c r="AO45" s="114"/>
      <c r="AP45" s="114"/>
    </row>
    <row r="46" spans="2:42" ht="14.5">
      <c r="B46" s="126" t="s">
        <v>25</v>
      </c>
      <c r="C46" s="127" t="s">
        <v>100</v>
      </c>
      <c r="D46" s="128" t="s">
        <v>260</v>
      </c>
      <c r="E46" s="129"/>
      <c r="F46" s="130"/>
      <c r="G46" s="121">
        <v>0</v>
      </c>
      <c r="H46" s="180">
        <f t="shared" ref="H46:H48" si="9">SUM(I46:AK46)</f>
        <v>0</v>
      </c>
      <c r="I46" s="184"/>
      <c r="J46" s="184"/>
      <c r="K46" s="184"/>
      <c r="L46" s="184"/>
      <c r="M46" s="184"/>
      <c r="N46" s="184"/>
      <c r="O46" s="184"/>
      <c r="P46" s="184"/>
      <c r="Q46" s="184"/>
      <c r="R46" s="184"/>
      <c r="S46" s="184"/>
      <c r="T46" s="184"/>
      <c r="U46" s="184"/>
      <c r="V46" s="184"/>
      <c r="W46" s="182"/>
      <c r="X46" s="182"/>
      <c r="Y46" s="182"/>
      <c r="Z46" s="182"/>
      <c r="AA46" s="182"/>
      <c r="AB46" s="182"/>
      <c r="AC46" s="182"/>
      <c r="AD46" s="182"/>
      <c r="AE46" s="182"/>
      <c r="AF46" s="182"/>
      <c r="AG46" s="182"/>
      <c r="AH46" s="182"/>
      <c r="AI46" s="182"/>
      <c r="AJ46" s="182"/>
      <c r="AK46" s="182"/>
      <c r="AL46" s="114"/>
      <c r="AM46" s="114"/>
      <c r="AN46" s="114"/>
      <c r="AO46" s="114"/>
      <c r="AP46" s="114"/>
    </row>
    <row r="47" spans="2:42" s="115" customFormat="1" ht="19.5" customHeight="1">
      <c r="B47" s="137" t="s">
        <v>26</v>
      </c>
      <c r="C47" s="138" t="s">
        <v>101</v>
      </c>
      <c r="D47" s="128" t="s">
        <v>253</v>
      </c>
      <c r="E47" s="129" t="s">
        <v>275</v>
      </c>
      <c r="F47" s="130" t="s">
        <v>276</v>
      </c>
      <c r="G47" s="121">
        <v>0</v>
      </c>
      <c r="H47" s="180">
        <f t="shared" si="9"/>
        <v>0</v>
      </c>
      <c r="I47" s="182">
        <v>0</v>
      </c>
      <c r="J47" s="182"/>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14"/>
      <c r="AM47" s="114"/>
      <c r="AN47" s="114"/>
      <c r="AO47" s="114"/>
      <c r="AP47" s="114"/>
    </row>
    <row r="48" spans="2:42" s="115" customFormat="1" ht="19.5" customHeight="1">
      <c r="B48" s="137" t="s">
        <v>26</v>
      </c>
      <c r="C48" s="138" t="s">
        <v>101</v>
      </c>
      <c r="D48" s="128" t="s">
        <v>277</v>
      </c>
      <c r="E48" s="129" t="s">
        <v>278</v>
      </c>
      <c r="F48" s="130" t="s">
        <v>276</v>
      </c>
      <c r="G48" s="121">
        <v>0</v>
      </c>
      <c r="H48" s="180">
        <f t="shared" si="9"/>
        <v>0</v>
      </c>
      <c r="I48" s="182"/>
      <c r="J48" s="182"/>
      <c r="K48" s="182"/>
      <c r="L48" s="182"/>
      <c r="M48" s="182"/>
      <c r="N48" s="182"/>
      <c r="O48" s="182"/>
      <c r="P48" s="182"/>
      <c r="Q48" s="182"/>
      <c r="R48" s="182"/>
      <c r="S48" s="182"/>
      <c r="T48" s="182"/>
      <c r="U48" s="131"/>
      <c r="V48" s="182"/>
      <c r="W48" s="182"/>
      <c r="X48" s="182"/>
      <c r="Y48" s="182"/>
      <c r="Z48" s="182"/>
      <c r="AA48" s="182"/>
      <c r="AB48" s="182"/>
      <c r="AC48" s="182"/>
      <c r="AD48" s="182"/>
      <c r="AE48" s="182"/>
      <c r="AF48" s="182"/>
      <c r="AG48" s="182"/>
      <c r="AH48" s="182"/>
      <c r="AI48" s="182"/>
      <c r="AJ48" s="182"/>
      <c r="AK48" s="182"/>
      <c r="AL48" s="114"/>
      <c r="AM48" s="114"/>
      <c r="AN48" s="114"/>
      <c r="AO48" s="114"/>
      <c r="AP48" s="114"/>
    </row>
    <row r="49" spans="2:48" ht="14.5">
      <c r="B49" s="126" t="s">
        <v>27</v>
      </c>
      <c r="C49" s="127" t="s">
        <v>87</v>
      </c>
      <c r="D49" s="128" t="s">
        <v>260</v>
      </c>
      <c r="E49" s="129"/>
      <c r="F49" s="130"/>
      <c r="G49" s="121">
        <v>0</v>
      </c>
      <c r="H49" s="180">
        <f>SUM(I49:AK49)</f>
        <v>0</v>
      </c>
      <c r="I49" s="184"/>
      <c r="J49" s="184"/>
      <c r="K49" s="184"/>
      <c r="L49" s="184"/>
      <c r="M49" s="184"/>
      <c r="N49" s="184"/>
      <c r="O49" s="184"/>
      <c r="P49" s="184"/>
      <c r="Q49" s="184"/>
      <c r="R49" s="184"/>
      <c r="S49" s="184"/>
      <c r="T49" s="184"/>
      <c r="U49" s="184"/>
      <c r="V49" s="184"/>
      <c r="W49" s="182"/>
      <c r="X49" s="182"/>
      <c r="Y49" s="182"/>
      <c r="Z49" s="182"/>
      <c r="AA49" s="182"/>
      <c r="AB49" s="182"/>
      <c r="AC49" s="182"/>
      <c r="AD49" s="182"/>
      <c r="AE49" s="182"/>
      <c r="AF49" s="182"/>
      <c r="AG49" s="182"/>
      <c r="AH49" s="182"/>
      <c r="AI49" s="182"/>
      <c r="AJ49" s="182"/>
      <c r="AK49" s="182"/>
      <c r="AL49" s="114"/>
      <c r="AM49" s="114"/>
      <c r="AN49" s="114"/>
      <c r="AO49" s="114"/>
      <c r="AP49" s="114"/>
    </row>
    <row r="50" spans="2:48" ht="14.5">
      <c r="B50" s="135" t="s">
        <v>28</v>
      </c>
      <c r="C50" s="136" t="s">
        <v>88</v>
      </c>
      <c r="D50" s="125"/>
      <c r="E50" s="129"/>
      <c r="F50" s="130"/>
      <c r="G50" s="143"/>
      <c r="H50" s="180"/>
      <c r="I50" s="184"/>
      <c r="J50" s="184"/>
      <c r="K50" s="184"/>
      <c r="L50" s="184"/>
      <c r="M50" s="184"/>
      <c r="N50" s="184"/>
      <c r="O50" s="184"/>
      <c r="P50" s="184"/>
      <c r="Q50" s="184"/>
      <c r="R50" s="184"/>
      <c r="S50" s="184"/>
      <c r="T50" s="184"/>
      <c r="U50" s="184"/>
      <c r="V50" s="184"/>
      <c r="W50" s="182"/>
      <c r="X50" s="182"/>
      <c r="Y50" s="182"/>
      <c r="Z50" s="182"/>
      <c r="AA50" s="182"/>
      <c r="AB50" s="182"/>
      <c r="AC50" s="182"/>
      <c r="AD50" s="182"/>
      <c r="AE50" s="182"/>
      <c r="AF50" s="182"/>
      <c r="AG50" s="182"/>
      <c r="AH50" s="182"/>
      <c r="AI50" s="182"/>
      <c r="AJ50" s="182"/>
      <c r="AK50" s="182"/>
      <c r="AL50" s="114"/>
      <c r="AM50" s="114"/>
      <c r="AN50" s="114"/>
      <c r="AO50" s="114"/>
      <c r="AP50" s="114"/>
    </row>
    <row r="51" spans="2:48" s="115" customFormat="1" ht="19.5" customHeight="1">
      <c r="B51" s="137" t="s">
        <v>29</v>
      </c>
      <c r="C51" s="138" t="s">
        <v>102</v>
      </c>
      <c r="D51" s="128" t="s">
        <v>253</v>
      </c>
      <c r="E51" s="129" t="s">
        <v>279</v>
      </c>
      <c r="F51" s="130" t="s">
        <v>255</v>
      </c>
      <c r="G51" s="121">
        <v>0</v>
      </c>
      <c r="H51" s="180">
        <f t="shared" ref="H51:H54" si="10">SUM(I51:AK51)</f>
        <v>0</v>
      </c>
      <c r="I51" s="182">
        <v>0</v>
      </c>
      <c r="J51" s="182">
        <v>0</v>
      </c>
      <c r="K51" s="182">
        <v>0</v>
      </c>
      <c r="L51" s="182">
        <v>0</v>
      </c>
      <c r="M51" s="182"/>
      <c r="N51" s="182">
        <v>0</v>
      </c>
      <c r="O51" s="182">
        <v>0</v>
      </c>
      <c r="P51" s="182">
        <v>0</v>
      </c>
      <c r="Q51" s="182">
        <v>0</v>
      </c>
      <c r="R51" s="182">
        <v>0</v>
      </c>
      <c r="S51" s="182">
        <v>0</v>
      </c>
      <c r="T51" s="182">
        <v>0</v>
      </c>
      <c r="U51" s="182">
        <v>0</v>
      </c>
      <c r="V51" s="182">
        <v>0</v>
      </c>
      <c r="W51" s="182">
        <v>0</v>
      </c>
      <c r="X51" s="182">
        <v>0</v>
      </c>
      <c r="Y51" s="182">
        <v>0</v>
      </c>
      <c r="Z51" s="182">
        <v>0</v>
      </c>
      <c r="AA51" s="182">
        <v>0</v>
      </c>
      <c r="AB51" s="182">
        <v>0</v>
      </c>
      <c r="AC51" s="182">
        <v>0</v>
      </c>
      <c r="AD51" s="182">
        <v>0</v>
      </c>
      <c r="AE51" s="182">
        <v>0</v>
      </c>
      <c r="AF51" s="182">
        <v>0</v>
      </c>
      <c r="AG51" s="182">
        <v>0</v>
      </c>
      <c r="AH51" s="182">
        <v>0</v>
      </c>
      <c r="AI51" s="182">
        <v>0</v>
      </c>
      <c r="AJ51" s="182">
        <v>0</v>
      </c>
      <c r="AK51" s="182">
        <v>0</v>
      </c>
      <c r="AL51" s="114"/>
      <c r="AM51" s="114"/>
      <c r="AN51" s="114"/>
      <c r="AO51" s="114"/>
      <c r="AP51" s="114"/>
    </row>
    <row r="52" spans="2:48" s="115" customFormat="1" ht="19.5" customHeight="1">
      <c r="B52" s="137" t="s">
        <v>29</v>
      </c>
      <c r="C52" s="138" t="s">
        <v>102</v>
      </c>
      <c r="D52" s="128" t="s">
        <v>253</v>
      </c>
      <c r="E52" s="129" t="s">
        <v>280</v>
      </c>
      <c r="F52" s="130" t="s">
        <v>255</v>
      </c>
      <c r="G52" s="121">
        <v>171960692.67832145</v>
      </c>
      <c r="H52" s="180">
        <f t="shared" si="10"/>
        <v>163941914.75999999</v>
      </c>
      <c r="I52" s="182">
        <v>65804717</v>
      </c>
      <c r="J52" s="182">
        <v>53210032</v>
      </c>
      <c r="K52" s="182">
        <v>9938525</v>
      </c>
      <c r="L52" s="182">
        <v>1198200</v>
      </c>
      <c r="M52" s="182">
        <v>7130453</v>
      </c>
      <c r="N52" s="182">
        <v>0</v>
      </c>
      <c r="O52" s="182">
        <v>0</v>
      </c>
      <c r="P52" s="182">
        <v>0</v>
      </c>
      <c r="Q52" s="182">
        <v>0</v>
      </c>
      <c r="R52" s="182">
        <v>0</v>
      </c>
      <c r="S52" s="182">
        <v>441497</v>
      </c>
      <c r="T52" s="182">
        <v>190805</v>
      </c>
      <c r="U52" s="182">
        <v>346528</v>
      </c>
      <c r="V52" s="182">
        <v>4918600</v>
      </c>
      <c r="W52" s="182">
        <v>871930</v>
      </c>
      <c r="X52" s="182">
        <v>2614522</v>
      </c>
      <c r="Y52" s="182">
        <v>758690</v>
      </c>
      <c r="Z52" s="182">
        <v>4160</v>
      </c>
      <c r="AA52" s="182">
        <v>1267997</v>
      </c>
      <c r="AB52" s="182">
        <v>515590</v>
      </c>
      <c r="AC52" s="182">
        <v>5878559</v>
      </c>
      <c r="AD52" s="182">
        <v>6846665</v>
      </c>
      <c r="AE52" s="182">
        <v>171516</v>
      </c>
      <c r="AF52" s="182">
        <v>0</v>
      </c>
      <c r="AG52" s="182">
        <v>196900</v>
      </c>
      <c r="AH52" s="182">
        <v>115320.94</v>
      </c>
      <c r="AI52" s="182">
        <v>2000</v>
      </c>
      <c r="AJ52" s="182">
        <v>511889.82</v>
      </c>
      <c r="AK52" s="182">
        <v>1006818</v>
      </c>
      <c r="AL52" s="114"/>
      <c r="AM52" s="114"/>
      <c r="AN52" s="114"/>
      <c r="AO52" s="114"/>
      <c r="AP52" s="114"/>
    </row>
    <row r="53" spans="2:48" s="115" customFormat="1" ht="19.5" customHeight="1">
      <c r="B53" s="137" t="s">
        <v>30</v>
      </c>
      <c r="C53" s="138" t="s">
        <v>103</v>
      </c>
      <c r="D53" s="128" t="s">
        <v>253</v>
      </c>
      <c r="E53" s="129" t="s">
        <v>281</v>
      </c>
      <c r="F53" s="130" t="s">
        <v>255</v>
      </c>
      <c r="G53" s="121">
        <v>0</v>
      </c>
      <c r="H53" s="180">
        <f t="shared" si="10"/>
        <v>0</v>
      </c>
      <c r="I53" s="182">
        <v>0</v>
      </c>
      <c r="J53" s="182">
        <v>0</v>
      </c>
      <c r="K53" s="182">
        <v>0</v>
      </c>
      <c r="L53" s="182">
        <v>0</v>
      </c>
      <c r="M53" s="182">
        <v>0</v>
      </c>
      <c r="N53" s="182">
        <v>0</v>
      </c>
      <c r="O53" s="182">
        <v>0</v>
      </c>
      <c r="P53" s="182">
        <v>0</v>
      </c>
      <c r="Q53" s="182">
        <v>0</v>
      </c>
      <c r="R53" s="182">
        <v>0</v>
      </c>
      <c r="S53" s="182">
        <v>0</v>
      </c>
      <c r="T53" s="182">
        <v>0</v>
      </c>
      <c r="U53" s="182">
        <v>0</v>
      </c>
      <c r="V53" s="182">
        <v>0</v>
      </c>
      <c r="W53" s="182">
        <v>0</v>
      </c>
      <c r="X53" s="182">
        <v>0</v>
      </c>
      <c r="Y53" s="182">
        <v>0</v>
      </c>
      <c r="Z53" s="182">
        <v>0</v>
      </c>
      <c r="AA53" s="182">
        <v>0</v>
      </c>
      <c r="AB53" s="182">
        <v>0</v>
      </c>
      <c r="AC53" s="182">
        <v>0</v>
      </c>
      <c r="AD53" s="182">
        <v>0</v>
      </c>
      <c r="AE53" s="182">
        <v>0</v>
      </c>
      <c r="AF53" s="182">
        <v>0</v>
      </c>
      <c r="AG53" s="182">
        <v>0</v>
      </c>
      <c r="AH53" s="182">
        <v>0</v>
      </c>
      <c r="AI53" s="182">
        <v>0</v>
      </c>
      <c r="AJ53" s="182">
        <v>0</v>
      </c>
      <c r="AK53" s="182">
        <v>0</v>
      </c>
      <c r="AL53" s="114"/>
      <c r="AM53" s="114"/>
      <c r="AN53" s="114"/>
      <c r="AO53" s="114"/>
      <c r="AP53" s="114"/>
    </row>
    <row r="54" spans="2:48" s="115" customFormat="1" ht="19.5" customHeight="1">
      <c r="B54" s="137" t="s">
        <v>30</v>
      </c>
      <c r="C54" s="138" t="s">
        <v>103</v>
      </c>
      <c r="D54" s="128" t="s">
        <v>253</v>
      </c>
      <c r="E54" s="129" t="s">
        <v>282</v>
      </c>
      <c r="F54" s="130" t="s">
        <v>255</v>
      </c>
      <c r="G54" s="121">
        <v>0</v>
      </c>
      <c r="H54" s="180">
        <f t="shared" si="10"/>
        <v>0</v>
      </c>
      <c r="I54" s="182">
        <v>0</v>
      </c>
      <c r="J54" s="182">
        <v>0</v>
      </c>
      <c r="K54" s="182">
        <v>0</v>
      </c>
      <c r="L54" s="182">
        <v>0</v>
      </c>
      <c r="M54" s="182">
        <v>0</v>
      </c>
      <c r="N54" s="182">
        <v>0</v>
      </c>
      <c r="O54" s="182">
        <v>0</v>
      </c>
      <c r="P54" s="182">
        <v>0</v>
      </c>
      <c r="Q54" s="182">
        <v>0</v>
      </c>
      <c r="R54" s="182">
        <v>0</v>
      </c>
      <c r="S54" s="182">
        <v>0</v>
      </c>
      <c r="T54" s="182">
        <v>0</v>
      </c>
      <c r="U54" s="182">
        <v>0</v>
      </c>
      <c r="V54" s="182">
        <v>0</v>
      </c>
      <c r="W54" s="182">
        <v>0</v>
      </c>
      <c r="X54" s="182">
        <v>0</v>
      </c>
      <c r="Y54" s="182">
        <v>0</v>
      </c>
      <c r="Z54" s="182">
        <v>0</v>
      </c>
      <c r="AA54" s="182">
        <v>0</v>
      </c>
      <c r="AB54" s="182">
        <v>0</v>
      </c>
      <c r="AC54" s="182">
        <v>0</v>
      </c>
      <c r="AD54" s="182">
        <v>0</v>
      </c>
      <c r="AE54" s="182">
        <v>0</v>
      </c>
      <c r="AF54" s="182">
        <v>0</v>
      </c>
      <c r="AG54" s="182">
        <v>0</v>
      </c>
      <c r="AH54" s="182">
        <v>0</v>
      </c>
      <c r="AI54" s="182">
        <v>0</v>
      </c>
      <c r="AJ54" s="182">
        <v>0</v>
      </c>
      <c r="AK54" s="182">
        <v>0</v>
      </c>
      <c r="AL54" s="114"/>
      <c r="AM54" s="114"/>
      <c r="AN54" s="114"/>
      <c r="AO54" s="114"/>
      <c r="AP54" s="114"/>
    </row>
    <row r="55" spans="2:48" s="115" customFormat="1" ht="19.5" customHeight="1">
      <c r="B55" s="137" t="s">
        <v>30</v>
      </c>
      <c r="C55" s="138" t="s">
        <v>103</v>
      </c>
      <c r="D55" s="128" t="s">
        <v>253</v>
      </c>
      <c r="E55" s="129" t="s">
        <v>283</v>
      </c>
      <c r="F55" s="130" t="s">
        <v>255</v>
      </c>
      <c r="G55" s="121">
        <v>26.222807774640856</v>
      </c>
      <c r="H55" s="180">
        <f>SUM(I55:AK55)</f>
        <v>25</v>
      </c>
      <c r="I55" s="182">
        <v>0</v>
      </c>
      <c r="J55" s="182">
        <v>0</v>
      </c>
      <c r="K55" s="182">
        <v>0</v>
      </c>
      <c r="L55" s="182">
        <v>0</v>
      </c>
      <c r="M55" s="182">
        <v>0</v>
      </c>
      <c r="N55" s="182">
        <v>0</v>
      </c>
      <c r="O55" s="182">
        <v>0</v>
      </c>
      <c r="P55" s="182">
        <v>0</v>
      </c>
      <c r="Q55" s="182">
        <v>0</v>
      </c>
      <c r="R55" s="182">
        <v>0</v>
      </c>
      <c r="S55" s="182">
        <v>0</v>
      </c>
      <c r="T55" s="182">
        <v>0</v>
      </c>
      <c r="U55" s="182">
        <v>0</v>
      </c>
      <c r="V55" s="182">
        <v>0</v>
      </c>
      <c r="W55" s="182">
        <v>0</v>
      </c>
      <c r="X55" s="182">
        <v>0</v>
      </c>
      <c r="Y55" s="182">
        <v>0</v>
      </c>
      <c r="Z55" s="182">
        <v>0</v>
      </c>
      <c r="AA55" s="182">
        <v>0</v>
      </c>
      <c r="AB55" s="182">
        <v>0</v>
      </c>
      <c r="AC55" s="182">
        <v>0</v>
      </c>
      <c r="AD55" s="182">
        <v>0</v>
      </c>
      <c r="AE55" s="182">
        <v>0</v>
      </c>
      <c r="AF55" s="182">
        <v>25</v>
      </c>
      <c r="AG55" s="182">
        <v>0</v>
      </c>
      <c r="AH55" s="182">
        <v>0</v>
      </c>
      <c r="AI55" s="182">
        <v>0</v>
      </c>
      <c r="AJ55" s="182">
        <v>0</v>
      </c>
      <c r="AK55" s="182">
        <v>0</v>
      </c>
      <c r="AL55" s="114"/>
      <c r="AM55" s="114"/>
      <c r="AN55" s="114"/>
      <c r="AO55" s="114"/>
      <c r="AP55" s="114"/>
    </row>
    <row r="56" spans="2:48" ht="14.5">
      <c r="B56" s="135" t="s">
        <v>28</v>
      </c>
      <c r="C56" s="136" t="s">
        <v>183</v>
      </c>
      <c r="D56" s="125"/>
      <c r="E56" s="129"/>
      <c r="F56" s="130"/>
      <c r="G56" s="121"/>
      <c r="H56" s="180"/>
      <c r="I56" s="184"/>
      <c r="J56" s="184"/>
      <c r="K56" s="184"/>
      <c r="L56" s="184"/>
      <c r="M56" s="184"/>
      <c r="N56" s="184"/>
      <c r="O56" s="184"/>
      <c r="P56" s="184"/>
      <c r="Q56" s="184"/>
      <c r="R56" s="184"/>
      <c r="S56" s="184"/>
      <c r="T56" s="184"/>
      <c r="U56" s="184"/>
      <c r="V56" s="184"/>
      <c r="W56" s="182"/>
      <c r="X56" s="182"/>
      <c r="Y56" s="182"/>
      <c r="Z56" s="182"/>
      <c r="AA56" s="182"/>
      <c r="AB56" s="182"/>
      <c r="AC56" s="182"/>
      <c r="AD56" s="182"/>
      <c r="AE56" s="182"/>
      <c r="AF56" s="182"/>
      <c r="AG56" s="182"/>
      <c r="AH56" s="182"/>
      <c r="AI56" s="182"/>
      <c r="AJ56" s="182"/>
      <c r="AK56" s="182"/>
      <c r="AL56" s="114"/>
      <c r="AM56" s="114"/>
      <c r="AN56" s="114"/>
      <c r="AO56" s="114"/>
      <c r="AP56" s="114"/>
    </row>
    <row r="57" spans="2:48" ht="19.5" customHeight="1">
      <c r="B57" s="126" t="s">
        <v>31</v>
      </c>
      <c r="C57" s="127" t="s">
        <v>184</v>
      </c>
      <c r="D57" s="128" t="s">
        <v>284</v>
      </c>
      <c r="E57" s="129" t="s">
        <v>285</v>
      </c>
      <c r="F57" s="130" t="s">
        <v>286</v>
      </c>
      <c r="G57" s="121">
        <v>0</v>
      </c>
      <c r="H57" s="180">
        <f>SUM(I57:AK57)</f>
        <v>0</v>
      </c>
      <c r="I57" s="184"/>
      <c r="J57" s="184"/>
      <c r="K57" s="184"/>
      <c r="L57" s="184"/>
      <c r="M57" s="184"/>
      <c r="N57" s="184"/>
      <c r="O57" s="184"/>
      <c r="P57" s="184"/>
      <c r="Q57" s="184"/>
      <c r="R57" s="184"/>
      <c r="S57" s="184"/>
      <c r="T57" s="184"/>
      <c r="U57" s="184"/>
      <c r="V57" s="184"/>
      <c r="W57" s="182"/>
      <c r="X57" s="182"/>
      <c r="Y57" s="182"/>
      <c r="Z57" s="182"/>
      <c r="AA57" s="182"/>
      <c r="AB57" s="182"/>
      <c r="AC57" s="182"/>
      <c r="AD57" s="182"/>
      <c r="AE57" s="182"/>
      <c r="AF57" s="182"/>
      <c r="AG57" s="182"/>
      <c r="AH57" s="182"/>
      <c r="AI57" s="182"/>
      <c r="AJ57" s="182"/>
      <c r="AK57" s="182"/>
      <c r="AL57" s="114"/>
      <c r="AM57" s="114"/>
      <c r="AN57" s="114"/>
      <c r="AO57" s="114"/>
      <c r="AP57" s="114"/>
    </row>
    <row r="58" spans="2:48" ht="14.5">
      <c r="B58" s="126" t="s">
        <v>32</v>
      </c>
      <c r="C58" s="127" t="s">
        <v>89</v>
      </c>
      <c r="D58" s="128" t="s">
        <v>260</v>
      </c>
      <c r="E58" s="129"/>
      <c r="F58" s="130"/>
      <c r="G58" s="121">
        <v>0</v>
      </c>
      <c r="H58" s="180">
        <f>SUM(I58:AK58)</f>
        <v>0</v>
      </c>
      <c r="I58" s="184"/>
      <c r="J58" s="184"/>
      <c r="K58" s="184"/>
      <c r="L58" s="184"/>
      <c r="M58" s="184"/>
      <c r="N58" s="184"/>
      <c r="O58" s="184"/>
      <c r="P58" s="184"/>
      <c r="Q58" s="184"/>
      <c r="R58" s="184"/>
      <c r="S58" s="184"/>
      <c r="T58" s="184"/>
      <c r="U58" s="184"/>
      <c r="V58" s="184"/>
      <c r="W58" s="182"/>
      <c r="X58" s="182"/>
      <c r="Y58" s="182"/>
      <c r="Z58" s="182"/>
      <c r="AA58" s="182"/>
      <c r="AB58" s="182"/>
      <c r="AC58" s="182"/>
      <c r="AD58" s="182"/>
      <c r="AE58" s="182"/>
      <c r="AF58" s="182"/>
      <c r="AG58" s="182"/>
      <c r="AH58" s="182"/>
      <c r="AI58" s="182"/>
      <c r="AJ58" s="182"/>
      <c r="AK58" s="182"/>
      <c r="AL58" s="114"/>
      <c r="AM58" s="114"/>
      <c r="AN58" s="114"/>
      <c r="AO58" s="114"/>
      <c r="AP58" s="114"/>
    </row>
    <row r="59" spans="2:48" ht="14.5">
      <c r="B59" s="126" t="s">
        <v>33</v>
      </c>
      <c r="C59" s="127" t="s">
        <v>185</v>
      </c>
      <c r="D59" s="128" t="s">
        <v>284</v>
      </c>
      <c r="E59" s="129" t="s">
        <v>287</v>
      </c>
      <c r="F59" s="130" t="s">
        <v>286</v>
      </c>
      <c r="G59" s="121"/>
      <c r="H59" s="180"/>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14"/>
      <c r="AM59" s="114"/>
      <c r="AN59" s="114"/>
      <c r="AO59" s="114"/>
      <c r="AP59" s="114"/>
      <c r="AQ59" s="115"/>
      <c r="AR59" s="115"/>
      <c r="AS59" s="115"/>
      <c r="AT59" s="115"/>
      <c r="AU59" s="115"/>
      <c r="AV59" s="115"/>
    </row>
    <row r="60" spans="2:48" ht="14.5">
      <c r="B60" s="126" t="s">
        <v>33</v>
      </c>
      <c r="C60" s="127" t="s">
        <v>185</v>
      </c>
      <c r="D60" s="128" t="s">
        <v>284</v>
      </c>
      <c r="E60" s="129" t="s">
        <v>288</v>
      </c>
      <c r="F60" s="130" t="s">
        <v>289</v>
      </c>
      <c r="G60" s="121"/>
      <c r="H60" s="180"/>
      <c r="I60" s="182"/>
      <c r="J60" s="182"/>
      <c r="K60" s="182"/>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c r="AL60" s="114"/>
      <c r="AM60" s="114"/>
      <c r="AN60" s="114"/>
      <c r="AO60" s="114"/>
      <c r="AP60" s="114"/>
      <c r="AQ60" s="115"/>
      <c r="AR60" s="115"/>
      <c r="AS60" s="115"/>
      <c r="AT60" s="115"/>
      <c r="AU60" s="115"/>
      <c r="AV60" s="115"/>
    </row>
    <row r="61" spans="2:48" ht="14.5">
      <c r="B61" s="126" t="s">
        <v>33</v>
      </c>
      <c r="C61" s="127" t="s">
        <v>185</v>
      </c>
      <c r="D61" s="128" t="s">
        <v>284</v>
      </c>
      <c r="E61" s="129" t="s">
        <v>290</v>
      </c>
      <c r="F61" s="130" t="s">
        <v>289</v>
      </c>
      <c r="G61" s="121"/>
      <c r="H61" s="180"/>
      <c r="I61" s="182"/>
      <c r="J61" s="182"/>
      <c r="K61" s="182"/>
      <c r="L61" s="182"/>
      <c r="M61" s="182"/>
      <c r="N61" s="182"/>
      <c r="O61" s="182"/>
      <c r="P61" s="182"/>
      <c r="Q61" s="182"/>
      <c r="R61" s="182"/>
      <c r="S61" s="182"/>
      <c r="T61" s="182"/>
      <c r="U61" s="182"/>
      <c r="V61" s="182"/>
      <c r="W61" s="182"/>
      <c r="X61" s="182"/>
      <c r="Y61" s="182"/>
      <c r="Z61" s="182"/>
      <c r="AA61" s="182"/>
      <c r="AB61" s="182"/>
      <c r="AC61" s="182"/>
      <c r="AD61" s="182"/>
      <c r="AE61" s="182"/>
      <c r="AF61" s="182"/>
      <c r="AG61" s="182"/>
      <c r="AH61" s="182"/>
      <c r="AI61" s="182"/>
      <c r="AJ61" s="182"/>
      <c r="AK61" s="182"/>
      <c r="AL61" s="114"/>
      <c r="AM61" s="114"/>
      <c r="AN61" s="114"/>
      <c r="AO61" s="114"/>
      <c r="AP61" s="114"/>
      <c r="AQ61" s="115"/>
      <c r="AR61" s="115"/>
      <c r="AS61" s="115"/>
      <c r="AT61" s="115"/>
      <c r="AU61" s="115"/>
      <c r="AV61" s="115"/>
    </row>
    <row r="62" spans="2:48" ht="14.5">
      <c r="B62" s="126" t="s">
        <v>34</v>
      </c>
      <c r="C62" s="127" t="s">
        <v>186</v>
      </c>
      <c r="D62" s="128" t="s">
        <v>284</v>
      </c>
      <c r="E62" s="129" t="s">
        <v>291</v>
      </c>
      <c r="F62" s="130" t="s">
        <v>286</v>
      </c>
      <c r="G62" s="121"/>
      <c r="H62" s="180"/>
      <c r="I62" s="184"/>
      <c r="J62" s="184"/>
      <c r="K62" s="184"/>
      <c r="L62" s="184"/>
      <c r="M62" s="184"/>
      <c r="N62" s="184"/>
      <c r="O62" s="184"/>
      <c r="P62" s="184"/>
      <c r="Q62" s="184"/>
      <c r="R62" s="184"/>
      <c r="S62" s="184"/>
      <c r="T62" s="184"/>
      <c r="U62" s="184"/>
      <c r="V62" s="184"/>
      <c r="W62" s="182"/>
      <c r="X62" s="182"/>
      <c r="Y62" s="182"/>
      <c r="Z62" s="182"/>
      <c r="AA62" s="182"/>
      <c r="AB62" s="182"/>
      <c r="AC62" s="182"/>
      <c r="AD62" s="182"/>
      <c r="AE62" s="182"/>
      <c r="AF62" s="182"/>
      <c r="AG62" s="182"/>
      <c r="AH62" s="182"/>
      <c r="AI62" s="182"/>
      <c r="AJ62" s="182"/>
      <c r="AK62" s="182"/>
      <c r="AL62" s="114"/>
      <c r="AM62" s="114"/>
      <c r="AN62" s="114"/>
      <c r="AO62" s="114"/>
      <c r="AP62" s="114"/>
    </row>
    <row r="63" spans="2:48" ht="14.5">
      <c r="B63" s="135" t="s">
        <v>35</v>
      </c>
      <c r="C63" s="136" t="s">
        <v>77</v>
      </c>
      <c r="D63" s="125"/>
      <c r="E63" s="129"/>
      <c r="F63" s="130"/>
      <c r="G63" s="121"/>
      <c r="H63" s="180"/>
      <c r="I63" s="184"/>
      <c r="J63" s="184"/>
      <c r="K63" s="184"/>
      <c r="L63" s="184"/>
      <c r="M63" s="184"/>
      <c r="N63" s="184"/>
      <c r="O63" s="184"/>
      <c r="P63" s="184"/>
      <c r="Q63" s="184"/>
      <c r="R63" s="184"/>
      <c r="S63" s="184"/>
      <c r="T63" s="184"/>
      <c r="U63" s="184"/>
      <c r="V63" s="184"/>
      <c r="W63" s="182"/>
      <c r="X63" s="182"/>
      <c r="Y63" s="182"/>
      <c r="Z63" s="182"/>
      <c r="AA63" s="182"/>
      <c r="AB63" s="182"/>
      <c r="AC63" s="182"/>
      <c r="AD63" s="182"/>
      <c r="AE63" s="182"/>
      <c r="AF63" s="182"/>
      <c r="AG63" s="182"/>
      <c r="AH63" s="182"/>
      <c r="AI63" s="182"/>
      <c r="AJ63" s="182"/>
      <c r="AK63" s="182"/>
      <c r="AL63" s="114"/>
      <c r="AM63" s="114"/>
      <c r="AN63" s="114"/>
      <c r="AO63" s="114"/>
      <c r="AP63" s="114"/>
    </row>
    <row r="64" spans="2:48" ht="14.5">
      <c r="B64" s="144" t="s">
        <v>36</v>
      </c>
      <c r="C64" s="127" t="s">
        <v>104</v>
      </c>
      <c r="D64" s="128" t="s">
        <v>284</v>
      </c>
      <c r="E64" s="129" t="s">
        <v>292</v>
      </c>
      <c r="F64" s="130" t="s">
        <v>293</v>
      </c>
      <c r="G64" s="121"/>
      <c r="H64" s="180"/>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14"/>
      <c r="AM64" s="114"/>
      <c r="AN64" s="114"/>
      <c r="AO64" s="114"/>
      <c r="AP64" s="114"/>
    </row>
    <row r="65" spans="2:42" ht="19.5" customHeight="1">
      <c r="B65" s="126" t="s">
        <v>37</v>
      </c>
      <c r="C65" s="127" t="s">
        <v>187</v>
      </c>
      <c r="D65" s="128" t="s">
        <v>284</v>
      </c>
      <c r="E65" s="129" t="s">
        <v>294</v>
      </c>
      <c r="F65" s="130" t="s">
        <v>286</v>
      </c>
      <c r="G65" s="145"/>
      <c r="H65" s="180"/>
      <c r="I65" s="184"/>
      <c r="J65" s="184"/>
      <c r="K65" s="184"/>
      <c r="L65" s="184"/>
      <c r="M65" s="184"/>
      <c r="N65" s="184"/>
      <c r="O65" s="184"/>
      <c r="P65" s="184"/>
      <c r="Q65" s="184"/>
      <c r="R65" s="184"/>
      <c r="S65" s="184"/>
      <c r="T65" s="184"/>
      <c r="U65" s="184"/>
      <c r="V65" s="184"/>
      <c r="W65" s="182"/>
      <c r="X65" s="182"/>
      <c r="Y65" s="182"/>
      <c r="Z65" s="182"/>
      <c r="AA65" s="182"/>
      <c r="AB65" s="182"/>
      <c r="AC65" s="182"/>
      <c r="AD65" s="182"/>
      <c r="AE65" s="182"/>
      <c r="AF65" s="182"/>
      <c r="AG65" s="182"/>
      <c r="AH65" s="182"/>
      <c r="AI65" s="182"/>
      <c r="AJ65" s="182"/>
      <c r="AK65" s="182"/>
      <c r="AL65" s="114"/>
      <c r="AM65" s="114"/>
      <c r="AN65" s="114"/>
      <c r="AO65" s="114"/>
      <c r="AP65" s="114"/>
    </row>
    <row r="66" spans="2:42" ht="19.5" customHeight="1">
      <c r="B66" s="126" t="s">
        <v>37</v>
      </c>
      <c r="C66" s="127" t="s">
        <v>187</v>
      </c>
      <c r="D66" s="128" t="s">
        <v>284</v>
      </c>
      <c r="E66" s="129" t="s">
        <v>295</v>
      </c>
      <c r="F66" s="130" t="s">
        <v>286</v>
      </c>
      <c r="G66" s="145"/>
      <c r="H66" s="180"/>
      <c r="I66" s="184"/>
      <c r="J66" s="184"/>
      <c r="K66" s="184"/>
      <c r="L66" s="184"/>
      <c r="M66" s="184"/>
      <c r="N66" s="184"/>
      <c r="O66" s="184"/>
      <c r="P66" s="184"/>
      <c r="Q66" s="184"/>
      <c r="R66" s="184"/>
      <c r="S66" s="184"/>
      <c r="T66" s="184"/>
      <c r="U66" s="184"/>
      <c r="V66" s="184"/>
      <c r="W66" s="182"/>
      <c r="X66" s="182"/>
      <c r="Y66" s="182"/>
      <c r="Z66" s="182"/>
      <c r="AA66" s="182"/>
      <c r="AB66" s="182"/>
      <c r="AC66" s="182"/>
      <c r="AD66" s="182"/>
      <c r="AE66" s="182"/>
      <c r="AF66" s="182"/>
      <c r="AG66" s="182"/>
      <c r="AH66" s="182"/>
      <c r="AI66" s="182"/>
      <c r="AJ66" s="182"/>
      <c r="AK66" s="182"/>
      <c r="AL66" s="114"/>
      <c r="AM66" s="114"/>
      <c r="AN66" s="114"/>
      <c r="AO66" s="114"/>
      <c r="AP66" s="114"/>
    </row>
    <row r="67" spans="2:42" ht="19.5" customHeight="1">
      <c r="B67" s="126" t="s">
        <v>37</v>
      </c>
      <c r="C67" s="127" t="s">
        <v>187</v>
      </c>
      <c r="D67" s="128" t="s">
        <v>284</v>
      </c>
      <c r="E67" s="129" t="s">
        <v>296</v>
      </c>
      <c r="F67" s="130" t="s">
        <v>286</v>
      </c>
      <c r="G67" s="145"/>
      <c r="H67" s="180"/>
      <c r="I67" s="184"/>
      <c r="J67" s="184"/>
      <c r="K67" s="184"/>
      <c r="L67" s="184"/>
      <c r="M67" s="184"/>
      <c r="N67" s="184"/>
      <c r="O67" s="184"/>
      <c r="P67" s="184"/>
      <c r="Q67" s="184"/>
      <c r="R67" s="184"/>
      <c r="S67" s="184"/>
      <c r="T67" s="184"/>
      <c r="U67" s="184"/>
      <c r="V67" s="184"/>
      <c r="W67" s="182"/>
      <c r="X67" s="182"/>
      <c r="Y67" s="182"/>
      <c r="Z67" s="182"/>
      <c r="AA67" s="182"/>
      <c r="AB67" s="182"/>
      <c r="AC67" s="182"/>
      <c r="AD67" s="182"/>
      <c r="AE67" s="182"/>
      <c r="AF67" s="182"/>
      <c r="AG67" s="182"/>
      <c r="AH67" s="182"/>
      <c r="AI67" s="182"/>
      <c r="AJ67" s="182"/>
      <c r="AK67" s="182"/>
      <c r="AL67" s="114"/>
      <c r="AM67" s="114"/>
      <c r="AN67" s="114"/>
      <c r="AO67" s="114"/>
      <c r="AP67" s="114"/>
    </row>
    <row r="68" spans="2:42" ht="19.5" customHeight="1">
      <c r="B68" s="126" t="s">
        <v>37</v>
      </c>
      <c r="C68" s="127" t="s">
        <v>187</v>
      </c>
      <c r="D68" s="128" t="s">
        <v>284</v>
      </c>
      <c r="E68" s="129" t="s">
        <v>297</v>
      </c>
      <c r="F68" s="130" t="s">
        <v>286</v>
      </c>
      <c r="G68" s="145"/>
      <c r="H68" s="180"/>
      <c r="I68" s="184"/>
      <c r="J68" s="184"/>
      <c r="K68" s="184"/>
      <c r="L68" s="184"/>
      <c r="M68" s="184"/>
      <c r="N68" s="184"/>
      <c r="O68" s="184"/>
      <c r="P68" s="184"/>
      <c r="Q68" s="184"/>
      <c r="R68" s="184"/>
      <c r="S68" s="184"/>
      <c r="T68" s="184"/>
      <c r="U68" s="184"/>
      <c r="V68" s="184"/>
      <c r="W68" s="182"/>
      <c r="X68" s="182"/>
      <c r="Y68" s="182"/>
      <c r="Z68" s="182"/>
      <c r="AA68" s="182"/>
      <c r="AB68" s="182"/>
      <c r="AC68" s="182"/>
      <c r="AD68" s="182"/>
      <c r="AE68" s="182"/>
      <c r="AF68" s="182"/>
      <c r="AG68" s="182"/>
      <c r="AH68" s="182"/>
      <c r="AI68" s="182"/>
      <c r="AJ68" s="182"/>
      <c r="AK68" s="182"/>
      <c r="AL68" s="114"/>
      <c r="AM68" s="114"/>
      <c r="AN68" s="114"/>
      <c r="AO68" s="114"/>
      <c r="AP68" s="114"/>
    </row>
    <row r="69" spans="2:42" ht="19.5" customHeight="1">
      <c r="B69" s="126" t="s">
        <v>37</v>
      </c>
      <c r="C69" s="127" t="s">
        <v>187</v>
      </c>
      <c r="D69" s="128" t="s">
        <v>284</v>
      </c>
      <c r="E69" s="129" t="s">
        <v>298</v>
      </c>
      <c r="F69" s="130" t="s">
        <v>286</v>
      </c>
      <c r="G69" s="145"/>
      <c r="H69" s="180"/>
      <c r="I69" s="184"/>
      <c r="J69" s="184"/>
      <c r="K69" s="184"/>
      <c r="L69" s="184"/>
      <c r="M69" s="184"/>
      <c r="N69" s="184"/>
      <c r="O69" s="184"/>
      <c r="P69" s="184"/>
      <c r="Q69" s="184"/>
      <c r="R69" s="184"/>
      <c r="S69" s="184"/>
      <c r="T69" s="184"/>
      <c r="U69" s="184"/>
      <c r="V69" s="184"/>
      <c r="W69" s="182"/>
      <c r="X69" s="182"/>
      <c r="Y69" s="182"/>
      <c r="Z69" s="182"/>
      <c r="AA69" s="182"/>
      <c r="AB69" s="182"/>
      <c r="AC69" s="182"/>
      <c r="AD69" s="182"/>
      <c r="AE69" s="182"/>
      <c r="AF69" s="182"/>
      <c r="AG69" s="182"/>
      <c r="AH69" s="182"/>
      <c r="AI69" s="182"/>
      <c r="AJ69" s="182"/>
      <c r="AK69" s="182"/>
      <c r="AL69" s="114"/>
      <c r="AM69" s="114"/>
      <c r="AN69" s="114"/>
      <c r="AO69" s="114"/>
      <c r="AP69" s="114"/>
    </row>
    <row r="70" spans="2:42" ht="19.5" customHeight="1">
      <c r="B70" s="126" t="s">
        <v>37</v>
      </c>
      <c r="C70" s="127" t="s">
        <v>187</v>
      </c>
      <c r="D70" s="128" t="s">
        <v>284</v>
      </c>
      <c r="E70" s="129" t="s">
        <v>299</v>
      </c>
      <c r="F70" s="130" t="s">
        <v>286</v>
      </c>
      <c r="G70" s="145"/>
      <c r="H70" s="180"/>
      <c r="I70" s="184"/>
      <c r="J70" s="184"/>
      <c r="K70" s="184"/>
      <c r="L70" s="184"/>
      <c r="M70" s="184"/>
      <c r="N70" s="184"/>
      <c r="O70" s="184"/>
      <c r="P70" s="184"/>
      <c r="Q70" s="184"/>
      <c r="R70" s="184"/>
      <c r="S70" s="184"/>
      <c r="T70" s="184"/>
      <c r="U70" s="184"/>
      <c r="V70" s="184"/>
      <c r="W70" s="182"/>
      <c r="X70" s="182"/>
      <c r="Y70" s="182"/>
      <c r="Z70" s="182"/>
      <c r="AA70" s="182"/>
      <c r="AB70" s="182"/>
      <c r="AC70" s="182"/>
      <c r="AD70" s="182"/>
      <c r="AE70" s="182"/>
      <c r="AF70" s="182"/>
      <c r="AG70" s="182"/>
      <c r="AH70" s="182"/>
      <c r="AI70" s="182"/>
      <c r="AJ70" s="182"/>
      <c r="AK70" s="182"/>
      <c r="AL70" s="114"/>
      <c r="AM70" s="114"/>
      <c r="AN70" s="114"/>
      <c r="AO70" s="114"/>
      <c r="AP70" s="114"/>
    </row>
    <row r="71" spans="2:42" ht="19.5" customHeight="1">
      <c r="B71" s="126" t="s">
        <v>37</v>
      </c>
      <c r="C71" s="127" t="s">
        <v>187</v>
      </c>
      <c r="D71" s="128" t="s">
        <v>284</v>
      </c>
      <c r="E71" s="129" t="s">
        <v>300</v>
      </c>
      <c r="F71" s="130" t="s">
        <v>286</v>
      </c>
      <c r="G71" s="145"/>
      <c r="H71" s="180"/>
      <c r="I71" s="184"/>
      <c r="J71" s="184"/>
      <c r="K71" s="184"/>
      <c r="L71" s="184"/>
      <c r="M71" s="184"/>
      <c r="N71" s="184"/>
      <c r="O71" s="184"/>
      <c r="P71" s="184"/>
      <c r="Q71" s="184"/>
      <c r="R71" s="184"/>
      <c r="S71" s="184"/>
      <c r="T71" s="184"/>
      <c r="U71" s="184"/>
      <c r="V71" s="184"/>
      <c r="W71" s="182"/>
      <c r="X71" s="182"/>
      <c r="Y71" s="182"/>
      <c r="Z71" s="182"/>
      <c r="AA71" s="182"/>
      <c r="AB71" s="182"/>
      <c r="AC71" s="182"/>
      <c r="AD71" s="182"/>
      <c r="AE71" s="182"/>
      <c r="AF71" s="182"/>
      <c r="AG71" s="182"/>
      <c r="AH71" s="182"/>
      <c r="AI71" s="182"/>
      <c r="AJ71" s="182"/>
      <c r="AK71" s="182"/>
      <c r="AL71" s="114"/>
      <c r="AM71" s="114"/>
      <c r="AN71" s="114"/>
      <c r="AO71" s="114"/>
      <c r="AP71" s="114"/>
    </row>
    <row r="72" spans="2:42" ht="19.5" customHeight="1">
      <c r="B72" s="126" t="s">
        <v>37</v>
      </c>
      <c r="C72" s="127" t="s">
        <v>187</v>
      </c>
      <c r="D72" s="128" t="s">
        <v>284</v>
      </c>
      <c r="E72" s="129" t="s">
        <v>301</v>
      </c>
      <c r="F72" s="130" t="s">
        <v>286</v>
      </c>
      <c r="G72" s="145"/>
      <c r="H72" s="180"/>
      <c r="I72" s="184"/>
      <c r="J72" s="184"/>
      <c r="K72" s="184"/>
      <c r="L72" s="184"/>
      <c r="M72" s="184"/>
      <c r="N72" s="184"/>
      <c r="O72" s="184"/>
      <c r="P72" s="184"/>
      <c r="Q72" s="184"/>
      <c r="R72" s="184"/>
      <c r="S72" s="184"/>
      <c r="T72" s="184"/>
      <c r="U72" s="184"/>
      <c r="V72" s="184"/>
      <c r="W72" s="182"/>
      <c r="X72" s="182"/>
      <c r="Y72" s="182"/>
      <c r="Z72" s="182"/>
      <c r="AA72" s="182"/>
      <c r="AB72" s="182"/>
      <c r="AC72" s="182"/>
      <c r="AD72" s="182"/>
      <c r="AE72" s="182"/>
      <c r="AF72" s="182"/>
      <c r="AG72" s="182"/>
      <c r="AH72" s="182"/>
      <c r="AI72" s="182"/>
      <c r="AJ72" s="182"/>
      <c r="AK72" s="182"/>
      <c r="AL72" s="114"/>
      <c r="AM72" s="114"/>
      <c r="AN72" s="114"/>
      <c r="AO72" s="114"/>
      <c r="AP72" s="114"/>
    </row>
    <row r="73" spans="2:42" s="115" customFormat="1" ht="19.5" customHeight="1">
      <c r="B73" s="146" t="s">
        <v>38</v>
      </c>
      <c r="C73" s="138" t="s">
        <v>78</v>
      </c>
      <c r="D73" s="128" t="s">
        <v>253</v>
      </c>
      <c r="E73" s="129" t="s">
        <v>302</v>
      </c>
      <c r="F73" s="130" t="s">
        <v>303</v>
      </c>
      <c r="G73" s="121">
        <v>0</v>
      </c>
      <c r="H73" s="180">
        <f>SUM(I73:AK73)</f>
        <v>0</v>
      </c>
      <c r="I73" s="182">
        <v>0</v>
      </c>
      <c r="J73" s="182">
        <v>0</v>
      </c>
      <c r="K73" s="182">
        <v>0</v>
      </c>
      <c r="L73" s="182">
        <v>0</v>
      </c>
      <c r="M73" s="182">
        <v>0</v>
      </c>
      <c r="N73" s="182">
        <v>0</v>
      </c>
      <c r="O73" s="182">
        <v>0</v>
      </c>
      <c r="P73" s="182">
        <v>0</v>
      </c>
      <c r="Q73" s="182">
        <v>0</v>
      </c>
      <c r="R73" s="182">
        <v>0</v>
      </c>
      <c r="S73" s="182">
        <v>0</v>
      </c>
      <c r="T73" s="182">
        <v>0</v>
      </c>
      <c r="U73" s="182">
        <v>0</v>
      </c>
      <c r="V73" s="182">
        <v>0</v>
      </c>
      <c r="W73" s="182">
        <v>0</v>
      </c>
      <c r="X73" s="182">
        <v>0</v>
      </c>
      <c r="Y73" s="182">
        <v>0</v>
      </c>
      <c r="Z73" s="182">
        <v>0</v>
      </c>
      <c r="AA73" s="182">
        <v>0</v>
      </c>
      <c r="AB73" s="182">
        <v>0</v>
      </c>
      <c r="AC73" s="182">
        <v>0</v>
      </c>
      <c r="AD73" s="182">
        <v>0</v>
      </c>
      <c r="AE73" s="182"/>
      <c r="AF73" s="182"/>
      <c r="AG73" s="182"/>
      <c r="AH73" s="182"/>
      <c r="AI73" s="182"/>
      <c r="AJ73" s="182"/>
      <c r="AK73" s="182"/>
      <c r="AL73" s="114"/>
      <c r="AM73" s="114"/>
      <c r="AN73" s="114"/>
      <c r="AO73" s="114"/>
      <c r="AP73" s="114"/>
    </row>
    <row r="74" spans="2:42" ht="14.5">
      <c r="B74" s="126" t="s">
        <v>39</v>
      </c>
      <c r="C74" s="127" t="s">
        <v>79</v>
      </c>
      <c r="D74" s="128" t="s">
        <v>260</v>
      </c>
      <c r="E74" s="129"/>
      <c r="F74" s="130"/>
      <c r="G74" s="121"/>
      <c r="H74" s="180"/>
      <c r="I74" s="184"/>
      <c r="J74" s="184"/>
      <c r="K74" s="184"/>
      <c r="L74" s="184"/>
      <c r="M74" s="184"/>
      <c r="N74" s="184"/>
      <c r="O74" s="184"/>
      <c r="P74" s="184"/>
      <c r="Q74" s="184"/>
      <c r="R74" s="184"/>
      <c r="S74" s="184"/>
      <c r="T74" s="184"/>
      <c r="U74" s="184"/>
      <c r="V74" s="184"/>
      <c r="W74" s="184"/>
      <c r="X74" s="184"/>
      <c r="Y74" s="184"/>
      <c r="Z74" s="184"/>
      <c r="AA74" s="184"/>
      <c r="AB74" s="184"/>
      <c r="AC74" s="184"/>
      <c r="AD74" s="184"/>
      <c r="AE74" s="184"/>
      <c r="AF74" s="184"/>
      <c r="AG74" s="184"/>
      <c r="AH74" s="184"/>
      <c r="AI74" s="184"/>
      <c r="AJ74" s="184"/>
      <c r="AK74" s="184"/>
    </row>
    <row r="75" spans="2:42" ht="19.5" customHeight="1">
      <c r="B75" s="147"/>
      <c r="C75" s="148"/>
      <c r="D75" s="149"/>
      <c r="E75" s="150"/>
      <c r="F75" s="151"/>
      <c r="G75" s="152"/>
      <c r="H75" s="176"/>
      <c r="I75" s="184"/>
      <c r="J75" s="184"/>
      <c r="K75" s="184"/>
      <c r="L75" s="184"/>
      <c r="M75" s="184"/>
      <c r="N75" s="184"/>
      <c r="O75" s="184"/>
      <c r="P75" s="184"/>
      <c r="Q75" s="184"/>
      <c r="R75" s="184"/>
      <c r="S75" s="184"/>
      <c r="T75" s="184"/>
      <c r="U75" s="184"/>
      <c r="V75" s="184"/>
      <c r="W75" s="184"/>
      <c r="X75" s="184"/>
      <c r="Y75" s="184"/>
      <c r="Z75" s="184"/>
      <c r="AA75" s="184"/>
      <c r="AB75" s="184"/>
      <c r="AC75" s="184"/>
      <c r="AD75" s="184"/>
      <c r="AE75" s="184"/>
      <c r="AF75" s="184"/>
      <c r="AG75" s="184"/>
      <c r="AH75" s="184"/>
      <c r="AI75" s="184"/>
      <c r="AJ75" s="184"/>
      <c r="AK75" s="184"/>
    </row>
    <row r="76" spans="2:42" ht="19.5" customHeight="1">
      <c r="G76" s="153"/>
      <c r="I76" s="184"/>
      <c r="J76" s="184"/>
      <c r="K76" s="184"/>
      <c r="L76" s="184"/>
      <c r="M76" s="184"/>
      <c r="N76" s="184"/>
      <c r="O76" s="184"/>
      <c r="P76" s="184"/>
      <c r="Q76" s="184"/>
      <c r="R76" s="184"/>
      <c r="S76" s="184"/>
      <c r="T76" s="184"/>
      <c r="U76" s="184"/>
      <c r="V76" s="184"/>
      <c r="W76" s="184"/>
      <c r="X76" s="184"/>
      <c r="Y76" s="184"/>
      <c r="Z76" s="184"/>
      <c r="AA76" s="184"/>
      <c r="AB76" s="184"/>
      <c r="AC76" s="184"/>
      <c r="AD76" s="184"/>
      <c r="AE76" s="184"/>
      <c r="AF76" s="184"/>
      <c r="AG76" s="184"/>
      <c r="AH76" s="184"/>
      <c r="AI76" s="184"/>
      <c r="AJ76" s="184"/>
      <c r="AK76" s="184"/>
    </row>
    <row r="77" spans="2:42" ht="19.5" customHeight="1">
      <c r="E77" s="154"/>
      <c r="F77" s="154"/>
      <c r="G77" s="155" t="s">
        <v>193</v>
      </c>
      <c r="H77" s="156" t="s">
        <v>82</v>
      </c>
      <c r="I77" s="184"/>
      <c r="J77" s="184"/>
      <c r="K77" s="184"/>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row>
    <row r="78" spans="2:42" ht="19.5" customHeight="1">
      <c r="G78" s="157">
        <f>SUM(G11:G75)</f>
        <v>668244021.96266675</v>
      </c>
      <c r="H78" s="157">
        <f>SUM(H11:H75)</f>
        <v>637082828.52999997</v>
      </c>
      <c r="I78" s="184"/>
      <c r="J78" s="184"/>
      <c r="K78" s="184"/>
      <c r="L78" s="184"/>
      <c r="M78" s="184"/>
      <c r="N78" s="184"/>
      <c r="O78" s="184"/>
      <c r="P78" s="184"/>
      <c r="Q78" s="184"/>
      <c r="R78" s="184"/>
      <c r="S78" s="184"/>
      <c r="T78" s="184"/>
      <c r="U78" s="184"/>
      <c r="V78" s="184"/>
      <c r="W78" s="184"/>
      <c r="X78" s="184"/>
      <c r="Y78" s="184"/>
      <c r="Z78" s="184"/>
      <c r="AA78" s="184"/>
      <c r="AB78" s="184"/>
      <c r="AC78" s="184"/>
      <c r="AD78" s="184"/>
      <c r="AE78" s="184"/>
      <c r="AF78" s="184"/>
      <c r="AG78" s="184"/>
      <c r="AH78" s="184"/>
      <c r="AI78" s="184"/>
      <c r="AJ78" s="184"/>
      <c r="AK78" s="184"/>
    </row>
    <row r="79" spans="2:42" ht="19.5" customHeight="1">
      <c r="I79" s="184"/>
      <c r="J79" s="184"/>
      <c r="K79" s="184"/>
      <c r="L79" s="184"/>
      <c r="M79" s="184"/>
      <c r="N79" s="184"/>
      <c r="O79" s="184"/>
      <c r="P79" s="184"/>
      <c r="Q79" s="184"/>
      <c r="R79" s="184"/>
      <c r="S79" s="184"/>
      <c r="T79" s="184"/>
      <c r="U79" s="184"/>
      <c r="V79" s="184"/>
      <c r="W79" s="184"/>
      <c r="X79" s="184"/>
      <c r="Y79" s="184"/>
      <c r="Z79" s="184"/>
      <c r="AA79" s="184"/>
      <c r="AB79" s="184"/>
      <c r="AC79" s="184"/>
      <c r="AD79" s="184"/>
      <c r="AE79" s="184"/>
      <c r="AF79" s="184"/>
      <c r="AG79" s="184"/>
      <c r="AH79" s="184"/>
      <c r="AI79" s="184"/>
      <c r="AJ79" s="184"/>
      <c r="AK79" s="184"/>
    </row>
    <row r="80" spans="2:42" ht="19.5" customHeight="1">
      <c r="B80" s="82" t="s">
        <v>188</v>
      </c>
      <c r="I80" s="184"/>
      <c r="J80" s="184"/>
      <c r="K80" s="184"/>
      <c r="L80" s="184"/>
      <c r="M80" s="184"/>
      <c r="N80" s="184"/>
      <c r="O80" s="184"/>
      <c r="P80" s="184"/>
      <c r="Q80" s="184"/>
      <c r="R80" s="184"/>
      <c r="S80" s="184"/>
      <c r="T80" s="184"/>
      <c r="U80" s="184"/>
      <c r="V80" s="184"/>
      <c r="W80" s="184"/>
      <c r="X80" s="184"/>
      <c r="Y80" s="184"/>
      <c r="Z80" s="184"/>
      <c r="AA80" s="184"/>
      <c r="AB80" s="184"/>
      <c r="AC80" s="184"/>
      <c r="AD80" s="184"/>
      <c r="AE80" s="184"/>
      <c r="AF80" s="184"/>
      <c r="AG80" s="184"/>
      <c r="AH80" s="184"/>
      <c r="AI80" s="184"/>
      <c r="AJ80" s="184"/>
      <c r="AK80" s="184"/>
    </row>
    <row r="81" spans="2:37" ht="19.5" customHeight="1">
      <c r="G81" s="158"/>
      <c r="I81" s="184"/>
      <c r="J81" s="184"/>
      <c r="K81" s="184"/>
      <c r="L81" s="184"/>
      <c r="M81" s="184"/>
      <c r="N81" s="184"/>
      <c r="O81" s="184"/>
      <c r="P81" s="184"/>
      <c r="Q81" s="184"/>
      <c r="R81" s="184"/>
      <c r="S81" s="184"/>
      <c r="T81" s="184"/>
      <c r="U81" s="184"/>
      <c r="V81" s="184"/>
      <c r="W81" s="184"/>
      <c r="X81" s="184"/>
      <c r="Y81" s="184"/>
      <c r="Z81" s="184"/>
      <c r="AA81" s="184"/>
      <c r="AB81" s="184"/>
      <c r="AC81" s="184"/>
      <c r="AD81" s="184"/>
      <c r="AE81" s="184"/>
      <c r="AF81" s="184"/>
      <c r="AG81" s="184"/>
      <c r="AH81" s="184"/>
      <c r="AI81" s="184"/>
      <c r="AJ81" s="184"/>
      <c r="AK81" s="184"/>
    </row>
    <row r="82" spans="2:37" ht="19.5" customHeight="1">
      <c r="B82" s="159" t="s">
        <v>216</v>
      </c>
      <c r="C82" s="160" t="s">
        <v>304</v>
      </c>
      <c r="I82" s="184"/>
      <c r="J82" s="184"/>
      <c r="K82" s="184"/>
      <c r="L82" s="184"/>
      <c r="M82" s="184"/>
      <c r="N82" s="184"/>
      <c r="O82" s="184"/>
      <c r="P82" s="184"/>
      <c r="Q82" s="184"/>
      <c r="R82" s="184"/>
      <c r="S82" s="184"/>
      <c r="T82" s="184"/>
      <c r="U82" s="184"/>
      <c r="V82" s="184"/>
      <c r="W82" s="184"/>
      <c r="X82" s="184"/>
      <c r="Y82" s="184"/>
      <c r="Z82" s="184"/>
      <c r="AA82" s="184"/>
      <c r="AB82" s="184"/>
      <c r="AC82" s="184"/>
      <c r="AD82" s="184"/>
      <c r="AE82" s="184"/>
      <c r="AF82" s="184"/>
      <c r="AG82" s="182"/>
      <c r="AH82" s="184"/>
      <c r="AI82" s="184"/>
      <c r="AJ82" s="184"/>
      <c r="AK82" s="184"/>
    </row>
    <row r="83" spans="2:37" s="115" customFormat="1" ht="29.25" customHeight="1">
      <c r="B83" s="137" t="s">
        <v>6</v>
      </c>
      <c r="C83" s="161" t="s">
        <v>72</v>
      </c>
      <c r="D83" s="128" t="s">
        <v>253</v>
      </c>
      <c r="E83" s="119" t="s">
        <v>305</v>
      </c>
      <c r="F83" s="120" t="s">
        <v>255</v>
      </c>
      <c r="G83" s="173">
        <v>144077011.44162521</v>
      </c>
      <c r="H83" s="173">
        <f>SUM(I83:AK83)</f>
        <v>137358490.25</v>
      </c>
      <c r="I83" s="182">
        <v>49981962</v>
      </c>
      <c r="J83" s="182">
        <v>30965946</v>
      </c>
      <c r="K83" s="182">
        <v>3366103</v>
      </c>
      <c r="L83" s="182">
        <v>2044635</v>
      </c>
      <c r="M83" s="182">
        <v>1302971</v>
      </c>
      <c r="N83" s="182">
        <v>8041713.9699999997</v>
      </c>
      <c r="O83" s="182">
        <v>654142</v>
      </c>
      <c r="P83" s="182">
        <v>2776024</v>
      </c>
      <c r="Q83" s="182">
        <v>7474898</v>
      </c>
      <c r="R83" s="182">
        <v>4257772.43</v>
      </c>
      <c r="S83" s="182">
        <v>415381</v>
      </c>
      <c r="T83" s="182">
        <v>505090</v>
      </c>
      <c r="U83" s="182">
        <v>140646</v>
      </c>
      <c r="V83" s="182">
        <v>762600</v>
      </c>
      <c r="W83" s="182">
        <v>230475</v>
      </c>
      <c r="X83" s="182">
        <v>278728.32000000001</v>
      </c>
      <c r="Y83" s="182">
        <v>0</v>
      </c>
      <c r="Z83" s="182">
        <v>125438</v>
      </c>
      <c r="AA83" s="182">
        <v>93527</v>
      </c>
      <c r="AB83" s="182">
        <v>111946</v>
      </c>
      <c r="AC83" s="182">
        <v>7319137</v>
      </c>
      <c r="AD83" s="182">
        <v>2820433</v>
      </c>
      <c r="AE83" s="182">
        <v>286288</v>
      </c>
      <c r="AF83" s="182">
        <v>2414692</v>
      </c>
      <c r="AG83" s="182">
        <v>3184</v>
      </c>
      <c r="AH83" s="182">
        <v>166425.53</v>
      </c>
      <c r="AI83" s="182">
        <v>364399</v>
      </c>
      <c r="AJ83" s="182">
        <v>9723933</v>
      </c>
      <c r="AK83" s="182">
        <v>730000</v>
      </c>
    </row>
    <row r="84" spans="2:37" s="115" customFormat="1" ht="28.5" customHeight="1">
      <c r="B84" s="137" t="s">
        <v>6</v>
      </c>
      <c r="C84" s="161" t="s">
        <v>72</v>
      </c>
      <c r="D84" s="128" t="s">
        <v>253</v>
      </c>
      <c r="E84" s="119" t="s">
        <v>306</v>
      </c>
      <c r="F84" s="120" t="s">
        <v>307</v>
      </c>
      <c r="G84" s="175">
        <v>2778966.595707871</v>
      </c>
      <c r="H84" s="175">
        <f>SUM(I84:AK84)</f>
        <v>2649379.3299999996</v>
      </c>
      <c r="I84" s="182">
        <v>234462.78</v>
      </c>
      <c r="J84" s="182">
        <v>736594</v>
      </c>
      <c r="K84" s="182">
        <v>228291.52</v>
      </c>
      <c r="L84" s="182">
        <v>110000</v>
      </c>
      <c r="M84" s="182">
        <v>73121</v>
      </c>
      <c r="N84" s="182">
        <v>13573.64</v>
      </c>
      <c r="O84" s="182">
        <v>46060</v>
      </c>
      <c r="P84" s="182">
        <v>218962</v>
      </c>
      <c r="Q84" s="182">
        <v>5255</v>
      </c>
      <c r="R84" s="182">
        <v>25453.69</v>
      </c>
      <c r="S84" s="182">
        <v>30210</v>
      </c>
      <c r="T84" s="182">
        <v>24000</v>
      </c>
      <c r="U84" s="182">
        <v>13755</v>
      </c>
      <c r="V84" s="182">
        <v>74500</v>
      </c>
      <c r="W84" s="182">
        <v>28266</v>
      </c>
      <c r="X84" s="182">
        <v>16629.689999999999</v>
      </c>
      <c r="Y84" s="182">
        <v>4461</v>
      </c>
      <c r="Z84" s="182">
        <v>0</v>
      </c>
      <c r="AA84" s="182">
        <v>2663</v>
      </c>
      <c r="AB84" s="182">
        <v>13900</v>
      </c>
      <c r="AC84" s="182">
        <v>280114.94</v>
      </c>
      <c r="AD84" s="182">
        <v>159308</v>
      </c>
      <c r="AE84" s="182">
        <v>22100</v>
      </c>
      <c r="AF84" s="182">
        <v>14365</v>
      </c>
      <c r="AG84" s="182">
        <v>11256</v>
      </c>
      <c r="AH84" s="182">
        <v>10723.07</v>
      </c>
      <c r="AI84" s="182">
        <v>0</v>
      </c>
      <c r="AJ84" s="182">
        <v>125677</v>
      </c>
      <c r="AK84" s="182">
        <v>125677</v>
      </c>
    </row>
    <row r="85" spans="2:37" ht="19.5" customHeight="1">
      <c r="G85" s="172">
        <f>SUM(G83:G84)</f>
        <v>146855978.03733307</v>
      </c>
      <c r="H85" s="172">
        <f>SUM(H83:H84)</f>
        <v>140007869.58000001</v>
      </c>
      <c r="I85" s="184"/>
      <c r="J85" s="184"/>
      <c r="K85" s="184"/>
      <c r="L85" s="184"/>
      <c r="M85" s="184"/>
      <c r="N85" s="184"/>
      <c r="O85" s="184"/>
      <c r="P85" s="184"/>
      <c r="Q85" s="184"/>
      <c r="R85" s="184"/>
      <c r="S85" s="184"/>
      <c r="T85" s="184"/>
      <c r="U85" s="184"/>
      <c r="V85" s="184"/>
      <c r="W85" s="184"/>
      <c r="X85" s="184"/>
      <c r="Y85" s="184"/>
      <c r="Z85" s="184"/>
      <c r="AA85" s="184"/>
      <c r="AB85" s="184"/>
      <c r="AC85" s="184"/>
      <c r="AD85" s="184"/>
      <c r="AE85" s="184"/>
      <c r="AF85" s="184"/>
      <c r="AG85" s="184"/>
      <c r="AH85" s="184"/>
      <c r="AI85" s="184"/>
      <c r="AJ85" s="184"/>
      <c r="AK85" s="184"/>
    </row>
    <row r="86" spans="2:37" ht="19.5" customHeight="1">
      <c r="I86" s="184"/>
      <c r="J86" s="184"/>
      <c r="K86" s="184"/>
      <c r="L86" s="184"/>
      <c r="M86" s="184"/>
      <c r="N86" s="184"/>
      <c r="O86" s="184"/>
      <c r="P86" s="184"/>
      <c r="Q86" s="184"/>
      <c r="R86" s="184"/>
      <c r="S86" s="184"/>
      <c r="T86" s="184"/>
      <c r="U86" s="184"/>
      <c r="V86" s="184"/>
      <c r="W86" s="184"/>
      <c r="X86" s="184"/>
      <c r="Y86" s="184"/>
      <c r="Z86" s="184"/>
      <c r="AA86" s="184"/>
      <c r="AB86" s="184"/>
      <c r="AC86" s="184"/>
      <c r="AD86" s="184"/>
      <c r="AE86" s="184"/>
      <c r="AF86" s="184"/>
      <c r="AG86" s="184"/>
      <c r="AH86" s="184"/>
      <c r="AI86" s="184"/>
      <c r="AJ86" s="184"/>
      <c r="AK86" s="184"/>
    </row>
    <row r="87" spans="2:37" ht="19.5" customHeight="1">
      <c r="D87" s="177" t="s">
        <v>376</v>
      </c>
      <c r="E87" s="177"/>
      <c r="F87" s="177"/>
      <c r="G87" s="178">
        <f>G78+G85</f>
        <v>815099999.99999976</v>
      </c>
      <c r="H87" s="178">
        <f>H78+H85</f>
        <v>777090698.11000001</v>
      </c>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179"/>
    </row>
    <row r="88" spans="2:37" ht="19.5" customHeight="1">
      <c r="B88" s="83"/>
      <c r="H88" s="158"/>
      <c r="I88" s="158"/>
      <c r="J88" s="158"/>
      <c r="K88" s="15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row>
    <row r="89" spans="2:37" ht="19.5" customHeight="1">
      <c r="B89" s="83"/>
      <c r="C89" s="20"/>
      <c r="I89" s="15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row>
    <row r="90" spans="2:37" ht="14.5">
      <c r="B90" s="83"/>
      <c r="C90" s="166"/>
      <c r="H90" s="158"/>
      <c r="I90" s="158"/>
      <c r="J90" s="158"/>
      <c r="K90" s="158"/>
      <c r="L90" s="158"/>
      <c r="M90" s="168"/>
      <c r="N90" s="168"/>
      <c r="O90" s="168"/>
      <c r="P90" s="168"/>
      <c r="Q90" s="168"/>
      <c r="R90" s="168"/>
      <c r="S90" s="168"/>
      <c r="T90" s="168"/>
      <c r="U90" s="168"/>
      <c r="V90" s="168"/>
      <c r="W90" s="168"/>
      <c r="X90" s="168"/>
      <c r="Y90" s="168"/>
      <c r="Z90" s="168"/>
      <c r="AA90" s="168"/>
      <c r="AB90" s="168"/>
      <c r="AC90" s="168"/>
      <c r="AD90" s="168"/>
      <c r="AE90" s="168"/>
      <c r="AF90" s="168"/>
      <c r="AG90" s="168"/>
      <c r="AH90" s="168"/>
      <c r="AI90" s="168"/>
      <c r="AJ90" s="168"/>
      <c r="AK90" s="168"/>
    </row>
    <row r="91" spans="2:37" ht="19.5" customHeight="1">
      <c r="B91" s="83"/>
    </row>
    <row r="92" spans="2:37" ht="19.5" customHeight="1">
      <c r="B92" s="83"/>
      <c r="AB92" s="158"/>
    </row>
    <row r="93" spans="2:37" ht="19.5" customHeight="1">
      <c r="B93" s="83"/>
    </row>
    <row r="95" spans="2:37" ht="19.5" customHeight="1">
      <c r="B95" s="83"/>
    </row>
  </sheetData>
  <mergeCells count="3">
    <mergeCell ref="B9:D9"/>
    <mergeCell ref="E9:G9"/>
    <mergeCell ref="H9:T9"/>
  </mergeCells>
  <dataValidations count="3">
    <dataValidation type="list" showDropDown="1" showInputMessage="1" showErrorMessage="1" errorTitle="Не редактируйте эти графы" error="Не редактируйте эти графы" sqref="H6:H7" xr:uid="{00000000-0002-0000-0300-000000000000}">
      <formula1>"#ERROR!"</formula1>
    </dataValidation>
    <dataValidation type="textLength" showInputMessage="1" showErrorMessage="1" errorTitle="Сырьевая продукция" error="Укажите соответствующие сырьевые продукты компании здесь с разделением их запятыми" promptTitle="Сырьевая продукция" prompt="Укажите соответствующие сырьевые продукты компании здесь с разделением их запятыми" sqref="I7:M7 P7 S7:T7 V7:AA7 AG7:AH7 AC7:AD7" xr:uid="{00000000-0002-0000-0300-000001000000}">
      <formula1>1</formula1>
      <formula2>30</formula2>
    </dataValidation>
    <dataValidation type="list" showInputMessage="1" showErrorMessage="1" errorTitle="Нестандартный сектор" error="Вы ввели нестандарный сектор._x000a__x000a_Выберите соответствующий сектор для компании из списка._x000a_" promptTitle="Выберите сектор" prompt="Выберите соответствующий сектор для компании из списка" sqref="I6:AK6" xr:uid="{00000000-0002-0000-0300-000002000000}">
      <formula1>"&lt;Выберите соответствующий сектор&gt;,Hефтяного,Газовые,Горного,NA,Hефтяного &amp; Газовые,Hефтяного, Газовые &amp; Горного,Другие"</formula1>
    </dataValidation>
  </dataValidations>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74ACA3-59B3-4362-8A7B-CC8428D52C39}">
  <ds:schemaRefs>
    <ds:schemaRef ds:uri="http://schemas.microsoft.com/sharepoint/v3/contenttype/forms"/>
  </ds:schemaRefs>
</ds:datastoreItem>
</file>

<file path=customXml/itemProps2.xml><?xml version="1.0" encoding="utf-8"?>
<ds:datastoreItem xmlns:ds="http://schemas.openxmlformats.org/officeDocument/2006/customXml" ds:itemID="{88D01A18-5650-4E94-9FBE-6613E783BCD4}">
  <ds:schemaRefs>
    <ds:schemaRef ds:uri="http://www.w3.org/XML/1998/namespace"/>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759EC703-7F14-4F46-A4FB-72CA60AA02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Введение</vt:lpstr>
      <vt:lpstr>1. Информация</vt:lpstr>
      <vt:lpstr>2. Контекст</vt:lpstr>
      <vt:lpstr>3. Доходы -Filled</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2014-09-23T08:46:05Z</cp:lastPrinted>
  <dcterms:created xsi:type="dcterms:W3CDTF">2014-08-29T11:25:27Z</dcterms:created>
  <dcterms:modified xsi:type="dcterms:W3CDTF">2018-09-10T12:08:46Z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