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I:\My Drive\Summary Data\Senegal\"/>
    </mc:Choice>
  </mc:AlternateContent>
  <xr:revisionPtr revIDLastSave="0" documentId="8_{FDDDAE86-F875-49EC-9311-7EE2A8E42EFB}" xr6:coauthVersionLast="46" xr6:coauthVersionMax="46" xr10:uidLastSave="{00000000-0000-0000-0000-000000000000}"/>
  <bookViews>
    <workbookView xWindow="-120" yWindow="-120" windowWidth="29040" windowHeight="15840" tabRatio="912" xr2:uid="{00000000-000D-0000-FFFF-FFFF00000000}"/>
  </bookViews>
  <sheets>
    <sheet name="Annexe 1" sheetId="61" r:id="rId1"/>
    <sheet name="Annexe 2" sheetId="49" r:id="rId2"/>
    <sheet name="Annexe 3" sheetId="3" r:id="rId3"/>
    <sheet name="Annexe 4" sheetId="4" r:id="rId4"/>
    <sheet name="Annexe 5" sheetId="60" r:id="rId5"/>
    <sheet name="Annexe 6" sheetId="6" r:id="rId6"/>
    <sheet name="Annexe 7" sheetId="7" r:id="rId7"/>
    <sheet name="Annexe 8" sheetId="19" r:id="rId8"/>
    <sheet name="Annexe 9" sheetId="54" r:id="rId9"/>
    <sheet name="Annexe 10" sheetId="62" r:id="rId10"/>
    <sheet name="Annexe 11" sheetId="50" r:id="rId11"/>
    <sheet name="Annexe 12" sheetId="46" r:id="rId12"/>
    <sheet name="Annexe 12-(1)" sheetId="11" r:id="rId13"/>
    <sheet name="Annexe 12-(2)" sheetId="21" r:id="rId14"/>
    <sheet name="Annexe 12-(3)" sheetId="22" r:id="rId15"/>
    <sheet name="Annexe 12-(4)" sheetId="23" r:id="rId16"/>
    <sheet name="Annexe 12-(5)" sheetId="24" r:id="rId17"/>
    <sheet name="Annexe 12-(6)" sheetId="25" r:id="rId18"/>
    <sheet name="Annexe 12-(7)" sheetId="26" r:id="rId19"/>
    <sheet name="Annexe 12-(8)" sheetId="27" r:id="rId20"/>
    <sheet name="Annexe 12-(9)" sheetId="28" r:id="rId21"/>
    <sheet name="Annexe 12-(10)" sheetId="29" r:id="rId22"/>
    <sheet name="Annexe 12-(11)" sheetId="30" r:id="rId23"/>
    <sheet name="Annexe 12-(12)" sheetId="31" r:id="rId24"/>
    <sheet name="Annexe 12-(13)" sheetId="32" r:id="rId25"/>
    <sheet name="Annexe 12-(14)" sheetId="33" r:id="rId26"/>
    <sheet name="Annexe 12-(15)" sheetId="34" r:id="rId27"/>
    <sheet name="Annexe 12-(16)" sheetId="35" r:id="rId28"/>
    <sheet name="Annexe 12-(17)" sheetId="36" r:id="rId29"/>
    <sheet name="Annexe 12-(18)" sheetId="37" r:id="rId30"/>
    <sheet name="Annexe 12-(19)" sheetId="38" r:id="rId31"/>
    <sheet name="Annexe 12-(20)" sheetId="39" r:id="rId32"/>
    <sheet name="Annexe 12-(21)" sheetId="40" r:id="rId33"/>
    <sheet name="Annexe 12-(22)" sheetId="41" r:id="rId34"/>
    <sheet name="Annexe 12-(23)" sheetId="42" r:id="rId35"/>
    <sheet name="Annexe 12-(24)" sheetId="43" r:id="rId36"/>
    <sheet name="Annexe 12-(25)" sheetId="44" r:id="rId37"/>
    <sheet name="Annexe 12-(26)" sheetId="45" r:id="rId38"/>
    <sheet name="Annexe 13" sheetId="55" r:id="rId39"/>
    <sheet name="Annexe 14" sheetId="56" r:id="rId40"/>
    <sheet name="Annexe 15" sheetId="57" r:id="rId41"/>
    <sheet name="Annexe 16" sheetId="58" r:id="rId42"/>
    <sheet name="Annexe 17" sheetId="59" r:id="rId43"/>
    <sheet name="Annexe 18" sheetId="51" r:id="rId44"/>
    <sheet name="Annexe 19" sheetId="52" r:id="rId45"/>
    <sheet name="Annexe 20" sheetId="63" state="hidden" r:id="rId46"/>
    <sheet name="Annexe 21" sheetId="64" state="hidden" r:id="rId47"/>
    <sheet name="Annexe 22" sheetId="47" r:id="rId48"/>
    <sheet name="Annexe 23" sheetId="48" r:id="rId49"/>
    <sheet name="Annexe 24" sheetId="53" r:id="rId50"/>
  </sheets>
  <externalReferences>
    <externalReference r:id="rId51"/>
    <externalReference r:id="rId52"/>
    <externalReference r:id="rId53"/>
  </externalReferences>
  <definedNames>
    <definedName name="_xlnm._FilterDatabase" localSheetId="38" hidden="1">'Annexe 13'!$A$4:$D$122</definedName>
    <definedName name="_xlnm._FilterDatabase" localSheetId="39" hidden="1">'Annexe 14'!$B$3:$F$60</definedName>
    <definedName name="_xlnm._FilterDatabase" localSheetId="40" hidden="1">'Annexe 15'!$B$3:$E$187</definedName>
    <definedName name="_xlnm._FilterDatabase" localSheetId="41" hidden="1">'Annexe 16'!$B$3:$F$92</definedName>
    <definedName name="_xlnm._FilterDatabase" localSheetId="44" hidden="1">'Annexe 19'!$A$4:$M$93</definedName>
    <definedName name="_xlnm._FilterDatabase" localSheetId="47" hidden="1">'Annexe 22'!$B$91:$O$232</definedName>
    <definedName name="_xlnm._FilterDatabase" localSheetId="48" hidden="1">'Annexe 23'!$B$77:$O$213</definedName>
    <definedName name="_xlnm._FilterDatabase" localSheetId="3" hidden="1">'Annexe 4'!$B$21:$K$39</definedName>
    <definedName name="_xlnm._FilterDatabase" localSheetId="5" hidden="1">'Annexe 6'!$B$23:$M$481</definedName>
    <definedName name="_xlnm._FilterDatabase" localSheetId="6" hidden="1">'Annexe 7'!$A$6:$M$6</definedName>
    <definedName name="Compadjust">[1]Lists!$A$71:$A$79</definedName>
    <definedName name="FinalDiff">[1]Lists!$A$94:$A$105</definedName>
    <definedName name="Govadjust">[1]Lists!$A$83:$A$90</definedName>
    <definedName name="Taxes">[1]Lists!$A$7:$A$49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4" i="60" l="1"/>
  <c r="J162" i="60"/>
  <c r="J150" i="60"/>
  <c r="L104" i="60"/>
  <c r="J59" i="60"/>
  <c r="F110" i="60"/>
  <c r="G110" i="60"/>
  <c r="H110" i="60"/>
  <c r="I110" i="60"/>
  <c r="J110" i="60"/>
  <c r="K110" i="60"/>
  <c r="L110" i="60"/>
  <c r="M110" i="60"/>
  <c r="M372" i="60"/>
  <c r="L372" i="60"/>
  <c r="K372" i="60"/>
  <c r="J372" i="60"/>
  <c r="I372" i="60"/>
  <c r="H372" i="60"/>
  <c r="G372" i="60"/>
  <c r="F372" i="60"/>
  <c r="M358" i="60"/>
  <c r="L358" i="60"/>
  <c r="K358" i="60"/>
  <c r="J358" i="60"/>
  <c r="I358" i="60"/>
  <c r="H358" i="60"/>
  <c r="G358" i="60"/>
  <c r="F358" i="60"/>
  <c r="M344" i="60"/>
  <c r="L344" i="60"/>
  <c r="K344" i="60"/>
  <c r="J344" i="60"/>
  <c r="I344" i="60"/>
  <c r="H344" i="60"/>
  <c r="G344" i="60"/>
  <c r="F344" i="60"/>
  <c r="M330" i="60"/>
  <c r="L330" i="60"/>
  <c r="K330" i="60"/>
  <c r="J330" i="60"/>
  <c r="I330" i="60"/>
  <c r="H330" i="60"/>
  <c r="G330" i="60"/>
  <c r="F330" i="60"/>
  <c r="M316" i="60"/>
  <c r="L316" i="60"/>
  <c r="K316" i="60"/>
  <c r="J316" i="60"/>
  <c r="I316" i="60"/>
  <c r="H316" i="60"/>
  <c r="G316" i="60"/>
  <c r="F316" i="60"/>
  <c r="M302" i="60"/>
  <c r="L302" i="60"/>
  <c r="K302" i="60"/>
  <c r="J302" i="60"/>
  <c r="I302" i="60"/>
  <c r="H302" i="60"/>
  <c r="G302" i="60"/>
  <c r="F302" i="60"/>
  <c r="M288" i="60"/>
  <c r="L288" i="60"/>
  <c r="K288" i="60"/>
  <c r="J288" i="60"/>
  <c r="I288" i="60"/>
  <c r="H288" i="60"/>
  <c r="G288" i="60"/>
  <c r="F288" i="60"/>
  <c r="M274" i="60"/>
  <c r="L274" i="60"/>
  <c r="K274" i="60"/>
  <c r="J274" i="60"/>
  <c r="I274" i="60"/>
  <c r="H274" i="60"/>
  <c r="G274" i="60"/>
  <c r="F274" i="60"/>
  <c r="M260" i="60"/>
  <c r="L260" i="60"/>
  <c r="K260" i="60"/>
  <c r="J260" i="60"/>
  <c r="I260" i="60"/>
  <c r="H260" i="60"/>
  <c r="G260" i="60"/>
  <c r="F260" i="60"/>
  <c r="M246" i="60"/>
  <c r="L246" i="60"/>
  <c r="K246" i="60"/>
  <c r="J246" i="60"/>
  <c r="I246" i="60"/>
  <c r="H246" i="60"/>
  <c r="G246" i="60"/>
  <c r="F246" i="60"/>
  <c r="M232" i="60"/>
  <c r="L232" i="60"/>
  <c r="K232" i="60"/>
  <c r="J232" i="60"/>
  <c r="I232" i="60"/>
  <c r="H232" i="60"/>
  <c r="G232" i="60"/>
  <c r="F232" i="60"/>
  <c r="M218" i="60"/>
  <c r="L218" i="60"/>
  <c r="K218" i="60"/>
  <c r="J218" i="60"/>
  <c r="I218" i="60"/>
  <c r="H218" i="60"/>
  <c r="G218" i="60"/>
  <c r="F218" i="60"/>
  <c r="M204" i="60"/>
  <c r="L204" i="60"/>
  <c r="K204" i="60"/>
  <c r="J204" i="60"/>
  <c r="I204" i="60"/>
  <c r="H204" i="60"/>
  <c r="G204" i="60"/>
  <c r="F204" i="60"/>
  <c r="M190" i="60"/>
  <c r="L190" i="60"/>
  <c r="K190" i="60"/>
  <c r="J190" i="60"/>
  <c r="I190" i="60"/>
  <c r="H190" i="60"/>
  <c r="G190" i="60"/>
  <c r="F190" i="60"/>
  <c r="M176" i="60"/>
  <c r="L176" i="60"/>
  <c r="K176" i="60"/>
  <c r="J176" i="60"/>
  <c r="I176" i="60"/>
  <c r="H176" i="60"/>
  <c r="G176" i="60"/>
  <c r="F176" i="60"/>
  <c r="M162" i="60"/>
  <c r="L162" i="60"/>
  <c r="K162" i="60"/>
  <c r="I162" i="60"/>
  <c r="H162" i="60"/>
  <c r="G162" i="60"/>
  <c r="G164" i="60" s="1"/>
  <c r="F162" i="60"/>
  <c r="F164" i="60" s="1"/>
  <c r="M148" i="60"/>
  <c r="L148" i="60"/>
  <c r="L150" i="60" s="1"/>
  <c r="K148" i="60"/>
  <c r="J148" i="60"/>
  <c r="I148" i="60"/>
  <c r="H148" i="60"/>
  <c r="H150" i="60" s="1"/>
  <c r="G148" i="60"/>
  <c r="F148" i="60"/>
  <c r="F150" i="60" s="1"/>
  <c r="M134" i="60"/>
  <c r="L134" i="60"/>
  <c r="K134" i="60"/>
  <c r="J134" i="60"/>
  <c r="I134" i="60"/>
  <c r="H134" i="60"/>
  <c r="G134" i="60"/>
  <c r="F134" i="60"/>
  <c r="M116" i="60"/>
  <c r="L116" i="60"/>
  <c r="K116" i="60"/>
  <c r="J116" i="60"/>
  <c r="I116" i="60"/>
  <c r="H116" i="60"/>
  <c r="G116" i="60"/>
  <c r="F116" i="60"/>
  <c r="M102" i="60"/>
  <c r="L102" i="60"/>
  <c r="K102" i="60"/>
  <c r="J102" i="60"/>
  <c r="J104" i="60" s="1"/>
  <c r="I102" i="60"/>
  <c r="H102" i="60"/>
  <c r="H104" i="60" s="1"/>
  <c r="G102" i="60"/>
  <c r="G104" i="60" s="1"/>
  <c r="F102" i="60"/>
  <c r="F104" i="60" s="1"/>
  <c r="M88" i="60"/>
  <c r="L88" i="60"/>
  <c r="K88" i="60"/>
  <c r="J88" i="60"/>
  <c r="I88" i="60"/>
  <c r="H88" i="60"/>
  <c r="G88" i="60"/>
  <c r="F88" i="60"/>
  <c r="M74" i="60"/>
  <c r="L74" i="60"/>
  <c r="K74" i="60"/>
  <c r="J74" i="60"/>
  <c r="I74" i="60"/>
  <c r="H74" i="60"/>
  <c r="G74" i="60"/>
  <c r="F74" i="60"/>
  <c r="M60" i="60"/>
  <c r="L60" i="60"/>
  <c r="K60" i="60"/>
  <c r="K61" i="60" s="1"/>
  <c r="J60" i="60"/>
  <c r="I60" i="60"/>
  <c r="H60" i="60"/>
  <c r="G60" i="60"/>
  <c r="F60" i="60"/>
  <c r="M46" i="60"/>
  <c r="L46" i="60"/>
  <c r="K46" i="60"/>
  <c r="J46" i="60"/>
  <c r="I46" i="60"/>
  <c r="H46" i="60"/>
  <c r="G46" i="60"/>
  <c r="F46" i="60"/>
  <c r="M32" i="60"/>
  <c r="L32" i="60"/>
  <c r="K32" i="60"/>
  <c r="J32" i="60"/>
  <c r="I32" i="60"/>
  <c r="H32" i="60"/>
  <c r="G32" i="60"/>
  <c r="F32" i="60"/>
  <c r="M18" i="60"/>
  <c r="L18" i="60"/>
  <c r="K18" i="60"/>
  <c r="J18" i="60"/>
  <c r="I18" i="60"/>
  <c r="H18" i="60"/>
  <c r="G18" i="60"/>
  <c r="F18" i="60"/>
  <c r="A249" i="47"/>
  <c r="A248" i="47"/>
  <c r="A247" i="47"/>
  <c r="A246" i="47"/>
  <c r="A245" i="47"/>
  <c r="A244" i="47"/>
  <c r="A243" i="47"/>
  <c r="G87" i="47"/>
  <c r="G73" i="48"/>
  <c r="G212" i="48"/>
  <c r="D124" i="55"/>
  <c r="E68" i="19"/>
  <c r="M309" i="60" l="1"/>
  <c r="L309" i="60"/>
  <c r="K309" i="60"/>
  <c r="J309" i="60"/>
  <c r="I309" i="60"/>
  <c r="H309" i="60"/>
  <c r="G309" i="60"/>
  <c r="F309" i="60"/>
  <c r="D69" i="51"/>
  <c r="C52" i="11"/>
  <c r="B52" i="11"/>
  <c r="C52" i="21"/>
  <c r="B52" i="21"/>
  <c r="C52" i="22"/>
  <c r="B52" i="22"/>
  <c r="C52" i="23"/>
  <c r="B52" i="23"/>
  <c r="C52" i="24"/>
  <c r="B52" i="24"/>
  <c r="C52" i="25"/>
  <c r="B52" i="25"/>
  <c r="C52" i="26"/>
  <c r="B52" i="26"/>
  <c r="C52" i="27"/>
  <c r="B52" i="27"/>
  <c r="C52" i="28"/>
  <c r="B52" i="28"/>
  <c r="C52" i="29"/>
  <c r="B52" i="29"/>
  <c r="C52" i="30"/>
  <c r="B52" i="30"/>
  <c r="C52" i="31"/>
  <c r="B52" i="31"/>
  <c r="C52" i="32"/>
  <c r="B52" i="32"/>
  <c r="C52" i="33"/>
  <c r="B52" i="33"/>
  <c r="C52" i="34"/>
  <c r="B52" i="34"/>
  <c r="C52" i="35"/>
  <c r="B52" i="35"/>
  <c r="C52" i="36"/>
  <c r="B52" i="36"/>
  <c r="C52" i="37"/>
  <c r="B52" i="37"/>
  <c r="C52" i="38"/>
  <c r="B52" i="38"/>
  <c r="C52" i="39"/>
  <c r="B52" i="39"/>
  <c r="C52" i="40"/>
  <c r="B52" i="40"/>
  <c r="C52" i="41"/>
  <c r="B52" i="41"/>
  <c r="C52" i="42"/>
  <c r="B52" i="42"/>
  <c r="C52" i="43"/>
  <c r="B52" i="43"/>
  <c r="C52" i="44"/>
  <c r="B52" i="44"/>
  <c r="C52" i="45"/>
  <c r="B52" i="45"/>
  <c r="C24" i="11"/>
  <c r="B24" i="11"/>
  <c r="C24" i="21"/>
  <c r="B24" i="21"/>
  <c r="C24" i="22"/>
  <c r="B24" i="22"/>
  <c r="C24" i="23"/>
  <c r="B24" i="23"/>
  <c r="C24" i="24"/>
  <c r="B24" i="24"/>
  <c r="C24" i="25"/>
  <c r="B24" i="25"/>
  <c r="C24" i="26"/>
  <c r="B24" i="26"/>
  <c r="C24" i="27"/>
  <c r="B24" i="27"/>
  <c r="C24" i="28"/>
  <c r="B24" i="28"/>
  <c r="C24" i="29"/>
  <c r="B24" i="29"/>
  <c r="C24" i="30"/>
  <c r="B24" i="30"/>
  <c r="C24" i="31"/>
  <c r="B24" i="31"/>
  <c r="C24" i="32"/>
  <c r="B24" i="32"/>
  <c r="C24" i="33"/>
  <c r="B24" i="33"/>
  <c r="C24" i="34"/>
  <c r="B24" i="34"/>
  <c r="C24" i="35"/>
  <c r="B24" i="35"/>
  <c r="C24" i="36"/>
  <c r="B24" i="36"/>
  <c r="C24" i="37"/>
  <c r="B24" i="37"/>
  <c r="C24" i="38"/>
  <c r="B24" i="38"/>
  <c r="C24" i="39"/>
  <c r="B24" i="39"/>
  <c r="C24" i="40"/>
  <c r="B24" i="40"/>
  <c r="C24" i="41"/>
  <c r="B24" i="41"/>
  <c r="C24" i="42"/>
  <c r="B24" i="42"/>
  <c r="C24" i="43"/>
  <c r="B24" i="43"/>
  <c r="C24" i="44"/>
  <c r="B24" i="44"/>
  <c r="C24" i="45"/>
  <c r="B24" i="45"/>
  <c r="B31" i="61"/>
  <c r="B32" i="61" s="1"/>
  <c r="B33" i="61" s="1"/>
  <c r="B28" i="61"/>
  <c r="B17" i="61"/>
  <c r="B18" i="61" s="1"/>
  <c r="B19" i="61" s="1"/>
  <c r="B20" i="61" s="1"/>
  <c r="B21" i="61" s="1"/>
  <c r="B22" i="61" s="1"/>
  <c r="B23" i="61" s="1"/>
  <c r="B24" i="61" s="1"/>
  <c r="B25" i="61" s="1"/>
  <c r="M365" i="60"/>
  <c r="M366" i="60" s="1"/>
  <c r="L365" i="60"/>
  <c r="K365" i="60"/>
  <c r="J365" i="60"/>
  <c r="I365" i="60"/>
  <c r="H365" i="60"/>
  <c r="G365" i="60"/>
  <c r="F365" i="60"/>
  <c r="M351" i="60"/>
  <c r="L351" i="60"/>
  <c r="K351" i="60"/>
  <c r="J351" i="60"/>
  <c r="I351" i="60"/>
  <c r="H351" i="60"/>
  <c r="G351" i="60"/>
  <c r="F351" i="60"/>
  <c r="M337" i="60"/>
  <c r="M338" i="60" s="1"/>
  <c r="L337" i="60"/>
  <c r="L338" i="60" s="1"/>
  <c r="K337" i="60"/>
  <c r="K338" i="60" s="1"/>
  <c r="J337" i="60"/>
  <c r="J338" i="60" s="1"/>
  <c r="I337" i="60"/>
  <c r="I338" i="60" s="1"/>
  <c r="G337" i="60"/>
  <c r="G338" i="60" s="1"/>
  <c r="F337" i="60"/>
  <c r="F338" i="60" s="1"/>
  <c r="H336" i="60"/>
  <c r="H337" i="60" s="1"/>
  <c r="H338" i="60" s="1"/>
  <c r="M323" i="60"/>
  <c r="L323" i="60"/>
  <c r="K323" i="60"/>
  <c r="J323" i="60"/>
  <c r="I323" i="60"/>
  <c r="H323" i="60"/>
  <c r="G323" i="60"/>
  <c r="F323" i="60"/>
  <c r="M295" i="60"/>
  <c r="L295" i="60"/>
  <c r="K295" i="60"/>
  <c r="J295" i="60"/>
  <c r="J296" i="60" s="1"/>
  <c r="I295" i="60"/>
  <c r="H295" i="60"/>
  <c r="G295" i="60"/>
  <c r="F295" i="60"/>
  <c r="M281" i="60"/>
  <c r="L281" i="60"/>
  <c r="K281" i="60"/>
  <c r="J281" i="60"/>
  <c r="I281" i="60"/>
  <c r="H281" i="60"/>
  <c r="G281" i="60"/>
  <c r="F281" i="60"/>
  <c r="M267" i="60"/>
  <c r="M268" i="60" s="1"/>
  <c r="L267" i="60"/>
  <c r="L268" i="60" s="1"/>
  <c r="K267" i="60"/>
  <c r="K268" i="60" s="1"/>
  <c r="J267" i="60"/>
  <c r="J268" i="60" s="1"/>
  <c r="I267" i="60"/>
  <c r="I268" i="60" s="1"/>
  <c r="H267" i="60"/>
  <c r="H268" i="60" s="1"/>
  <c r="G267" i="60"/>
  <c r="G268" i="60" s="1"/>
  <c r="F267" i="60"/>
  <c r="F268" i="60" s="1"/>
  <c r="M253" i="60"/>
  <c r="M254" i="60" s="1"/>
  <c r="L253" i="60"/>
  <c r="L254" i="60" s="1"/>
  <c r="K253" i="60"/>
  <c r="K254" i="60" s="1"/>
  <c r="J253" i="60"/>
  <c r="J254" i="60" s="1"/>
  <c r="I253" i="60"/>
  <c r="I254" i="60" s="1"/>
  <c r="H253" i="60"/>
  <c r="H254" i="60" s="1"/>
  <c r="G253" i="60"/>
  <c r="G254" i="60" s="1"/>
  <c r="F253" i="60"/>
  <c r="F254" i="60" s="1"/>
  <c r="M239" i="60"/>
  <c r="L239" i="60"/>
  <c r="K239" i="60"/>
  <c r="J239" i="60"/>
  <c r="I239" i="60"/>
  <c r="H239" i="60"/>
  <c r="G239" i="60"/>
  <c r="F239" i="60"/>
  <c r="M225" i="60"/>
  <c r="L225" i="60"/>
  <c r="K225" i="60"/>
  <c r="J225" i="60"/>
  <c r="I225" i="60"/>
  <c r="H225" i="60"/>
  <c r="G225" i="60"/>
  <c r="F225" i="60"/>
  <c r="M211" i="60"/>
  <c r="L211" i="60"/>
  <c r="K211" i="60"/>
  <c r="J211" i="60"/>
  <c r="I211" i="60"/>
  <c r="H211" i="60"/>
  <c r="G211" i="60"/>
  <c r="F211" i="60"/>
  <c r="M197" i="60"/>
  <c r="L197" i="60"/>
  <c r="K197" i="60"/>
  <c r="J197" i="60"/>
  <c r="I197" i="60"/>
  <c r="H197" i="60"/>
  <c r="G197" i="60"/>
  <c r="F197" i="60"/>
  <c r="M183" i="60"/>
  <c r="L183" i="60"/>
  <c r="K183" i="60"/>
  <c r="J183" i="60"/>
  <c r="I183" i="60"/>
  <c r="H183" i="60"/>
  <c r="G183" i="60"/>
  <c r="F183" i="60"/>
  <c r="M169" i="60"/>
  <c r="M170" i="60" s="1"/>
  <c r="L169" i="60"/>
  <c r="L170" i="60" s="1"/>
  <c r="K169" i="60"/>
  <c r="K170" i="60" s="1"/>
  <c r="J169" i="60"/>
  <c r="J170" i="60" s="1"/>
  <c r="I169" i="60"/>
  <c r="I170" i="60" s="1"/>
  <c r="H169" i="60"/>
  <c r="H170" i="60" s="1"/>
  <c r="G169" i="60"/>
  <c r="G170" i="60" s="1"/>
  <c r="F169" i="60"/>
  <c r="F170" i="60" s="1"/>
  <c r="M155" i="60"/>
  <c r="L155" i="60"/>
  <c r="K155" i="60"/>
  <c r="J155" i="60"/>
  <c r="I155" i="60"/>
  <c r="H155" i="60"/>
  <c r="G155" i="60"/>
  <c r="F155" i="60"/>
  <c r="M141" i="60"/>
  <c r="L141" i="60"/>
  <c r="K141" i="60"/>
  <c r="J141" i="60"/>
  <c r="I141" i="60"/>
  <c r="H141" i="60"/>
  <c r="G141" i="60"/>
  <c r="F141" i="60"/>
  <c r="I128" i="60"/>
  <c r="I127" i="60" s="1"/>
  <c r="H128" i="60"/>
  <c r="H127" i="60" s="1"/>
  <c r="M127" i="60"/>
  <c r="L127" i="60"/>
  <c r="K127" i="60"/>
  <c r="J127" i="60"/>
  <c r="G127" i="60"/>
  <c r="F127" i="60"/>
  <c r="M95" i="60"/>
  <c r="M96" i="60" s="1"/>
  <c r="L95" i="60"/>
  <c r="L96" i="60" s="1"/>
  <c r="K95" i="60"/>
  <c r="K96" i="60" s="1"/>
  <c r="J95" i="60"/>
  <c r="J96" i="60" s="1"/>
  <c r="M81" i="60"/>
  <c r="M82" i="60" s="1"/>
  <c r="L81" i="60"/>
  <c r="L82" i="60" s="1"/>
  <c r="K81" i="60"/>
  <c r="K82" i="60" s="1"/>
  <c r="J81" i="60"/>
  <c r="J82" i="60" s="1"/>
  <c r="I81" i="60"/>
  <c r="I82" i="60" s="1"/>
  <c r="H81" i="60"/>
  <c r="H82" i="60" s="1"/>
  <c r="G81" i="60"/>
  <c r="G82" i="60" s="1"/>
  <c r="F81" i="60"/>
  <c r="F82" i="60" s="1"/>
  <c r="J67" i="60"/>
  <c r="M53" i="60"/>
  <c r="M54" i="60" s="1"/>
  <c r="L53" i="60"/>
  <c r="L54" i="60" s="1"/>
  <c r="K53" i="60"/>
  <c r="K54" i="60" s="1"/>
  <c r="J53" i="60"/>
  <c r="J54" i="60" s="1"/>
  <c r="I53" i="60"/>
  <c r="I54" i="60" s="1"/>
  <c r="H53" i="60"/>
  <c r="H54" i="60" s="1"/>
  <c r="G53" i="60"/>
  <c r="G54" i="60" s="1"/>
  <c r="F53" i="60"/>
  <c r="F54" i="60" s="1"/>
  <c r="M39" i="60"/>
  <c r="I39" i="60"/>
  <c r="H39" i="60"/>
  <c r="G39" i="60"/>
  <c r="F39" i="60"/>
  <c r="M25" i="60"/>
  <c r="L25" i="60"/>
  <c r="K25" i="60"/>
  <c r="K26" i="60" s="1"/>
  <c r="J25" i="60"/>
  <c r="J26" i="60" s="1"/>
  <c r="I25" i="60"/>
  <c r="H25" i="60"/>
  <c r="G25" i="60"/>
  <c r="F25" i="60"/>
  <c r="M11" i="60"/>
  <c r="L11" i="60"/>
  <c r="K11" i="60"/>
  <c r="J11" i="60"/>
  <c r="I11" i="60"/>
  <c r="H11" i="60"/>
  <c r="G11" i="60"/>
  <c r="F11" i="60"/>
  <c r="F62" i="56"/>
  <c r="G43" i="19"/>
  <c r="B41" i="19"/>
  <c r="B42" i="19" s="1"/>
  <c r="B36" i="19"/>
  <c r="B38" i="19" s="1"/>
  <c r="B22" i="19"/>
  <c r="B23" i="19" s="1"/>
  <c r="B27" i="19" s="1"/>
  <c r="B28" i="19" s="1"/>
  <c r="B29" i="19" s="1"/>
  <c r="B30" i="19" s="1"/>
  <c r="B31" i="19" s="1"/>
  <c r="B32" i="19" s="1"/>
  <c r="B33" i="19" s="1"/>
  <c r="G15" i="19"/>
  <c r="A190" i="48"/>
  <c r="J189" i="48"/>
  <c r="J188" i="48"/>
  <c r="J166" i="48"/>
  <c r="L166" i="48" s="1"/>
  <c r="J165" i="48"/>
  <c r="L165" i="48" s="1"/>
  <c r="J164" i="48"/>
  <c r="L164" i="48" s="1"/>
  <c r="J163" i="48"/>
  <c r="L163" i="48" s="1"/>
  <c r="J162" i="48"/>
  <c r="L162" i="48" s="1"/>
  <c r="J161" i="48"/>
  <c r="L161" i="48" s="1"/>
  <c r="J160" i="48"/>
  <c r="L160" i="48" s="1"/>
  <c r="L159" i="48"/>
  <c r="J159" i="48"/>
  <c r="J157" i="48"/>
  <c r="L157" i="48" s="1"/>
  <c r="J156" i="48"/>
  <c r="L156" i="48" s="1"/>
  <c r="A99" i="48"/>
  <c r="A104" i="48" s="1"/>
  <c r="A98" i="48"/>
  <c r="A103" i="48" s="1"/>
  <c r="A117" i="48" s="1"/>
  <c r="A128" i="48" s="1"/>
  <c r="A97" i="48"/>
  <c r="A102" i="48" s="1"/>
  <c r="A121" i="48" s="1"/>
  <c r="A132" i="48" s="1"/>
  <c r="A96" i="48"/>
  <c r="A101" i="48" s="1"/>
  <c r="A120" i="48" s="1"/>
  <c r="A131" i="48" s="1"/>
  <c r="A79" i="48"/>
  <c r="A95" i="48" s="1"/>
  <c r="A100" i="48" s="1"/>
  <c r="A242" i="47"/>
  <c r="G238" i="47"/>
  <c r="G257" i="47" s="1"/>
  <c r="A226" i="47"/>
  <c r="A225" i="47"/>
  <c r="A224" i="47"/>
  <c r="A223" i="47"/>
  <c r="J222" i="47"/>
  <c r="J221" i="47"/>
  <c r="J220" i="47"/>
  <c r="J219" i="47"/>
  <c r="J218" i="47"/>
  <c r="J121" i="47"/>
  <c r="J120" i="47"/>
  <c r="A99" i="47"/>
  <c r="A98" i="47"/>
  <c r="K52" i="7"/>
  <c r="G52" i="7"/>
  <c r="K608" i="7"/>
  <c r="G608" i="7"/>
  <c r="B606" i="7"/>
  <c r="B607" i="7" s="1"/>
  <c r="B530" i="7"/>
  <c r="B517" i="7"/>
  <c r="B516" i="7"/>
  <c r="G480" i="6"/>
  <c r="B478" i="6"/>
  <c r="B479" i="6" s="1"/>
  <c r="B474" i="6"/>
  <c r="B475" i="6" s="1"/>
  <c r="B476" i="6" s="1"/>
  <c r="B392" i="6"/>
  <c r="B393" i="6" s="1"/>
  <c r="B37" i="19" l="1"/>
  <c r="A118" i="48"/>
  <c r="A129" i="48" s="1"/>
  <c r="A123" i="48"/>
  <c r="A134" i="48" s="1"/>
  <c r="A114" i="48"/>
  <c r="A125" i="48" s="1"/>
  <c r="A136" i="48" s="1"/>
  <c r="A122" i="48"/>
  <c r="A133" i="48" s="1"/>
  <c r="A115" i="48"/>
  <c r="A126" i="48" s="1"/>
  <c r="A116" i="48"/>
  <c r="A127" i="48" s="1"/>
  <c r="A124" i="48" l="1"/>
  <c r="A135" i="48" s="1"/>
  <c r="A119" i="48"/>
  <c r="A130" i="48" s="1"/>
  <c r="G605" i="45" l="1"/>
  <c r="J2" i="45"/>
  <c r="G605" i="44"/>
  <c r="J2" i="44"/>
  <c r="G605" i="43"/>
  <c r="J2" i="43"/>
  <c r="G605" i="42"/>
  <c r="J2" i="42"/>
  <c r="G605" i="41"/>
  <c r="J2" i="41"/>
  <c r="G605" i="40"/>
  <c r="J2" i="40"/>
  <c r="G605" i="39"/>
  <c r="J2" i="39"/>
  <c r="G605" i="38"/>
  <c r="J2" i="38"/>
  <c r="G605" i="37"/>
  <c r="J2" i="37"/>
  <c r="G605" i="36"/>
  <c r="J2" i="36"/>
  <c r="G605" i="35"/>
  <c r="J2" i="35"/>
  <c r="G605" i="34"/>
  <c r="J2" i="34"/>
  <c r="G605" i="33"/>
  <c r="J2" i="33"/>
  <c r="G605" i="32"/>
  <c r="J2" i="32"/>
  <c r="G605" i="31"/>
  <c r="J2" i="31"/>
  <c r="G605" i="30"/>
  <c r="J2" i="30"/>
  <c r="G605" i="29"/>
  <c r="J2" i="29"/>
  <c r="G605" i="28"/>
  <c r="J2" i="28"/>
  <c r="G605" i="27"/>
  <c r="J2" i="27"/>
  <c r="G605" i="26"/>
  <c r="J2" i="26"/>
  <c r="G605" i="25"/>
  <c r="J2" i="25"/>
  <c r="G605" i="24"/>
  <c r="J2" i="24"/>
  <c r="G605" i="23"/>
  <c r="J2" i="23"/>
  <c r="G605" i="22"/>
  <c r="J2" i="22"/>
  <c r="G605" i="21"/>
  <c r="J2" i="21"/>
  <c r="J2" i="11"/>
  <c r="G17"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G32" authorId="0" shapeId="0" xr:uid="{00000000-0006-0000-0700-000001000000}">
      <text>
        <r>
          <rPr>
            <b/>
            <sz val="8"/>
            <color indexed="81"/>
            <rFont val="Tahoma"/>
            <family val="2"/>
          </rPr>
          <t xml:space="preserve">2.Cout estimatif de la rehabilitation progressive en 2020:
- Coût de production de plants:                                                                                                 5 958 726
- Activités de  terrassement: location engins pour les  borrows PIT et Sediments control:     26 181 323
- Gambia river rehabilitation (zone pertubé par les activités d'orpaillage  semi mécanisées):  30 029 305
- Achat de petit materiel:                                                                                                                60 000
- Achat d'intrants pour les plants:                                                                                                   82 000 
- Achat d'intrants pour les essais de réhabilitation de la verse stériles:                                        825 000
- Achat de plant (haies vives):                                                                                                       850 000
- Achat de plants ornementals:                                                                                                      325 000
- coût de la mains d'œuvres pour les activités de rehabilitation:                                               12 750 000
- Frais de suivi - evaluation de la campagne par IREF:                                                                   620 000
- Achat de gabions protecteurs , fil de fer et panneaux:                                                                480 000   </t>
        </r>
      </text>
    </comment>
  </commentList>
</comments>
</file>

<file path=xl/sharedStrings.xml><?xml version="1.0" encoding="utf-8"?>
<sst xmlns="http://schemas.openxmlformats.org/spreadsheetml/2006/main" count="35554" uniqueCount="4242">
  <si>
    <t>Annexe 3 - Structure de capital et propriété réelle des sociétés retenues dans le périmètre de rapprochement</t>
  </si>
  <si>
    <t>Annexe 4 – Fiabilisation des déclarations</t>
  </si>
  <si>
    <t>Annexe 6 – Paiements sociaux obligatoires</t>
  </si>
  <si>
    <t>Annexe 7 – Paiements sociaux volontaires</t>
  </si>
  <si>
    <t>Société</t>
  </si>
  <si>
    <t>Nc</t>
  </si>
  <si>
    <t>Non</t>
  </si>
  <si>
    <t>Fortesa International Senegal</t>
  </si>
  <si>
    <t>N/a</t>
  </si>
  <si>
    <t xml:space="preserve">Capricorn Senegal Limited </t>
  </si>
  <si>
    <t>Oui</t>
  </si>
  <si>
    <t xml:space="preserve">Oranto Petroleum </t>
  </si>
  <si>
    <t xml:space="preserve">TOTAL E&amp;P Senegal </t>
  </si>
  <si>
    <t>BP SENEGAL INVESTMENTS LIMITED</t>
  </si>
  <si>
    <t xml:space="preserve">Woodside Energy Senegal </t>
  </si>
  <si>
    <t>PETROSEN</t>
  </si>
  <si>
    <t xml:space="preserve">Capricorn </t>
  </si>
  <si>
    <t xml:space="preserve">TOTAL E&amp;P </t>
  </si>
  <si>
    <t xml:space="preserve">BP SENEGAL </t>
  </si>
  <si>
    <t xml:space="preserve">Woodside </t>
  </si>
  <si>
    <t>Annexe 12 – Fiche de conciliation par société</t>
  </si>
  <si>
    <t>Secteur des hydrocarbures :</t>
  </si>
  <si>
    <t>N°</t>
  </si>
  <si>
    <t xml:space="preserve">Fortesa </t>
  </si>
  <si>
    <t xml:space="preserve"> N/a </t>
  </si>
  <si>
    <t xml:space="preserve">Kosmos </t>
  </si>
  <si>
    <t xml:space="preserve">Oranto </t>
  </si>
  <si>
    <t>Secteur minier :</t>
  </si>
  <si>
    <t>Nc :  Non communiquée</t>
  </si>
  <si>
    <t>0023896 2G3</t>
  </si>
  <si>
    <t>NA</t>
  </si>
  <si>
    <t>0016627 2G3</t>
  </si>
  <si>
    <t>2850023 2G3</t>
  </si>
  <si>
    <t>0325995 2G3</t>
  </si>
  <si>
    <t>2849258 2G3</t>
  </si>
  <si>
    <t>0028797 2G3</t>
  </si>
  <si>
    <t>0022955 2G3</t>
  </si>
  <si>
    <t>2707208 2G3</t>
  </si>
  <si>
    <t>4475142 2G3</t>
  </si>
  <si>
    <t>4151750 2Y2</t>
  </si>
  <si>
    <t>2464410 0G2</t>
  </si>
  <si>
    <t>4013041 2G3</t>
  </si>
  <si>
    <t>4507995 2G3</t>
  </si>
  <si>
    <t>2292168 2G3</t>
  </si>
  <si>
    <t>Actionnaires</t>
  </si>
  <si>
    <t>% Participation</t>
  </si>
  <si>
    <t xml:space="preserve"> Etat du Sénégal </t>
  </si>
  <si>
    <t xml:space="preserve"> N/c </t>
  </si>
  <si>
    <t>Filiale de la société Kosmos Energy Limited cotée à New York Stock Exchange (NYSE) et London Stock Exchange (LSE)</t>
  </si>
  <si>
    <t>N/c</t>
  </si>
  <si>
    <t>Date de naissance : 1948-11-25</t>
  </si>
  <si>
    <t>Numéro d'identité nationale : A50003382</t>
  </si>
  <si>
    <t>Nationalité : Nigeria</t>
  </si>
  <si>
    <t>Pays de résidence : Nigeria</t>
  </si>
  <si>
    <t xml:space="preserve">Adresse de residence : 15 AKPABIO STREET GRA </t>
  </si>
  <si>
    <t>TOTAL SA</t>
  </si>
  <si>
    <t>BP SENEGAL INVESTMENT LIMITED</t>
  </si>
  <si>
    <t>Filiale de la société Woodside Petroleum Limited cotée à Australian Securities Exchange (ASE)</t>
  </si>
  <si>
    <t>PETRSOEN</t>
  </si>
  <si>
    <t>Fortesa</t>
  </si>
  <si>
    <t xml:space="preserve"> Woodside </t>
  </si>
  <si>
    <t>Etat du Sénégal</t>
  </si>
  <si>
    <t>POSTOU DIOKOUL SA</t>
  </si>
  <si>
    <t xml:space="preserve"> Filiale de la société VICAT SA cotée à Paris Stock Exchange </t>
  </si>
  <si>
    <t>PARFICIM</t>
  </si>
  <si>
    <t>SABODALA GOLD MAURITIUS LIMITED</t>
  </si>
  <si>
    <t>LATFALLAH LAYOUSSE</t>
  </si>
  <si>
    <t>Prévoyance Assurances</t>
  </si>
  <si>
    <t>ISIDORE LAYOUSE</t>
  </si>
  <si>
    <t>0.01%</t>
  </si>
  <si>
    <t>TIZIR MAURITIUS LTD</t>
  </si>
  <si>
    <t>GROUPE TOLSA</t>
  </si>
  <si>
    <t>INDORAMA INTERNATIONAL HOLDING LIMITED</t>
  </si>
  <si>
    <t xml:space="preserve">IFFCO </t>
  </si>
  <si>
    <t>GOUVERNEMENT D'INDE</t>
  </si>
  <si>
    <t>DANGOTE INDUSTRIES LTD</t>
  </si>
  <si>
    <t>99.99%</t>
  </si>
  <si>
    <t>HERITIERS KADER MBACKE</t>
  </si>
  <si>
    <t>SERPM</t>
  </si>
  <si>
    <t>MININVEST SA</t>
  </si>
  <si>
    <t>FINANCE INDUSTRIES GROUP</t>
  </si>
  <si>
    <t>MR IBRAHIMA KHOURY</t>
  </si>
  <si>
    <t>MR CHIHAB JILANI KALLALA</t>
  </si>
  <si>
    <t>AGEM LIMITED</t>
  </si>
  <si>
    <t>Sabodala Gold Mauritius Limited</t>
  </si>
  <si>
    <t>IFCOM S.A.U</t>
  </si>
  <si>
    <t xml:space="preserve"> Lisardo De Mata Pastrana</t>
  </si>
  <si>
    <t>Date de naissance : 1957-05-13</t>
  </si>
  <si>
    <t>Nationalité : Espagnole</t>
  </si>
  <si>
    <t>Pays de résidence : Espagne</t>
  </si>
  <si>
    <t>Adresse de résidence : Espagne</t>
  </si>
  <si>
    <t xml:space="preserve">Adresse professionnelle : CITE KEUR GORGUI LOT N°R101-TF669/GRD-SACRE CŒUR 3 PYROTECHNIQUE-5é ETAGE  </t>
  </si>
  <si>
    <t>FERTINAGRO</t>
  </si>
  <si>
    <t xml:space="preserve"> Generoso Martin Blesa</t>
  </si>
  <si>
    <t>Numéro d'identité : 18.421.817-J</t>
  </si>
  <si>
    <t xml:space="preserve">Adresse de résidence : CALLE BASILISO MUÑOZ, 20. 44147. CEDRILLAS (TERUEL). ESPAÑA (SPAIN) </t>
  </si>
  <si>
    <t xml:space="preserve">G-PHOS SA </t>
  </si>
  <si>
    <t>SEPHOS</t>
  </si>
  <si>
    <t>Filiale de la société Sephos Senegal SA (SEPHOS)</t>
  </si>
  <si>
    <t>FIM Finance</t>
  </si>
  <si>
    <t>JOSEPH DIOUF</t>
  </si>
  <si>
    <t xml:space="preserve"> Nationalité : Sénégalaise</t>
  </si>
  <si>
    <t>Pays de résidence : Sénégal</t>
  </si>
  <si>
    <t>Adresse de résidence : derklé-dakar</t>
  </si>
  <si>
    <t>Adresse professionnelle : almadies</t>
  </si>
  <si>
    <t xml:space="preserve">Adresse e-mail : jdiouf@afrig.sn  </t>
  </si>
  <si>
    <t>EL HADJI ALIOUNE DIOP</t>
  </si>
  <si>
    <t>LAFALLAH LAYOUSSE</t>
  </si>
  <si>
    <t>Date de naissance : 1945-09-20</t>
  </si>
  <si>
    <t>Numéro d'identité nationale : 1751194503762</t>
  </si>
  <si>
    <t>Nationalité : Sénégalaise</t>
  </si>
  <si>
    <t>Adresse de résidence : Keury Souf Rufisque</t>
  </si>
  <si>
    <t xml:space="preserve">Adresse professionnelle : Km 23, Route de Rufisque  </t>
  </si>
  <si>
    <t>ISIDORE LAYOUSSE</t>
  </si>
  <si>
    <t>Isidore Layousse</t>
  </si>
  <si>
    <t>Date de naissance : 1951-04-12</t>
  </si>
  <si>
    <t>Numéro d'identité nationale : 1751195102641</t>
  </si>
  <si>
    <t>Adresse de résidence : 66, Boulevard Rue de République , Dakar</t>
  </si>
  <si>
    <t xml:space="preserve">Adresse professionnelle : Km 23, Route de Rufisque </t>
  </si>
  <si>
    <t>Filiale de la société VICAT SA cotée à Paris Stock Exchange</t>
  </si>
  <si>
    <t xml:space="preserve">SOCOCIM </t>
  </si>
  <si>
    <t>SGO</t>
  </si>
  <si>
    <t>CDS</t>
  </si>
  <si>
    <t>GCO</t>
  </si>
  <si>
    <t>SSPT</t>
  </si>
  <si>
    <t>ICS</t>
  </si>
  <si>
    <t>DANGOTE</t>
  </si>
  <si>
    <t>PMC</t>
  </si>
  <si>
    <t>SOMIVA</t>
  </si>
  <si>
    <t>AGEM</t>
  </si>
  <si>
    <t>SMC</t>
  </si>
  <si>
    <t>AIG</t>
  </si>
  <si>
    <t>COGECA</t>
  </si>
  <si>
    <t xml:space="preserve">Gécamines </t>
  </si>
  <si>
    <t>MIFERSO</t>
  </si>
  <si>
    <t>Formulaires de Déclaration</t>
  </si>
  <si>
    <t>Etats Financiers</t>
  </si>
  <si>
    <t>Signé par le Management</t>
  </si>
  <si>
    <t>Certifié par un auditeur</t>
  </si>
  <si>
    <t>Electronique / Physique</t>
  </si>
  <si>
    <t>Rapport d'audit ou Lettre d'affirmation du CAC envoyé</t>
  </si>
  <si>
    <t>Fiabilité globale</t>
  </si>
  <si>
    <t>E</t>
  </si>
  <si>
    <t>Elevée</t>
  </si>
  <si>
    <t>Lettre d'affirmation</t>
  </si>
  <si>
    <t>Faible</t>
  </si>
  <si>
    <t>Rapport d'audit</t>
  </si>
  <si>
    <t>Total</t>
  </si>
  <si>
    <t>-</t>
  </si>
  <si>
    <t>Informations Bénéficiaires</t>
  </si>
  <si>
    <t>Paiements en Numéraire</t>
  </si>
  <si>
    <t>Paiements en Nature</t>
  </si>
  <si>
    <t>Référence</t>
  </si>
  <si>
    <t>Identité du Bénéficiaire (Nom)</t>
  </si>
  <si>
    <t>Fonction</t>
  </si>
  <si>
    <t>Région du Bénéficiaire</t>
  </si>
  <si>
    <t xml:space="preserve"> Paiements en Numéraire:             Montant FCFA </t>
  </si>
  <si>
    <t>Paiements en Numéraire:                    Date (jj/mm/aaaa)</t>
  </si>
  <si>
    <t>Domaine d'Intervention</t>
  </si>
  <si>
    <t>Paiements en Nature: Description (Nature, Objectifs, Réalisation</t>
  </si>
  <si>
    <t>Paiements en Nature: Coût du Projet encouru durant l'année</t>
  </si>
  <si>
    <t>Ref Juridique/Contractuelle</t>
  </si>
  <si>
    <t>Néant</t>
  </si>
  <si>
    <t>FONDATION TOTAL SENEGAL</t>
  </si>
  <si>
    <t>FONDATION</t>
  </si>
  <si>
    <t>Dakar</t>
  </si>
  <si>
    <t>Subvention sociale</t>
  </si>
  <si>
    <t>N</t>
  </si>
  <si>
    <t>Paiements en Numéraire:             Montant FCFA</t>
  </si>
  <si>
    <t>Paiements en Nature: Description (Nature, Objectifs, Réalisations)</t>
  </si>
  <si>
    <t>DAKAR</t>
  </si>
  <si>
    <t>Autres</t>
  </si>
  <si>
    <t>Communauté autour du site minier</t>
  </si>
  <si>
    <t>Education</t>
  </si>
  <si>
    <t>05702:Gasoil LFO</t>
  </si>
  <si>
    <t>Santé</t>
  </si>
  <si>
    <t>Activités génératrices de revenus / Capacitation des Femmes</t>
  </si>
  <si>
    <t>DISTRICT SANITAIRE DE SARAYA</t>
  </si>
  <si>
    <t>Kedougou</t>
  </si>
  <si>
    <t>Retenue de garantie 5% apres reception definitive</t>
  </si>
  <si>
    <t>3eme decompte apres reception provisoire des travaux</t>
  </si>
  <si>
    <t>THIES</t>
  </si>
  <si>
    <t>N/A</t>
  </si>
  <si>
    <t>Sport</t>
  </si>
  <si>
    <t xml:space="preserve">Néant </t>
  </si>
  <si>
    <t>Village de Mako</t>
  </si>
  <si>
    <t>Hydraulique</t>
  </si>
  <si>
    <t>Appuis divers</t>
  </si>
  <si>
    <t>Commune de Tomboronkoto</t>
  </si>
  <si>
    <t>Lycée de Kédougou</t>
  </si>
  <si>
    <t>Etudiant ressortissants de Kedougou</t>
  </si>
  <si>
    <t>Agriculture</t>
  </si>
  <si>
    <t>Informations Bénéficiaire</t>
  </si>
  <si>
    <t>Paiements en  Numéraire</t>
  </si>
  <si>
    <t>Paiements en Numéraire:                Date                                            (jj/mm/aaaa)</t>
  </si>
  <si>
    <t>Paiements en Nature:          Coût du projet encouru durant l'année</t>
  </si>
  <si>
    <t>Domaine d'intervention</t>
  </si>
  <si>
    <t>ENVIRONNEMENT DEVELOPPEMENT–SANTE</t>
  </si>
  <si>
    <t>Saint-Louis</t>
  </si>
  <si>
    <t>RADI EDUCATION SAINT LOUIS</t>
  </si>
  <si>
    <t>Centre de Recherches</t>
  </si>
  <si>
    <t>Association Ouest Africaine Pour le</t>
  </si>
  <si>
    <t>ONG LE PARTENARIAT Saint-Louis</t>
  </si>
  <si>
    <t>Entreprise El Hadji Salif Mbengue</t>
  </si>
  <si>
    <t>Sports</t>
  </si>
  <si>
    <t>NATIONAL PARALYMPIC COMMITTEE</t>
  </si>
  <si>
    <t>Fatou Kine Ndiaye</t>
  </si>
  <si>
    <t>Boubacar Cissokho</t>
  </si>
  <si>
    <t>Environnement</t>
  </si>
  <si>
    <t>Paiements en Nature:                       Description (Nature, Objectifs, Réalisations)</t>
  </si>
  <si>
    <t>SOCOCIM</t>
  </si>
  <si>
    <t>NC</t>
  </si>
  <si>
    <t>Appui institutionnel</t>
  </si>
  <si>
    <t>Donation</t>
  </si>
  <si>
    <t>COMMUNE DIASS</t>
  </si>
  <si>
    <t>SANTE</t>
  </si>
  <si>
    <t>APPUI DIVERS</t>
  </si>
  <si>
    <t>BLOC SALLE DE CLASSE</t>
  </si>
  <si>
    <t>EDUCATION</t>
  </si>
  <si>
    <t>POPENGUINE</t>
  </si>
  <si>
    <t>BOUTEILLE EAU</t>
  </si>
  <si>
    <t>CULTURE</t>
  </si>
  <si>
    <t>TOUBA</t>
  </si>
  <si>
    <t>PERSONNEL CDS</t>
  </si>
  <si>
    <t>CADEAUX - ENFANTS</t>
  </si>
  <si>
    <t>DENREES - RAMADAN</t>
  </si>
  <si>
    <t>FOURNITURE SCOLAIRE</t>
  </si>
  <si>
    <t>MATERIEL MEDICAL</t>
  </si>
  <si>
    <t>MEDICAMENTS</t>
  </si>
  <si>
    <t>MOBILIER ECOLE (TABLE, CHAISE …)</t>
  </si>
  <si>
    <t>UNIFORME SCOLAIRE</t>
  </si>
  <si>
    <t>COMMUNE MEKHE</t>
  </si>
  <si>
    <t>COMMUNE DAROU KHOUDOSS</t>
  </si>
  <si>
    <t>VILLAGE DIOGO</t>
  </si>
  <si>
    <t>VILLAGE NDOMOR</t>
  </si>
  <si>
    <t>VILLAGE NGOUYE WADE</t>
  </si>
  <si>
    <t>VILLAGE DAROU BEYE</t>
  </si>
  <si>
    <t>CAPACITATION DES FEMMES</t>
  </si>
  <si>
    <t>COMMUNE MBORO</t>
  </si>
  <si>
    <t>CHEF VILLAGE</t>
  </si>
  <si>
    <t>VILLAGE NDAKHAR MBAYE</t>
  </si>
  <si>
    <t>ECOLE</t>
  </si>
  <si>
    <t>HYDRAULIQUE</t>
  </si>
  <si>
    <t>COMMUNE MEOUANE</t>
  </si>
  <si>
    <t>VILLAGE DIOBASS</t>
  </si>
  <si>
    <t>VILLAGE FOTH</t>
  </si>
  <si>
    <t>ASSAINISSEMENT</t>
  </si>
  <si>
    <t>COMMUNE TAIBA NDIAYE</t>
  </si>
  <si>
    <t>ABDOULAYE NDOYE</t>
  </si>
  <si>
    <t>VILLAGE MBETTETE</t>
  </si>
  <si>
    <t>MAKANE MBENGUE</t>
  </si>
  <si>
    <t>IBRAHIMA NDAO</t>
  </si>
  <si>
    <t>VILLAGE NGOUYE BEYE</t>
  </si>
  <si>
    <t>Enseignement</t>
  </si>
  <si>
    <t>DAKAR-THIES</t>
  </si>
  <si>
    <t>Social</t>
  </si>
  <si>
    <t xml:space="preserve">Charge caisse de solidarité </t>
  </si>
  <si>
    <t>Dons et appuis divers</t>
  </si>
  <si>
    <t>Entente Taiba ICS FOOTBALL</t>
  </si>
  <si>
    <t>ACCES A L'EAU  VILLAGES</t>
  </si>
  <si>
    <t>LYCEE DE MBORO</t>
  </si>
  <si>
    <t>Culture</t>
  </si>
  <si>
    <t>Autres subventions sociales</t>
  </si>
  <si>
    <t>Dangote</t>
  </si>
  <si>
    <t>Appui divers</t>
  </si>
  <si>
    <t>AIDES ETUDIANTS ET ELEVES ET ASSOCIATIONS</t>
  </si>
  <si>
    <t>MATAM</t>
  </si>
  <si>
    <t xml:space="preserve">JANVIER - DECEMBRE </t>
  </si>
  <si>
    <t xml:space="preserve">EDUCATION </t>
  </si>
  <si>
    <t xml:space="preserve">AIDES AUX DIFFERENTES COLLECTIVITES LOCALES </t>
  </si>
  <si>
    <t>APPUI INSTITUTIONNEL</t>
  </si>
  <si>
    <t>G-PHOS SA</t>
  </si>
  <si>
    <t>COGEGA</t>
  </si>
  <si>
    <t>Thiès</t>
  </si>
  <si>
    <t>Gécamines</t>
  </si>
  <si>
    <t>Dépenses en Numéraire PGES</t>
  </si>
  <si>
    <t>Références</t>
  </si>
  <si>
    <t>Nom du Permis</t>
  </si>
  <si>
    <t>Superficies  Découvertes en Hectares</t>
  </si>
  <si>
    <t>Surfaces Réhabilitées en Hectares</t>
  </si>
  <si>
    <t xml:space="preserve">Dépenses en Numéraire PGES:                        Montant </t>
  </si>
  <si>
    <t>Dépenses en Numéraire PGES:                                       Date  (jj/mm/aaaa)</t>
  </si>
  <si>
    <t xml:space="preserve">Paiements en nature (du Plan de Gestion Environnemental - PGES):                      Description (Nature, Objectifs, Réalisations)         </t>
  </si>
  <si>
    <t>Paiements en nature (du Plan de Gestion Environnemental - PGES)   :                                       Coût du Projet Encouru durant l'année</t>
  </si>
  <si>
    <t xml:space="preserve">Rapport Publique Données Environnementales </t>
  </si>
  <si>
    <t>Références obligations environnementales Convention minière/CRPP</t>
  </si>
  <si>
    <t>Lien Rapport Etude d'Impact Environnemental et Social (Lien internet)</t>
  </si>
  <si>
    <t>Paiements en nature</t>
  </si>
  <si>
    <t>Paiements en numéraire</t>
  </si>
  <si>
    <t>Redevance superficiaire</t>
  </si>
  <si>
    <t>Appui à l'équipement</t>
  </si>
  <si>
    <t>Redevance</t>
  </si>
  <si>
    <t>Achat de données sismiques</t>
  </si>
  <si>
    <t>Patente</t>
  </si>
  <si>
    <t>Contribution foncière des propriétés bâties (CFPB)</t>
  </si>
  <si>
    <t>Contribution foncière des propriétés non bâties (CFPNB)</t>
  </si>
  <si>
    <t>Frais d'inscription d'une concession minière ou d'un permis d'exploitation</t>
  </si>
  <si>
    <t>Taxe sur la valeur ajoutée reversée</t>
  </si>
  <si>
    <t>Retenues à la source sur salaires (IR, TRIMF et CFCE)</t>
  </si>
  <si>
    <t>Redressements fiscaux</t>
  </si>
  <si>
    <t>Impôt sur les sociétés</t>
  </si>
  <si>
    <t>Impôt sur les sociétés (bénéfices non pétroliers/miniers )</t>
  </si>
  <si>
    <t>Retenues à la source sur bénéfice non commercial</t>
  </si>
  <si>
    <t>Contribution spéciale sur les produits des mines et des carrières (CSMC)</t>
  </si>
  <si>
    <t>Retenue à la source sur sommes versées à des tiers</t>
  </si>
  <si>
    <t>Taxe sur la valeur ajoutée précomptée</t>
  </si>
  <si>
    <t>Impôt minimum forfaitaire</t>
  </si>
  <si>
    <t>Impôt sur le revenu des valeurs mobilières</t>
  </si>
  <si>
    <t>Taxe spéciale sur le ciment</t>
  </si>
  <si>
    <t>Amendes, pénalités et redressements douaniers</t>
  </si>
  <si>
    <t>Taxe superficiaire</t>
  </si>
  <si>
    <t>Taxe à la pollution</t>
  </si>
  <si>
    <t>Taxes d'abattage</t>
  </si>
  <si>
    <t>Annexe 12-(1)</t>
  </si>
  <si>
    <t>Sabodala Gold Operations (SGO)</t>
  </si>
  <si>
    <t>Société de Commercialisation du Ciment (SOCOCIM)</t>
  </si>
  <si>
    <t>Ciments du Sahel (CDS)</t>
  </si>
  <si>
    <t>Dangote Industries Sénégal SA (DANGOTE)</t>
  </si>
  <si>
    <t>Petowal Mining Company (PMC) SA</t>
  </si>
  <si>
    <t>Grande Côte Opérations (GCO)</t>
  </si>
  <si>
    <t xml:space="preserve"> TOTAL E&amp;P Senegal </t>
  </si>
  <si>
    <t xml:space="preserve">Kosmos Energy Senegal </t>
  </si>
  <si>
    <t>Gécamines (GECAMINES)</t>
  </si>
  <si>
    <t>Industries Chimiques du Sénégal (ICS)</t>
  </si>
  <si>
    <t>Compagnie Générale d'Exploitation de Carrière (COGECA)</t>
  </si>
  <si>
    <t>Sabodala Mining Company (SMC)</t>
  </si>
  <si>
    <t>Société Minière de la Vallée du fleuve Sénégal (SOMIVA)</t>
  </si>
  <si>
    <t>Société des Pétroles du Sénégal (PETROSEN)</t>
  </si>
  <si>
    <t>Société Sénégalaise des Phosphates de Thiès (SSPT)</t>
  </si>
  <si>
    <t>Agem Sénégal Exploration SUARL (AGEM)</t>
  </si>
  <si>
    <t>Sephos Senegal SA (SEPHOS)</t>
  </si>
  <si>
    <t>African Investment Group SA (AIG)</t>
  </si>
  <si>
    <t>La Société des Mines de Fer du Sénégal Oriental (MIFERSO)</t>
  </si>
  <si>
    <t xml:space="preserve">Redevance minière </t>
  </si>
  <si>
    <t>Bonus (DGCPT)</t>
  </si>
  <si>
    <t xml:space="preserve">Taxe sur la valeur ajoutée </t>
  </si>
  <si>
    <t>Droits de douane</t>
  </si>
  <si>
    <t>Redevance statistique UEMOA</t>
  </si>
  <si>
    <t xml:space="preserve">Prélèvement communautaire solidaire UEMOA </t>
  </si>
  <si>
    <t xml:space="preserve">Prélèvement communautaire CEDEAO </t>
  </si>
  <si>
    <t>Autres flux de paiements significatifs (&gt; 25 millions de  FCFA) (reconciliables)</t>
  </si>
  <si>
    <t xml:space="preserve">Revenus issus de la commercialisation de la Part de la production de l'État </t>
  </si>
  <si>
    <t xml:space="preserve">Appui Institutionnel (Fonds d'appui au Mini. De l'Env) </t>
  </si>
  <si>
    <t xml:space="preserve">Prélèvement pour le Conseil Sénégalais des Chargeurs (COSEC) </t>
  </si>
  <si>
    <t xml:space="preserve">Contribution économique locale (CEL VA et CEL VL) </t>
  </si>
  <si>
    <t>Droits d'entrée fixes</t>
  </si>
  <si>
    <t xml:space="preserve">Taxe d'enregistrement des véhicules </t>
  </si>
  <si>
    <t>Cotisations sociales (y compris les pénalités)(IPRES)</t>
  </si>
  <si>
    <t xml:space="preserve">Appui à la formation </t>
  </si>
  <si>
    <t xml:space="preserve">Cotisations sociales (y compris les pénalités) </t>
  </si>
  <si>
    <t xml:space="preserve">Loyer superficiaire </t>
  </si>
  <si>
    <t>Nomenclature des flux</t>
  </si>
  <si>
    <t>CSS</t>
  </si>
  <si>
    <t>DEEC</t>
  </si>
  <si>
    <t>DEFC</t>
  </si>
  <si>
    <t>DGCPT</t>
  </si>
  <si>
    <t>DGD</t>
  </si>
  <si>
    <t>DGID</t>
  </si>
  <si>
    <t>DMG</t>
  </si>
  <si>
    <t>IPRES</t>
  </si>
  <si>
    <t xml:space="preserve">Secteur minier : </t>
  </si>
  <si>
    <t>Annexe 12-(2)</t>
  </si>
  <si>
    <t>Annexe 12-(3)</t>
  </si>
  <si>
    <t>Annexe 12-(4)</t>
  </si>
  <si>
    <t>Annexe 12-(5)</t>
  </si>
  <si>
    <t>Annexe 12-(6)</t>
  </si>
  <si>
    <t>Annexe 12-(7)</t>
  </si>
  <si>
    <t>Annexe 12-(8)</t>
  </si>
  <si>
    <t>Annexe 12-(10)</t>
  </si>
  <si>
    <t>Annexe 12-(11)</t>
  </si>
  <si>
    <t>Annexe 12-(12)</t>
  </si>
  <si>
    <t>Annexe 12-(13)</t>
  </si>
  <si>
    <t>Annexe 12-(14)</t>
  </si>
  <si>
    <t>Annexe 12-(15)</t>
  </si>
  <si>
    <t>Annexe 12-(16)</t>
  </si>
  <si>
    <t>Annexe 12-(17)</t>
  </si>
  <si>
    <t>Annexe 12-(18)</t>
  </si>
  <si>
    <t>Annexe 12-(19)</t>
  </si>
  <si>
    <t>Annexe 12-(20)</t>
  </si>
  <si>
    <t>Annexe 12-(21)</t>
  </si>
  <si>
    <t>Annexe 12-(22)</t>
  </si>
  <si>
    <t>Annexe 12-(23)</t>
  </si>
  <si>
    <t>Annexe 12-(24)</t>
  </si>
  <si>
    <t>Annexe 12-(25)</t>
  </si>
  <si>
    <t>Annexe 12-(26)</t>
  </si>
  <si>
    <t>Annexe 12-(9)</t>
  </si>
  <si>
    <t xml:space="preserve">Secteur des hydrocarbures : </t>
  </si>
  <si>
    <t>Renseigner les noms des fournisseurs (personne physique ou personne morale) par ordre décroissant des paiements annuels cumulés</t>
  </si>
  <si>
    <t>NINEA du fournisseur</t>
  </si>
  <si>
    <t>Adresse</t>
  </si>
  <si>
    <t>Nombre de marchés exécutés</t>
  </si>
  <si>
    <t>Cumul annuel Paiements en FCFA</t>
  </si>
  <si>
    <t>Bénéficiaires effectifs de la personne morale ou lien vers la place bousière où l'entreprise est cotée</t>
  </si>
  <si>
    <t>Numéro de la catégorie de marché dont le montant annuel est le plus élévé</t>
  </si>
  <si>
    <t>Montant en FCFA</t>
  </si>
  <si>
    <t>Numéro de la catégorie de marché dont le montant annuel est le 2ème plus élevé</t>
  </si>
  <si>
    <t>Montant cumulé des autres marchés exécutés dans l'année en FCFA</t>
  </si>
  <si>
    <t>1</t>
  </si>
  <si>
    <t>SONATEL</t>
  </si>
  <si>
    <t>PREVOYANCE ASSURANCES</t>
  </si>
  <si>
    <t>MAZARS</t>
  </si>
  <si>
    <t>L'ENVOL TOURS</t>
  </si>
  <si>
    <t>EPI</t>
  </si>
  <si>
    <t>AUTRES</t>
  </si>
  <si>
    <t>PWC</t>
  </si>
  <si>
    <t>Maximerit</t>
  </si>
  <si>
    <t>IT Mobile</t>
  </si>
  <si>
    <t>40662642</t>
  </si>
  <si>
    <t>Mazars</t>
  </si>
  <si>
    <t>20839132S3</t>
  </si>
  <si>
    <t>PLANETE TOURS VOYAGES</t>
  </si>
  <si>
    <t>64, Cité keur Gorgui</t>
  </si>
  <si>
    <t>INDEPENDANCE IMMOBILIERE</t>
  </si>
  <si>
    <t>3H IMMOBILIER</t>
  </si>
  <si>
    <t>21</t>
  </si>
  <si>
    <t>SOCIETE DES PETROLES DU SENEGAL</t>
  </si>
  <si>
    <t>Route Du Service Geographique</t>
  </si>
  <si>
    <t>Institut National du Petrole et du</t>
  </si>
  <si>
    <t>EAT MULTISERVICES</t>
  </si>
  <si>
    <t>DIB FAST FOOD SUARL</t>
  </si>
  <si>
    <t>136 SOTRAC MERMOZ ANCIENNE PISTE</t>
  </si>
  <si>
    <t>Numéro d’enregistrement maison-mère ou NINEA de la succursale</t>
  </si>
  <si>
    <t>Pays d’origine et adresse de la maison-mère</t>
  </si>
  <si>
    <t>AUTRES FOURNISSEURS ETRANGERS</t>
  </si>
  <si>
    <t>France</t>
  </si>
  <si>
    <t>USA</t>
  </si>
  <si>
    <t>PLANETTES  TOURS VOYAGES</t>
  </si>
  <si>
    <t>SENELEC</t>
  </si>
  <si>
    <t>TOTAL SENEGAL</t>
  </si>
  <si>
    <t>2041565</t>
  </si>
  <si>
    <t>RUFSAC</t>
  </si>
  <si>
    <t>0024779 2G3</t>
  </si>
  <si>
    <t>KM 22 ROUTE DE RUFISQUE</t>
  </si>
  <si>
    <t>0114001 2G3</t>
  </si>
  <si>
    <t>28 RUE VINcENS DAKAR</t>
  </si>
  <si>
    <t>FORTESA INTERNATIONAL</t>
  </si>
  <si>
    <t>0415770 2A2</t>
  </si>
  <si>
    <t>BOLLORE AFRICA LOGISTICS SENEGAL</t>
  </si>
  <si>
    <t>0013748 2G3</t>
  </si>
  <si>
    <t>AFRIQUE ENERGIE ENVIRONNEMENT</t>
  </si>
  <si>
    <t>TRANSAT SARL</t>
  </si>
  <si>
    <t>2119213 2F2</t>
  </si>
  <si>
    <t>SINOMA TCDRI SENEGAL SUARL</t>
  </si>
  <si>
    <t>T.D.A.TRANSPORT</t>
  </si>
  <si>
    <t>10</t>
  </si>
  <si>
    <t>Orica Senegal</t>
  </si>
  <si>
    <t>Societe d'Operations Minieres</t>
  </si>
  <si>
    <t>4820826 2A2</t>
  </si>
  <si>
    <t>Central Park, avenue Malick SY</t>
  </si>
  <si>
    <t>18</t>
  </si>
  <si>
    <t>Bia Dakar</t>
  </si>
  <si>
    <t>0017766 2G3</t>
  </si>
  <si>
    <t>TRANSPORTS DIEYE</t>
  </si>
  <si>
    <t>02588572F2</t>
  </si>
  <si>
    <t>77, RUE 21 CITE MALICK SY</t>
  </si>
  <si>
    <t>2</t>
  </si>
  <si>
    <t>Chaine de Distribution Aliment</t>
  </si>
  <si>
    <t>176033</t>
  </si>
  <si>
    <t>31 Rue Docteur Therese</t>
  </si>
  <si>
    <t>GPI SARL</t>
  </si>
  <si>
    <t>GROUPE FAUZIE LAYOUSSE</t>
  </si>
  <si>
    <t>STIA</t>
  </si>
  <si>
    <t>ABDOU DIENG</t>
  </si>
  <si>
    <t>CMA CGM</t>
  </si>
  <si>
    <t>9</t>
  </si>
  <si>
    <t>GLOBAL AFRICINVEST SARL</t>
  </si>
  <si>
    <t>CIS SENEGAL</t>
  </si>
  <si>
    <t>WARTSILA WEST AFRICA SA</t>
  </si>
  <si>
    <t>8</t>
  </si>
  <si>
    <t>TOTAL</t>
  </si>
  <si>
    <t>PORT AUTONOME DE DAKAR</t>
  </si>
  <si>
    <t>VIVO ENERGY</t>
  </si>
  <si>
    <t>C2K STAFFING</t>
  </si>
  <si>
    <t>GLOBAL SAHEL LOGISTICS</t>
  </si>
  <si>
    <t>TOP STRUCTURES</t>
  </si>
  <si>
    <t>SIKA SENEGAL</t>
  </si>
  <si>
    <t>MINEEX</t>
  </si>
  <si>
    <t>SEN INTERIM</t>
  </si>
  <si>
    <t>ARGOS SECURITE</t>
  </si>
  <si>
    <t>04200317 2V2</t>
  </si>
  <si>
    <t>Villa n°3, Avenue Birago DIOP</t>
  </si>
  <si>
    <t>TRAVELSPOT</t>
  </si>
  <si>
    <t>004976562 2V2</t>
  </si>
  <si>
    <t>2 ResideNce Arame Siga, Sacre Cœur BP 38177</t>
  </si>
  <si>
    <t>WALIKI</t>
  </si>
  <si>
    <t>006364472 2L2</t>
  </si>
  <si>
    <t>PO Box 171 Dinguessou Kédougou Sénégal</t>
  </si>
  <si>
    <t>0266610 2G3</t>
  </si>
  <si>
    <t>DAKAR OFFSHORE</t>
  </si>
  <si>
    <t>km 3,5 bld du centenaire de al commune de dakar rue n3</t>
  </si>
  <si>
    <t>19</t>
  </si>
  <si>
    <t>PAPA NTOINE SECK</t>
  </si>
  <si>
    <t xml:space="preserve">YOFF LAYENE, DAKAR </t>
  </si>
  <si>
    <t>SAUDEQUIP CAT</t>
  </si>
  <si>
    <t>FAMY SENEGAL</t>
  </si>
  <si>
    <t>SODIAL SA</t>
  </si>
  <si>
    <t>Central Park Av, Malick SY x Autoroute, Dk</t>
  </si>
  <si>
    <t>UMO Sarl</t>
  </si>
  <si>
    <t>430999</t>
  </si>
  <si>
    <t>Av Cheikh Anta Diop x Rue Pyro</t>
  </si>
  <si>
    <t>ERNST &amp; YOUNG</t>
  </si>
  <si>
    <t>4820818</t>
  </si>
  <si>
    <t>Central Park, av Malick SY x Autoroute</t>
  </si>
  <si>
    <t>ASCOMA SENEGAL</t>
  </si>
  <si>
    <t>2519364</t>
  </si>
  <si>
    <t>Boulevard Djily Mbaye</t>
  </si>
  <si>
    <t>EGN</t>
  </si>
  <si>
    <t>CIEL OIL</t>
  </si>
  <si>
    <t>TVS</t>
  </si>
  <si>
    <t>SOCOTRA</t>
  </si>
  <si>
    <t>RIDWAN</t>
  </si>
  <si>
    <t>ASKIA</t>
  </si>
  <si>
    <t>A2I</t>
  </si>
  <si>
    <t>Almadies</t>
  </si>
  <si>
    <t>AFRIG SA</t>
  </si>
  <si>
    <t>Immeuble laprade, 14 bld djily mbaye</t>
  </si>
  <si>
    <t>AS SECURITE</t>
  </si>
  <si>
    <t>006367008 1R1</t>
  </si>
  <si>
    <t>18, Route de front de terre immeubl</t>
  </si>
  <si>
    <t>SIDF</t>
  </si>
  <si>
    <t>23448402b2</t>
  </si>
  <si>
    <t>Immeuble CCTDS 6eme étage à gauche</t>
  </si>
  <si>
    <t>GECAMINES</t>
  </si>
  <si>
    <t>EPC SENEGAL</t>
  </si>
  <si>
    <t>5</t>
  </si>
  <si>
    <t>NDINDY AFRICA CONSEIL</t>
  </si>
  <si>
    <t>SOMICAS</t>
  </si>
  <si>
    <t>HC TRADING MALTA LTD</t>
  </si>
  <si>
    <t>ELIJA ZAMMIT STREET ST GEORGES - MALTE</t>
  </si>
  <si>
    <t>SINOMA TIANJIN CEMENT INDUSTRY</t>
  </si>
  <si>
    <t>N° 1 YINHELI ROAD NORTH - CHINE</t>
  </si>
  <si>
    <t>GLENcORE INTERNL AGENcY</t>
  </si>
  <si>
    <t>BAARERMATTSTRASSE 3 - P.O. BOX 1363 CH-6341 BARR - SUISSE</t>
  </si>
  <si>
    <t>RELIANcE BULK TRADING DMCC</t>
  </si>
  <si>
    <t>AG-21-K-AG TOWER, JUMEIRAH - EMIRATS ARABES UNIS</t>
  </si>
  <si>
    <t>VICAT</t>
  </si>
  <si>
    <t>6 PLACE DE L'IRIS, 92095 PARIS LA DEFENSE CEDEX - FRANcE</t>
  </si>
  <si>
    <t>GARCIA MUNTE ENERGIA S.L</t>
  </si>
  <si>
    <t>PARC DE NEGOCIS MAS BLAU - ESPAGNE</t>
  </si>
  <si>
    <t>THYSSENKRUPP INDUSTRIAL SOLUTIONS</t>
  </si>
  <si>
    <t>AIX EN PROVENcE 770 - FRANcE</t>
  </si>
  <si>
    <t>REFRATECNIK GMBH</t>
  </si>
  <si>
    <t>POSTFACH 3154 - ALLEMAGNE</t>
  </si>
  <si>
    <t>Equipments &amp; Services BIA</t>
  </si>
  <si>
    <t>Maurice</t>
  </si>
  <si>
    <t>Royaume Uni</t>
  </si>
  <si>
    <t>Suisse</t>
  </si>
  <si>
    <t>FORESCO</t>
  </si>
  <si>
    <t>ILE MAURICE</t>
  </si>
  <si>
    <t>PAP SAC MONDI</t>
  </si>
  <si>
    <t>DHL GLOBAL</t>
  </si>
  <si>
    <t>GETMA</t>
  </si>
  <si>
    <t>BOLLORE</t>
  </si>
  <si>
    <t>AMS - AFRICAN MINING SERVICES</t>
  </si>
  <si>
    <t>00605554 2Y2</t>
  </si>
  <si>
    <t>Zone 15, immeuble FBN Bank 3e etage rte de Ngor</t>
  </si>
  <si>
    <t>0027476 2G3</t>
  </si>
  <si>
    <t>Quartier Bel Air, route des hydraucarbures</t>
  </si>
  <si>
    <t>AEL MINING SERVICES</t>
  </si>
  <si>
    <t>06186862 2A2</t>
  </si>
  <si>
    <t>157 Ngor Almadies, Zone 15, Rue 171, Dakar Senegal</t>
  </si>
  <si>
    <t>SFTP MINING SN SARL</t>
  </si>
  <si>
    <t>05729803 2V2</t>
  </si>
  <si>
    <t>Guédiawaye-Quartier Darou Rahmane en fac</t>
  </si>
  <si>
    <t>6</t>
  </si>
  <si>
    <t>PSA - POWER SOLUTIONS AFRICA</t>
  </si>
  <si>
    <t>06266672 2Y2</t>
  </si>
  <si>
    <t/>
  </si>
  <si>
    <t>ATS - ALLTERRAIN SERVICES GROUP</t>
  </si>
  <si>
    <t>5949138 2Y2</t>
  </si>
  <si>
    <t>Nord Foire n°95 derrière Cimetière Yoff</t>
  </si>
  <si>
    <t>4630138099</t>
  </si>
  <si>
    <t>3nd Floor, Bulding 14, 11 Bridge, South Africa</t>
  </si>
  <si>
    <t>CSTTAO</t>
  </si>
  <si>
    <t>Km 3.5, Boulevard du CC de Dakar</t>
  </si>
  <si>
    <t>MELEC SAL</t>
  </si>
  <si>
    <t xml:space="preserve">ETATS UNIES </t>
  </si>
  <si>
    <t>PULSE DESIGN</t>
  </si>
  <si>
    <t xml:space="preserve">FRANcE </t>
  </si>
  <si>
    <t xml:space="preserve">LIBAN </t>
  </si>
  <si>
    <t>SNF SAS ANDREZIEUX</t>
  </si>
  <si>
    <t>Maxwell Geoservices (canada) I</t>
  </si>
  <si>
    <t>Canada</t>
  </si>
  <si>
    <t>UROMAR</t>
  </si>
  <si>
    <t>Commentaires CN-ITIE</t>
  </si>
  <si>
    <t>Information sur la Bénéficiaire effectif</t>
  </si>
  <si>
    <t>Personne politiquement exposée</t>
  </si>
  <si>
    <t>Kosmos Energy Operating</t>
  </si>
  <si>
    <t xml:space="preserve">Capricorn Sénégal </t>
  </si>
  <si>
    <t xml:space="preserve"> Nom complet : Arthur Ikpechukwu Eze</t>
  </si>
  <si>
    <t>Nom complet : ROGERS EDWARD BEALL
Surnom (si applicable) :  ROGERS
Date de naissance : 11/7/1947
Numéro d'identité nationale : Nc
Nationalité : Américaine
Pays de résidence : USA
Adresse de résidence : Houston
Adresse professionnelle : 880 San Felipe  Suite N° 105</t>
  </si>
  <si>
    <t>Filiale de la société Total SA cotée à Paris Stock Echange (place boursière : CAC40)</t>
  </si>
  <si>
    <t>Woodside Energy Holdings (Senegal) Limited</t>
  </si>
  <si>
    <t xml:space="preserve"> La société Sénégalaise BRGM</t>
  </si>
  <si>
    <t>SNR ( Entreprise d'Etat)</t>
  </si>
  <si>
    <t>16 actionnaires PP</t>
  </si>
  <si>
    <t>4 actionnaires PP</t>
  </si>
  <si>
    <t>Société mauricienne, filiale de la société Teranga Gold Corporation cotée à Toronto Stock Exchange (place : CA88079772044)</t>
  </si>
  <si>
    <t xml:space="preserve">N/c </t>
  </si>
  <si>
    <t xml:space="preserve"> Société cotée à la bourse de LAGOS / Nigerian Stock Exchange (NSE) </t>
  </si>
  <si>
    <t>Bambuk Minerals Limited</t>
  </si>
  <si>
    <t>Société Mauricienne, filiale de la société Resolute Gold Mine cotée à Australian Securities Exchange (ASX) et London Stock Exchange (LSE)  (https://www.rml.com.au/share-price/) : place AU000000RSG6.</t>
  </si>
  <si>
    <t xml:space="preserve">N/a </t>
  </si>
  <si>
    <t>Filiale de la société IAMGOLD CORPORATION cotée à New York Stock Exchange (NYSE)  ; place : 450913108</t>
  </si>
  <si>
    <t>Filiale de la société Teranga Gold Corporation cotée à Toronto Stock Exchange : place : CA88079772044</t>
  </si>
  <si>
    <t>Lotfallah Layousse</t>
  </si>
  <si>
    <t>Code Minier &amp; Code Environnemental</t>
  </si>
  <si>
    <t>Nom de la société</t>
  </si>
  <si>
    <t>Année</t>
  </si>
  <si>
    <t>Cours</t>
  </si>
  <si>
    <t>Sociétés</t>
  </si>
  <si>
    <t>Gouvernement</t>
  </si>
  <si>
    <t>Différence Finale</t>
  </si>
  <si>
    <t>Initial</t>
  </si>
  <si>
    <t>Ajustements</t>
  </si>
  <si>
    <t>Final</t>
  </si>
  <si>
    <t xml:space="preserve">Part de la production de l'État (Profit Oil État) </t>
  </si>
  <si>
    <t xml:space="preserve">Part de la production de PETROSEN (Profit Oil - Cost Oil PETROSEN) </t>
  </si>
  <si>
    <t>Bonus (DMG)</t>
  </si>
  <si>
    <t>Bonus (PETROSEN)</t>
  </si>
  <si>
    <t>Pénalités versées à PETROSEN</t>
  </si>
  <si>
    <t xml:space="preserve">Appui institutionnel aux collectivités locales </t>
  </si>
  <si>
    <t xml:space="preserve">Impôt du minimum fiscal </t>
  </si>
  <si>
    <t xml:space="preserve">Dividendes versés à l'Etat </t>
  </si>
  <si>
    <t>Bonus (DGID)</t>
  </si>
  <si>
    <t xml:space="preserve">Surtaxe foncière </t>
  </si>
  <si>
    <t xml:space="preserve">Frais d'inscription d'une concession minière ou d'un permis d'exploitation </t>
  </si>
  <si>
    <t>l</t>
  </si>
  <si>
    <t>004716033</t>
  </si>
  <si>
    <t>0196784</t>
  </si>
  <si>
    <t>0224498 2G3</t>
  </si>
  <si>
    <t>0415770 2G3</t>
  </si>
  <si>
    <t xml:space="preserve"> 4888056 2G2 </t>
  </si>
  <si>
    <t xml:space="preserve"> 005251822 2G2 </t>
  </si>
  <si>
    <t xml:space="preserve">006420509 2A2 </t>
  </si>
  <si>
    <t>005844700</t>
  </si>
  <si>
    <t>Rapport d'audit et Lettre d'affirmation</t>
  </si>
  <si>
    <t>EF 2020 certifiés par un CAC</t>
  </si>
  <si>
    <t>IAMGOLD BOTO SA</t>
  </si>
  <si>
    <t>Parties</t>
  </si>
  <si>
    <t>Périmètre 2020</t>
  </si>
  <si>
    <t>Périmètre 2019</t>
  </si>
  <si>
    <t>Secteur Minier</t>
  </si>
  <si>
    <t xml:space="preserve">TETACAR </t>
  </si>
  <si>
    <t>Baobab Mining and Chemical Corp SA</t>
  </si>
  <si>
    <t>SENEGAL MINES</t>
  </si>
  <si>
    <t>GRAVITA SENEGAL SAU</t>
  </si>
  <si>
    <t>Amafrique Senegal</t>
  </si>
  <si>
    <t>MASSAWA SA</t>
  </si>
  <si>
    <t>CSE SENEGAL</t>
  </si>
  <si>
    <t>AREZKI SA</t>
  </si>
  <si>
    <t>BOYA SA</t>
  </si>
  <si>
    <t xml:space="preserve">Entreprise Mapathé Ndiouck </t>
  </si>
  <si>
    <t>COMPAGNIE DE PRODUITS CHIMIQUES ET MATERIAUX (PROCHIMAT)</t>
  </si>
  <si>
    <t>AFRIGOLD</t>
  </si>
  <si>
    <t>G.H MINING</t>
  </si>
  <si>
    <t xml:space="preserve">Libidor </t>
  </si>
  <si>
    <t>SERIGNE SALIOU MBACKE SARL</t>
  </si>
  <si>
    <t xml:space="preserve">SYPROM SA </t>
  </si>
  <si>
    <t>SORED MINES</t>
  </si>
  <si>
    <t>G-PHOS</t>
  </si>
  <si>
    <t>ECOMINES SA</t>
  </si>
  <si>
    <t>WATIC</t>
  </si>
  <si>
    <t>2SH SALY SOFTWARE ET HARDWARE</t>
  </si>
  <si>
    <t xml:space="preserve">3S International </t>
  </si>
  <si>
    <t xml:space="preserve">Aauric Holdings Pte.Ltd </t>
  </si>
  <si>
    <t>ABMINES HOLDING</t>
  </si>
  <si>
    <t>AFRIGEM</t>
  </si>
  <si>
    <t>AGPL INVESTMENTS</t>
  </si>
  <si>
    <t>ALCATRAS INTERNATIONAL</t>
  </si>
  <si>
    <t>Van-Gold S.U.A.R.L</t>
  </si>
  <si>
    <t>Amar Consulting</t>
  </si>
  <si>
    <t>ARDIMINES</t>
  </si>
  <si>
    <t xml:space="preserve">Axmin Limited </t>
  </si>
  <si>
    <t>BAMBADJI SA</t>
  </si>
  <si>
    <t xml:space="preserve">BAMBUK MINERALS </t>
  </si>
  <si>
    <t>AMD SERVICES</t>
  </si>
  <si>
    <t xml:space="preserve">Société d'Etudes et de Réalisation des Phosphates de Matam (SERPM) </t>
  </si>
  <si>
    <t>BB FIRST COMMODITY HOLDING LTD</t>
  </si>
  <si>
    <t xml:space="preserve">Cephos International </t>
  </si>
  <si>
    <t>CHALLENGER NORD-SUD INTERNATIONAL INC</t>
  </si>
  <si>
    <t>CHESSER RESOURCES</t>
  </si>
  <si>
    <t>CIMAF</t>
  </si>
  <si>
    <t xml:space="preserve">CIMSEN SARL </t>
  </si>
  <si>
    <t>Comptoir commercial Daouda Diallo</t>
  </si>
  <si>
    <t xml:space="preserve">Consortium Tender SA-Tender Africa SARL-Prospectiuni SA </t>
  </si>
  <si>
    <t xml:space="preserve">Core Minerals Pte.Ltd </t>
  </si>
  <si>
    <t xml:space="preserve">Damash Minerals LTD </t>
  </si>
  <si>
    <t xml:space="preserve">EBONY AUSTRALIA TRADE &amp; SERVICES (EATS) </t>
  </si>
  <si>
    <t>Energy and Mining Corporation (EMC)</t>
  </si>
  <si>
    <t xml:space="preserve">ERIN RESOURCES SENEGAL </t>
  </si>
  <si>
    <t xml:space="preserve">Geomin Mining &amp; Consulting (GMC) SARL </t>
  </si>
  <si>
    <t xml:space="preserve">Goldstone Resources Ltd </t>
  </si>
  <si>
    <t xml:space="preserve">GRETA RESOURCES SENEGAL </t>
  </si>
  <si>
    <t>IGNACIO GARCIA MARTIN</t>
  </si>
  <si>
    <t xml:space="preserve">INTERNATIONAL COMPANY OF TRADE AND SERVICES SA (ICTS) </t>
  </si>
  <si>
    <t>International Mining Company (IMC)</t>
  </si>
  <si>
    <t>JIWANA RESOURCES PTY. LTD.</t>
  </si>
  <si>
    <t>Kanel Resources</t>
  </si>
  <si>
    <t>EIFFAGE SENEGAL</t>
  </si>
  <si>
    <t>HOUAR-SINTRAM</t>
  </si>
  <si>
    <t xml:space="preserve">Kansala Resources </t>
  </si>
  <si>
    <t>Laminia Resources</t>
  </si>
  <si>
    <t xml:space="preserve">Libah Investments Limited </t>
  </si>
  <si>
    <t>LOWRE INDUSTRIES</t>
  </si>
  <si>
    <t>Mako Exploration Company</t>
  </si>
  <si>
    <t xml:space="preserve">MANDINGA RESOURCES SARL </t>
  </si>
  <si>
    <t>MIMRAN NATURAL RESSOURCES (MNR)</t>
  </si>
  <si>
    <t>MINING RESEARCH COMPANY S.L (MRC)</t>
  </si>
  <si>
    <t>MRS MINING SENEGAL SARL</t>
  </si>
  <si>
    <t xml:space="preserve">Nabadji Minerals </t>
  </si>
  <si>
    <t>Niamaya Gold</t>
  </si>
  <si>
    <t>NEW ENERGY INVESTISMENT SARL</t>
  </si>
  <si>
    <t xml:space="preserve">PALM RESOURCES </t>
  </si>
  <si>
    <t>BARRICK GOLD SENEGAL EX RANGOLD RESOURCES SENEGAL</t>
  </si>
  <si>
    <t xml:space="preserve">Sahel Minerals SARL </t>
  </si>
  <si>
    <t>Salam Gold</t>
  </si>
  <si>
    <t>Saloum Resources</t>
  </si>
  <si>
    <t>SDK MINING</t>
  </si>
  <si>
    <t xml:space="preserve">SENECORPORATION </t>
  </si>
  <si>
    <t xml:space="preserve">Sengold Mining N.L. </t>
  </si>
  <si>
    <t xml:space="preserve">SIMEC ENTREPRISES </t>
  </si>
  <si>
    <t>SOCABEG MINING SA</t>
  </si>
  <si>
    <t>SNEPAC International SARL</t>
  </si>
  <si>
    <t xml:space="preserve">SODEMINES </t>
  </si>
  <si>
    <t xml:space="preserve">Sonko et Fils SARL </t>
  </si>
  <si>
    <t>Spotlight Global-SARL</t>
  </si>
  <si>
    <t xml:space="preserve">TRIYANGS INTERNATIONAL MINING GROUP SA </t>
  </si>
  <si>
    <t>West African Investment SA</t>
  </si>
  <si>
    <t>MS MINES</t>
  </si>
  <si>
    <t>SAMAGOLD (50%)</t>
  </si>
  <si>
    <t>GEO EXPLOIT SARL (100%)</t>
  </si>
  <si>
    <t>MASSAWA JERSEY LIMITED</t>
  </si>
  <si>
    <t>IMPROVE SENEGAL SAS (100%)</t>
  </si>
  <si>
    <t>LYONS FIELD SUARL (100%)</t>
  </si>
  <si>
    <t>L&amp;P HOLDING SARL (100%)</t>
  </si>
  <si>
    <t>JAMOMINING SARL (100%)</t>
  </si>
  <si>
    <t>COMPTOIR AURIFERE DE L'AFRIQUE (100%)</t>
  </si>
  <si>
    <t>CONSULTING BUSINESS AGENCY Sarl (100%)</t>
  </si>
  <si>
    <t xml:space="preserve">2SBCI </t>
  </si>
  <si>
    <t xml:space="preserve">Abdou Fattah Mbacké </t>
  </si>
  <si>
    <t xml:space="preserve">AFRICA BUSINESS CENTER </t>
  </si>
  <si>
    <t xml:space="preserve">AGROMINE SUARL </t>
  </si>
  <si>
    <t xml:space="preserve">AL AZHAR MINES ET CARRIERES </t>
  </si>
  <si>
    <t xml:space="preserve">ALBINA SENEGAL </t>
  </si>
  <si>
    <t xml:space="preserve">Amadou Kebe </t>
  </si>
  <si>
    <t xml:space="preserve">ARC EN CIEL </t>
  </si>
  <si>
    <t xml:space="preserve">ARDIMINES </t>
  </si>
  <si>
    <t>Babjuf Mines</t>
  </si>
  <si>
    <t xml:space="preserve">BETON DU SENEGAL SARL </t>
  </si>
  <si>
    <t xml:space="preserve">BUL FAALE PRODUCTION </t>
  </si>
  <si>
    <t>CAD LOGISTICS SARL</t>
  </si>
  <si>
    <t xml:space="preserve">CAREX SA </t>
  </si>
  <si>
    <t xml:space="preserve">Carrière et Sables </t>
  </si>
  <si>
    <t xml:space="preserve">Cayorienne des Transports, Carrières et Travaux Publics </t>
  </si>
  <si>
    <t xml:space="preserve">CHALLENGERS ASSOCIATES SARL </t>
  </si>
  <si>
    <t xml:space="preserve">Cheikh KANE </t>
  </si>
  <si>
    <t>Compagnie des Sables du Sénégal (COCASE)</t>
  </si>
  <si>
    <t>Comptoire Commercial Daouda Dia SUARL</t>
  </si>
  <si>
    <t>CONSORTIUM SENEGALAISE D' INDUSTRIE ET DE COMMERCE</t>
  </si>
  <si>
    <t xml:space="preserve">DELTA MINING </t>
  </si>
  <si>
    <t xml:space="preserve">DIENG &amp; CO ENGINEERING SAS </t>
  </si>
  <si>
    <t xml:space="preserve">DIYAN EXPLOITATION MINIERE SUARL </t>
  </si>
  <si>
    <t>DOUMA SEYE</t>
  </si>
  <si>
    <t xml:space="preserve">ENTREPRISE D’ETUDES DE REALISATION ET DE SUPERVISION </t>
  </si>
  <si>
    <t xml:space="preserve">ETABLISSEMENT WI MARS </t>
  </si>
  <si>
    <t xml:space="preserve">ETS MOUBARAKA.SUARL </t>
  </si>
  <si>
    <t>ETABLISSEMENT OUSMANE SOW (100%)</t>
  </si>
  <si>
    <t>ETS/PID</t>
  </si>
  <si>
    <t xml:space="preserve">Etude et Réalisation Batiment- assainissement- Terrassement </t>
  </si>
  <si>
    <t xml:space="preserve">Excaf ASIA-Africa </t>
  </si>
  <si>
    <t>FIRST CITY BUILDING OF SENEGAL</t>
  </si>
  <si>
    <t xml:space="preserve">FUTURIS IMMOBILIER </t>
  </si>
  <si>
    <t>GAZAL CARRIERES SARL</t>
  </si>
  <si>
    <t>GENERALE DE REALISATION ET D'EQUIPEMENT SARL (100%)</t>
  </si>
  <si>
    <t>GIE LES CARRIERES DE DIACK (100%)</t>
  </si>
  <si>
    <t>GIE MBGS</t>
  </si>
  <si>
    <t xml:space="preserve">Gie Pastef Beer </t>
  </si>
  <si>
    <t xml:space="preserve">GIE XERWI </t>
  </si>
  <si>
    <t xml:space="preserve">GLOBAL IMMO SENEGAL SARL </t>
  </si>
  <si>
    <t>GOUYE MBINDE CONCASSAGE SARL</t>
  </si>
  <si>
    <t xml:space="preserve">Gravillons MMS et Sitor SA </t>
  </si>
  <si>
    <t xml:space="preserve">Ibrahima Diaw </t>
  </si>
  <si>
    <t xml:space="preserve">ICON AFRICA </t>
  </si>
  <si>
    <t xml:space="preserve">INCA SARL </t>
  </si>
  <si>
    <t>INSTITUT GEOSCIENCES DE DAKAR SARL</t>
  </si>
  <si>
    <t xml:space="preserve">ISLE WORLDWIDE </t>
  </si>
  <si>
    <t>LAM SUARL (100%)</t>
  </si>
  <si>
    <t xml:space="preserve">LES CARRIERES CTG SARL </t>
  </si>
  <si>
    <t xml:space="preserve">LES CARRIERES DE DAROU </t>
  </si>
  <si>
    <t>LES MAMELLES SARL (100%)</t>
  </si>
  <si>
    <t xml:space="preserve">LIBASSE NIANG </t>
  </si>
  <si>
    <t xml:space="preserve">LIMETECH SA </t>
  </si>
  <si>
    <t>Maison Internationale du Commerce (MIC) (100%)</t>
  </si>
  <si>
    <t xml:space="preserve">MBF Properties SA </t>
  </si>
  <si>
    <t xml:space="preserve">MBS Business Services </t>
  </si>
  <si>
    <t xml:space="preserve">MOM Sarl </t>
  </si>
  <si>
    <t>Mouhamed Rassoul Seck Services (100%)</t>
  </si>
  <si>
    <t>Mouvement Fédéral Ansaroul Ahmadiya (100%)</t>
  </si>
  <si>
    <t xml:space="preserve">MRL International Industries SARL </t>
  </si>
  <si>
    <t xml:space="preserve">Ndoye Abdoulaye </t>
  </si>
  <si>
    <t xml:space="preserve">Nouvelle Société des Mines et des Travaux Publics </t>
  </si>
  <si>
    <t>ORING TECHNOLOGIES SARL (100%)</t>
  </si>
  <si>
    <t xml:space="preserve">Oumar DEME </t>
  </si>
  <si>
    <t>Pape Sangoné Sall</t>
  </si>
  <si>
    <t>POINT OF VIEW (100%)</t>
  </si>
  <si>
    <t>PROFILEX COMPANY (100%)</t>
  </si>
  <si>
    <t>RAMATOO (100%)</t>
  </si>
  <si>
    <t>Roches Bétons et Ouvrages Du Sénégal (ROBOS) SARL (100%)</t>
  </si>
  <si>
    <t xml:space="preserve">Royal Sénégal Mines et Equipements </t>
  </si>
  <si>
    <t>SADIO TRADING (100%)</t>
  </si>
  <si>
    <t xml:space="preserve">SAHEL MINING SERVICES SARL </t>
  </si>
  <si>
    <t>SCATY INDUSTRIES (100%)</t>
  </si>
  <si>
    <t>SOCIETE SENEGALAISE DE COMMERCE ET DE SERVICES (100%)</t>
  </si>
  <si>
    <t>SCI AMWAST ALMADIEs</t>
  </si>
  <si>
    <t xml:space="preserve">SECAMI </t>
  </si>
  <si>
    <t>SEGIMAR SA</t>
  </si>
  <si>
    <t>SEMAC SA (100%)</t>
  </si>
  <si>
    <t xml:space="preserve">SERIGNE ISSAKHA MBACKE </t>
  </si>
  <si>
    <t>SOCIETE CIVILE IMMOBILIERE</t>
  </si>
  <si>
    <t>SOCIETE DE BATIMENT et TRAVAUX PUBLICS SUARL</t>
  </si>
  <si>
    <t>Société de Concassage et de Béton (SO.CO.BE)</t>
  </si>
  <si>
    <t>Société de Manufacture et de Production Industrielle du Sénégal (SOMAPIS) Sarl</t>
  </si>
  <si>
    <t xml:space="preserve">SOCIETE D'EQUIPEMENT ET DE CONSTRUCTION </t>
  </si>
  <si>
    <t xml:space="preserve">SOCIETE DES TERRES NEUVES SARL </t>
  </si>
  <si>
    <t xml:space="preserve">SOCIETE D'EXPLOITATION DES MINES ET CARRIERES (SEMC) </t>
  </si>
  <si>
    <t xml:space="preserve">Société Minière Djibril Diagne Mon Parent </t>
  </si>
  <si>
    <t xml:space="preserve">Société Minière du Diobasse SA </t>
  </si>
  <si>
    <t xml:space="preserve">SOCIETE MINIERE INDUSTRIELLE ET COMMERCIALE </t>
  </si>
  <si>
    <t xml:space="preserve">SOCIETE SENEGALAISE DE CONCASSAGE (SSC) </t>
  </si>
  <si>
    <t>SOCIETE SENEGALAISE DE GRAVIERS SARL</t>
  </si>
  <si>
    <t>SOCIETE SENEGALAISE DE MATERAUX CARRIERES ET NEGOCE</t>
  </si>
  <si>
    <t xml:space="preserve">SOCIETE SENEGALAISE DES TRANSPORTS, TRAVAUX HYDRAULIQUES, ROUTES ET ASSAISSEMENTS </t>
  </si>
  <si>
    <t>Société Sénégalaise d'Exploitation des Ressources Naturelles</t>
  </si>
  <si>
    <t>SOCIETE TIMITA TECHNO SERVICES</t>
  </si>
  <si>
    <t xml:space="preserve">SOFAMAC </t>
  </si>
  <si>
    <t>SOSEMIC SARL (100%)</t>
  </si>
  <si>
    <t xml:space="preserve">SPGCC SARL </t>
  </si>
  <si>
    <t xml:space="preserve">TANOR SOLUTIONS INDUSTRIELLES </t>
  </si>
  <si>
    <t>AFTECO</t>
  </si>
  <si>
    <t xml:space="preserve">TOUBA GUEDE IMMOBILIER </t>
  </si>
  <si>
    <t xml:space="preserve">Transports Ahmed Djouma Gazal </t>
  </si>
  <si>
    <t xml:space="preserve">VAPROM AFRICA SA </t>
  </si>
  <si>
    <t xml:space="preserve">ABC-GROUP SARL </t>
  </si>
  <si>
    <t>Abibou FAYE (100%)</t>
  </si>
  <si>
    <t>AFRIC MINING SARL (100%)</t>
  </si>
  <si>
    <t xml:space="preserve">AGENCE IMMOBILIERE "LA BAIE" </t>
  </si>
  <si>
    <t>Alpha Moussa KANE (100%)</t>
  </si>
  <si>
    <t xml:space="preserve">Astou MBODJ </t>
  </si>
  <si>
    <t>Bakhoume Business Company (100%)</t>
  </si>
  <si>
    <t>BATI SOLAR (100%)</t>
  </si>
  <si>
    <t>BOUBACAR WANE (100%)</t>
  </si>
  <si>
    <t>BURGER (100%)</t>
  </si>
  <si>
    <t xml:space="preserve">C&amp;A BUILDING </t>
  </si>
  <si>
    <t>CARREFOUR IMMO SERVICES-SUARL</t>
  </si>
  <si>
    <t>CUBO 4 SARL (100%)</t>
  </si>
  <si>
    <t xml:space="preserve">CWE SENEGAL SUARL </t>
  </si>
  <si>
    <t>DAME DIENG (100%)</t>
  </si>
  <si>
    <t>Daouda FAYE (100%)</t>
  </si>
  <si>
    <t xml:space="preserve">DIAW MATAR </t>
  </si>
  <si>
    <t xml:space="preserve">DIOM MULTI EXPLOITATION </t>
  </si>
  <si>
    <t xml:space="preserve">ENTREPRISE AICHA </t>
  </si>
  <si>
    <t>ENTREPRISE BOUGAR DIOUF</t>
  </si>
  <si>
    <t>ENTREPRISE DE MANUTENTION TRANSPORT ET DE CONCASSAGE (100%)</t>
  </si>
  <si>
    <t xml:space="preserve">ENTREPRISE PALLENE SABLE DUNE </t>
  </si>
  <si>
    <t>Entreprise Wakeur Borom SAME (100%)</t>
  </si>
  <si>
    <t xml:space="preserve">ETABLISSEMENT AMADOU DIALLO </t>
  </si>
  <si>
    <t>ETS FALL &amp; FRERES (100%)</t>
  </si>
  <si>
    <t xml:space="preserve">ETS GASSAMA </t>
  </si>
  <si>
    <t>ETS TOUBA DAROU KHOUDOSS (100%)</t>
  </si>
  <si>
    <t>GENERAL D'INGENIERIE ET DE TECHNOLOGIE (GENITEC) (100%)</t>
  </si>
  <si>
    <t xml:space="preserve">GIE Groupement Agro Pastorale </t>
  </si>
  <si>
    <t>GIE Touba MBoussobé (100%)</t>
  </si>
  <si>
    <t>GLOBAL ROUTE SERVICES (100%)</t>
  </si>
  <si>
    <t>GUILLAYE DIOP (100%)</t>
  </si>
  <si>
    <t>HARMONY GROUP SUARL (100%)</t>
  </si>
  <si>
    <t>Horizon Plus Technologie</t>
  </si>
  <si>
    <t xml:space="preserve">INSTITUT ISLAMIQUE DAARA DAROU SALAM GAYE </t>
  </si>
  <si>
    <t>IRION TRANSFERS SARL (100%)</t>
  </si>
  <si>
    <t>K INTER (100%)</t>
  </si>
  <si>
    <t>LA CLE (100%)</t>
  </si>
  <si>
    <t>Laba BA (100%)</t>
  </si>
  <si>
    <t>LES CARRIERES CTG SARL (100%)</t>
  </si>
  <si>
    <t>LES SPECIALISTES DU BATIMENTS &amp; TP (100%)</t>
  </si>
  <si>
    <t>MAMADOU LO (100%)</t>
  </si>
  <si>
    <t>MANSOUR YAYOU MANSOUR (100%)</t>
  </si>
  <si>
    <t>Massilatours (100%)</t>
  </si>
  <si>
    <t xml:space="preserve">MBAPAMA B.T.P SARL </t>
  </si>
  <si>
    <t xml:space="preserve">MOUNA TRANSPORT </t>
  </si>
  <si>
    <t>Nabou Transport (100%)</t>
  </si>
  <si>
    <t>Oumar DIOP (100%)</t>
  </si>
  <si>
    <t xml:space="preserve">RUF UNIVERSEL SERVICES SARL </t>
  </si>
  <si>
    <t>SALIOU MBAYE (100%)</t>
  </si>
  <si>
    <t xml:space="preserve">SALIOU MINES INDUSTRIES ET TECHNIQUES </t>
  </si>
  <si>
    <t>SAREQ GROUP (100%)</t>
  </si>
  <si>
    <t>SENEGALEASE GREEN GOLD (SEGG)</t>
  </si>
  <si>
    <t>Seynabou NDIAYE (100%)</t>
  </si>
  <si>
    <t xml:space="preserve">Société Civile Immobiliere S.C.I.D.D </t>
  </si>
  <si>
    <t>SOCIETE DIASS MINES SUARL (100%)</t>
  </si>
  <si>
    <t>SOCIETE GENERALE NDIAMBOUR NDIGAL (100%)</t>
  </si>
  <si>
    <t>TABOU SERVICES (100%)</t>
  </si>
  <si>
    <t xml:space="preserve">TECHNODIS SARL </t>
  </si>
  <si>
    <t xml:space="preserve">UNIVERSAL BUSINESS COMPANY </t>
  </si>
  <si>
    <t xml:space="preserve">AXIOME DEVELOPPEMENT </t>
  </si>
  <si>
    <t xml:space="preserve">Basmala International Sarl </t>
  </si>
  <si>
    <t>BOKAMINE SARL</t>
  </si>
  <si>
    <t xml:space="preserve">CASA BAMBA </t>
  </si>
  <si>
    <t xml:space="preserve">Case D'Or </t>
  </si>
  <si>
    <t>COMPAGNIE KHADIM RASSOUL</t>
  </si>
  <si>
    <t>COMPAGNIE SENEGALAISE DES MINES</t>
  </si>
  <si>
    <t>CONSORIUM PETROMIR &amp; PETROLINES</t>
  </si>
  <si>
    <t>Dakar-Gueye Général</t>
  </si>
  <si>
    <t>Diakha Gold Mines</t>
  </si>
  <si>
    <t xml:space="preserve">EEEMS </t>
  </si>
  <si>
    <t xml:space="preserve">ETS MAMADOU DIOUF CISSE </t>
  </si>
  <si>
    <t>ETUDE TOPOGRAPHIQUE ET MINIERE (100%)</t>
  </si>
  <si>
    <t>FARLEELO TRADING COMPANY</t>
  </si>
  <si>
    <t>G.I.E. " Le Wourous"</t>
  </si>
  <si>
    <t>GAYE THIOLOM GANDIOLE ENTREPRISES SUARL</t>
  </si>
  <si>
    <t xml:space="preserve">GB MINERAL SARL </t>
  </si>
  <si>
    <t>GENERALES SERVICES</t>
  </si>
  <si>
    <t>GIE 18 SAFAR KANE ET FRERES</t>
  </si>
  <si>
    <t>GIE Alamouta</t>
  </si>
  <si>
    <t xml:space="preserve">GIE Bélédougou Mamakhono </t>
  </si>
  <si>
    <t xml:space="preserve">GIE BENCOUTOU </t>
  </si>
  <si>
    <t xml:space="preserve">GIE BENKANTO </t>
  </si>
  <si>
    <t>GIE CARECIM</t>
  </si>
  <si>
    <t>GIE CARRACOL</t>
  </si>
  <si>
    <t>Gie Dionda</t>
  </si>
  <si>
    <t xml:space="preserve">GIE DIOURA DE DIAKHA </t>
  </si>
  <si>
    <t>GIE DJIGUI</t>
  </si>
  <si>
    <t>GIE Etudes et Réalisation des Talibés Mourides</t>
  </si>
  <si>
    <t>GIE FOUKHABA</t>
  </si>
  <si>
    <t xml:space="preserve">GIE Gold Placer </t>
  </si>
  <si>
    <t>GIE JAMA GUIGUI</t>
  </si>
  <si>
    <t>GIE KEDOUGOU BUSINESS</t>
  </si>
  <si>
    <t>GIE KEDOUGOU DENTAL</t>
  </si>
  <si>
    <t xml:space="preserve">GIE MANKO LIGUEY </t>
  </si>
  <si>
    <t xml:space="preserve">GIE ORPAILLEURS DE BANTAKO </t>
  </si>
  <si>
    <t>GIE REBISEN</t>
  </si>
  <si>
    <t xml:space="preserve">GIE SINING KANG </t>
  </si>
  <si>
    <t>GIE Solidarité pour le Développement</t>
  </si>
  <si>
    <t>GIE WALY GNIMA</t>
  </si>
  <si>
    <t>GIE Wilaya Gold</t>
  </si>
  <si>
    <t>GIE Xorondom</t>
  </si>
  <si>
    <t xml:space="preserve">GOLD COAST </t>
  </si>
  <si>
    <t xml:space="preserve">GOLDMINE BISINESS </t>
  </si>
  <si>
    <t>GOLDSKY</t>
  </si>
  <si>
    <t>HYDROBAT INTERNATIONAL</t>
  </si>
  <si>
    <t xml:space="preserve">IBRAHIMA SAMB </t>
  </si>
  <si>
    <t>INTERNATIONAL GOLD ALWAR Sarl</t>
  </si>
  <si>
    <t>INTERNATIONAL TRADING COMPANYN (ITC)</t>
  </si>
  <si>
    <t>ITACA Sarl</t>
  </si>
  <si>
    <t>Keur Rassoul Mines Sarl</t>
  </si>
  <si>
    <t>MADISSIMO</t>
  </si>
  <si>
    <t xml:space="preserve">Mouhamadou Moustapha SY </t>
  </si>
  <si>
    <t xml:space="preserve">NDEYE FATIM SY </t>
  </si>
  <si>
    <t>Ndeye Maty Trade</t>
  </si>
  <si>
    <t xml:space="preserve">République du Sénégal </t>
  </si>
  <si>
    <t xml:space="preserve">SALLA NIANG Sarl </t>
  </si>
  <si>
    <t xml:space="preserve">SEN ITA GOLD </t>
  </si>
  <si>
    <t xml:space="preserve">SENETRANS AFRICA BUSINESS (SETAB) </t>
  </si>
  <si>
    <t xml:space="preserve">SENGOLD COMPANY </t>
  </si>
  <si>
    <t xml:space="preserve">SENIP SENEGAL GROUP SARL </t>
  </si>
  <si>
    <t xml:space="preserve">SENOR GROUP </t>
  </si>
  <si>
    <t xml:space="preserve">SESAM GOLD SARL </t>
  </si>
  <si>
    <t>SOCAM SARL</t>
  </si>
  <si>
    <t xml:space="preserve">Socièté Gaillac-Guèye Sarl </t>
  </si>
  <si>
    <t xml:space="preserve">SOREXMINE SUARL </t>
  </si>
  <si>
    <t>SOYA GOLD SARL</t>
  </si>
  <si>
    <t>TABA AGRICULTURE CONSULTING INFRASTRUCTURE AND MINING (TAACIM) SUARL</t>
  </si>
  <si>
    <t>TAMIL MINES SARL</t>
  </si>
  <si>
    <t xml:space="preserve">TSG MINING COMPANY SARL </t>
  </si>
  <si>
    <t xml:space="preserve">Van-Gold S.U.A.R.L </t>
  </si>
  <si>
    <t xml:space="preserve">YAN WEST AFRICA INVESTMENT </t>
  </si>
  <si>
    <t>YPSOS Exploitation management Construction</t>
  </si>
  <si>
    <t>Zhongsai</t>
  </si>
  <si>
    <t>STE D'EXPLOITATION INDUSTRIELLE ET COMMERCIALE DE L OR EN AFRIQUE</t>
  </si>
  <si>
    <t>AXMIN LIMITED</t>
  </si>
  <si>
    <t>ROKAMCO</t>
  </si>
  <si>
    <t>SOCIETE DE RECHERCHE ET DE DEVELOPPEMENT DES MINES SA</t>
  </si>
  <si>
    <t>MINERAL DEPOSITS LIMITED SENEGAL</t>
  </si>
  <si>
    <t>CARNEGIE CORPORATION LIMITED SENEGAL SA</t>
  </si>
  <si>
    <t>GIE MILLENIUM ACESS SERVICES</t>
  </si>
  <si>
    <t>MINEREX SENEGAL SARL</t>
  </si>
  <si>
    <t>GIE DAROU KARIM METAL GROUP</t>
  </si>
  <si>
    <t>MAGO RESSOURCES SENEGAL SARL</t>
  </si>
  <si>
    <t>TRAVAUX D'EQUIPEMENT DU SENEGAL ORIENTAL SARL</t>
  </si>
  <si>
    <t>AFRICAN MINERALS CORPORATION SA</t>
  </si>
  <si>
    <t>TRANSAFRIKA SENEGAL SA</t>
  </si>
  <si>
    <t>SENEGALAISE DES CARRIERES ET MINES</t>
  </si>
  <si>
    <t>PETROLUM AND MINERAL MINING COMPANY SARL</t>
  </si>
  <si>
    <t>AREVA RESSOURCES SENEGAL</t>
  </si>
  <si>
    <t>IAMGOLD CORPORATION SENEGAL - SUCCURSALE</t>
  </si>
  <si>
    <t>SOCIETE AFRICA GROUP DE MINE INTERNATIONAL</t>
  </si>
  <si>
    <t>NELVO INTERNATIONAL MINERAL &amp; METALS SUARL</t>
  </si>
  <si>
    <t>NEXUS -SARL</t>
  </si>
  <si>
    <t>GOLD UBS SAU</t>
  </si>
  <si>
    <t>WESTIN SENEGAL SARL</t>
  </si>
  <si>
    <t>BLUE VISION COMPANY</t>
  </si>
  <si>
    <t>SHILOH MINERALS - SARL</t>
  </si>
  <si>
    <t>KRIPTO MINING AND PETROCHEMICALS SARL</t>
  </si>
  <si>
    <t>EKA SARL</t>
  </si>
  <si>
    <t>DOUTA MINING SA</t>
  </si>
  <si>
    <t>VRP MINING INFRASTRUCTURE SUARL</t>
  </si>
  <si>
    <t>STEEL CO -SA</t>
  </si>
  <si>
    <t>AFRICAN STAR RESOURCES SARL</t>
  </si>
  <si>
    <t>LAMINIA RESSOURCES SARL</t>
  </si>
  <si>
    <t>BAFOUNDOU RESSOURCES SARL</t>
  </si>
  <si>
    <t>SALOUM RESOURCES -SARL</t>
  </si>
  <si>
    <t>BINIA RESSOURCES SARL</t>
  </si>
  <si>
    <t>GIE LAWOL BAMTAARE</t>
  </si>
  <si>
    <t>ACTION 313 METAL SARL</t>
  </si>
  <si>
    <t xml:space="preserve">COMAQ MINES ET TERRASSEMENTS S.A                             </t>
  </si>
  <si>
    <t>SENSTAG SAU</t>
  </si>
  <si>
    <t>AYAAN GLOBAL PVT LTD SARL</t>
  </si>
  <si>
    <t>PHOSPHATES RESSOURCES SARL</t>
  </si>
  <si>
    <t>MATERIAUX DE CONSTRUCTION, CARRIERES ET NEGOCE SARL</t>
  </si>
  <si>
    <t>SAHARA MINING SA/801</t>
  </si>
  <si>
    <t>GOLDSTONE RESOURCES LIMITED-SUCCURSALE</t>
  </si>
  <si>
    <t>AFRICA GREEN MINING SARL</t>
  </si>
  <si>
    <t>VENDOME HOLDING SAU</t>
  </si>
  <si>
    <t xml:space="preserve">GOLD4SALE NEWCO SUARL                                          </t>
  </si>
  <si>
    <t>FAMY SENEGAL SUARL</t>
  </si>
  <si>
    <t>GLOBAL INDUSTRIES SERVICES SENEGAL SARL</t>
  </si>
  <si>
    <t>SOCIETE DES MINES DE GOLOUMA SA</t>
  </si>
  <si>
    <t>WARI VENTURES SENEGAL SUARL</t>
  </si>
  <si>
    <t>DBS MINING SARL</t>
  </si>
  <si>
    <t>MINGO GOLD-SUARL</t>
  </si>
  <si>
    <t>ARAM GOLD SUARL</t>
  </si>
  <si>
    <t>L'ORFEBRE SENEGAL SARL</t>
  </si>
  <si>
    <t>STRATEX EMC SA</t>
  </si>
  <si>
    <t>DIONDA SARL</t>
  </si>
  <si>
    <t>AFRIC MINING SARL</t>
  </si>
  <si>
    <t>GLOBAL AFRICINVEST - SA</t>
  </si>
  <si>
    <t>SENEGAL MINERAL RESOURCES SA</t>
  </si>
  <si>
    <t>MAKABINGUI GOLD OPERATION - SA</t>
  </si>
  <si>
    <t>TWYFORD SN CERAMICS LIMITED</t>
  </si>
  <si>
    <t>Secteur pétrolier</t>
  </si>
  <si>
    <t>l’Agence de Gestion et de Coopération entre le Sénégal et la Guinée-Bissau (AGC)</t>
  </si>
  <si>
    <t>Trace Atlantic</t>
  </si>
  <si>
    <t>Far</t>
  </si>
  <si>
    <t>AREZKI S.A</t>
  </si>
  <si>
    <t>BUSINESS DEVELOPPEMENT AGROALIMENTAIRE</t>
  </si>
  <si>
    <t>China Road Bridge and Coorporation Sénégal (100%)</t>
  </si>
  <si>
    <t>Compagnie Sahélienne d'Entreprise (100%)</t>
  </si>
  <si>
    <t>CSE/SOSETER</t>
  </si>
  <si>
    <t>CSE GRANULATS</t>
  </si>
  <si>
    <t>ENTREPRISE GENERALE D'EQUIPEMENTS SARL (100%)</t>
  </si>
  <si>
    <t>Global Transport et Mines (100%)</t>
  </si>
  <si>
    <t>IB Distribution</t>
  </si>
  <si>
    <t>SENTHRAS SURl</t>
  </si>
  <si>
    <t>SOCABEG</t>
  </si>
  <si>
    <t>SOCIETE D'EQUIPEMENT ET DE CONSTRUCTION</t>
  </si>
  <si>
    <t>SOCIETE INDUSTRIELLE ET COMMERCIALE DE L'AUTOMOBILE DU SENEGAL (SICAS)</t>
  </si>
  <si>
    <t>Liste des sociétés pour une déclaration unilatérale des paiements reçus par la DMG</t>
  </si>
  <si>
    <t>Flux</t>
  </si>
  <si>
    <t>Référence légale</t>
  </si>
  <si>
    <t>Définition</t>
  </si>
  <si>
    <t>Part de la production de l'État (Profit Oil État)</t>
  </si>
  <si>
    <t>Convention/contrat pétroliers</t>
  </si>
  <si>
    <t>Ces parts constituent la part de production d’hydrocarbures revenant à l’Etat au titre sa part dans le Profit Oil conformément aux taux définis dans le CRPP.</t>
  </si>
  <si>
    <t>Part de la production de PETROSEN (Profit Oil - Cost Oil PETROSEN)</t>
  </si>
  <si>
    <t>Ces parts constituent la part de production d’hydrocarbures revenant à Petrosen au titre de sa participation dans les champs en production selon le taux de partage convenu dans le CRPP.</t>
  </si>
  <si>
    <t>Direction des Mines et de la Géologie (DMG)</t>
  </si>
  <si>
    <t>Redevance minière (y compris la taxe à l’extraction)</t>
  </si>
  <si>
    <t>Code minier (Article 77)</t>
  </si>
  <si>
    <t>A l'exception des activités d'exploitation faisant l'objet d'un contrat de partage de production, toute activité d’exploitation de substances minérales est soumise au paiement trimestriel d’une redevance minière à des taux variant de 1 à 5% de la valeur marchande du produit commercialisé localement ou la valeur FOB du produit exporté. Ce flux inclu la taxe d'extraction sur les activités de carrière (4% de la valeur marchande pour les sustances de carrière concassées, 500F/m3 pour les substances dures non concasées et 300F/m3 pour les substances meubles non concassées.
La redevance minière ne peut faire l’objet d’aucune exonération et est due pour toute substance minérale exploitée du sol ou du sous-sol du Territoire de la République du Sénégal</t>
  </si>
  <si>
    <t>Convention Minière</t>
  </si>
  <si>
    <t>Le titulaire d’un permis de recherche ou d'exploitation est redevable d'une contribution permettant de renforcer les capacités des administrations en charge de la tutelle du secteur. Le montant de cette contribution est fixé contractuellement.</t>
  </si>
  <si>
    <t>Droits d'entrée/fixes</t>
  </si>
  <si>
    <t>Code minier 2016 (Article 74)</t>
  </si>
  <si>
    <t>L’attribution, le renouvellement, l’extension ou la transformation ainsi que la cession, la transmission ou l’amodiation de titres miniers de recherche et d’exploitation sont soumis au paiement de droits d’entrée fixes.</t>
  </si>
  <si>
    <t>Bonus (y compris le bonus sur reserve supplémentaire)</t>
  </si>
  <si>
    <t>Ce flux n'est pas prévu par le code minier. Cependant, certaines conventions minières prévoient le paiement d'un bonus lors de l’obtention d’un titre de recherche ou d'exploitation. Ce flux inclut le bonus de découverte, le bonus sur les réserves supplémentaires et tout autre type de bonus payé.</t>
  </si>
  <si>
    <t>Code minier 2016 (Article 75)</t>
  </si>
  <si>
    <t>Le titulaire d'un titre minier est assujetti au paiement d'une redevance superficiaire annuelle</t>
  </si>
  <si>
    <t>Société des pétroles du Sénégal (PETROSEN)</t>
  </si>
  <si>
    <t>Bonus</t>
  </si>
  <si>
    <t>Ce flux n'est pas prévu par le code pétrolier. Cependant, certaines conventions pétrolières prévoient le paiement d'un bonus lors de l’obtention d’un titre de recherche ou d'exploitation.</t>
  </si>
  <si>
    <t>Appui à la formation et Appui à la</t>
  </si>
  <si>
    <t>Le titulaire d'une convention ou d'un contrat de partage de production est redevable du financement d'un programme de formation dédié au personnel des administrations en charge de la tutelle du secteur et de l'entreprise nationale.
Le montant de ce financement est fixé contractuellement.</t>
  </si>
  <si>
    <t>Appui à la promotion de la recherche et de l'exploitation</t>
  </si>
  <si>
    <t>Le titulaire d'une convention ou d'un contrat de partage de production est redevable d'une contribution permettant d'appuyer les activités conduites par PETROSEN pour la promotion de la recherche et de l'exploitation d'hydrocarbures au Sénégal. Le montant de cette contribution est fixé contractuellement.</t>
  </si>
  <si>
    <t>Le titulaire d'une convention ou d'un contrat de partage de production est redevable d'une contribution permettant de renforcer l'équipement des administrations en charge de la tutelle du secteur et de l'entreprise nationale. Le montant de cette contribution est fixé contractuellement.</t>
  </si>
  <si>
    <t>Revenus issus de la commercialisation de la Part de la production de Petrosen</t>
  </si>
  <si>
    <t>La contrepartie numéraire de la vente des Parts de la production de Petrosen (Profit Oil Petrosen)</t>
  </si>
  <si>
    <t>Loyer superficiel</t>
  </si>
  <si>
    <t>Code pétrolier (Article 45) Convention/contrat pétroliers</t>
  </si>
  <si>
    <t>Le titulaire d'une convention ou d'un contrat de partage de production est assujetti au paiement d'un loyer superficiel, exigible annuellement à compter de la signature de la convention ou du contrat de partage de production. Le montant et les modalités de recouvrement sont déterminés dans la convention ou le contrat conclu avec le titulaire</t>
  </si>
  <si>
    <t>Pénalités versées à Petrosen</t>
  </si>
  <si>
    <t>Toute entreprise contrevenant à ses obligations envers Petrosen est soumises à des sanctions.</t>
  </si>
  <si>
    <t>Code pétrolier (Article 41)</t>
  </si>
  <si>
    <t>Le titulaire d'une concession d'exploitation d'hydrocarbures est assujetti au paiement d'une redevance sur la valeur des hydrocarbures produits, à verser en espèces à l'État. La redevance est calculée à partir des quantités totales d'hydrocarbures produits dans la concession et non utilisés dans les opérations pétrolières.
Le montant de cette redevance ainsi que les règles d'assiette et de recouvrement sont précisés dans la convention signée avec l'État</t>
  </si>
  <si>
    <t>PETROSEN, en tant que garante de la promotion du bassin sédimentaire sénégalais, est chargée de la commercialisation des données sismiques auprès d'entreprises privées, titulaires ou non de permis de recherche ou d'exploitation d'hydrocarbures au Sénégal.</t>
  </si>
  <si>
    <t>Direction Générale de la Comptabilité Publique et du Trésor (DGCPT)</t>
  </si>
  <si>
    <t>Revenus issus de la commercialisation de la Part de la production de l'État</t>
  </si>
  <si>
    <t>La contrepartie numéraire de la vente des Parts de la production de l'État (Profit Oil État)</t>
  </si>
  <si>
    <t>Code général des impôts (Articles 320 à 342)</t>
  </si>
  <si>
    <t>La patente est payée au profit des collectivités locales.
La patente est due par toute personne qui exerce au Sénégal un commerce, une industrie..
La Patente est composée d'un droit fixe et d'un droit proportionnel dont le taux varie en fonction de l'activité du contribuable.
Les entreprises titulaires de permis de recherche de substances minérales et pétrolières sont, pendant toute toute la durée de la validité dudit permis et de ses renouvellement, exemptées de la contribution des patentes. Concernant les entreprises titulaires de titres miniers, cette exemption est prorogée de 3 ans, à compter de la date de première production de la phase d'exploitation.</t>
  </si>
  <si>
    <t>Appui institutionnel aux collectivités locales</t>
  </si>
  <si>
    <t>Le titulaire d’un permis de recherche ou d'exploitation est redevable d'une contribution permettant de renforcer les capacités des collectivités des régions dans lesquelles les opérations extractives sont réalisées. Le montant de cette contribution est fixé contractuellement.</t>
  </si>
  <si>
    <t>Code général des impôts (Articles 283 à 295)</t>
  </si>
  <si>
    <t>La CFPB est perçue au profit des collectivités locales.
Elle est due sur les propriétés bâties telles que maisons, fabriques, manufactures, usines, et en général tous les immeubles construits en maçonnerie, fer et bois, et fixé au sol à perpétuelle demeure . Son taux est fixé à 5% pour les immeubles et à 7,5% pour les usines et bâtiments industriels.
Les entreprises titulaires de permis de recherche de substances minérales ou d'hydrocarbures sont, pendant toute toute la durée de la validité dudit permis et de ses renouvellement, dans le cadre strict de ses opérations de recherche, exemptées de la CFPB. Ces entreprises bénéficient également de l'éxonération pendant les 3 annnées de la phase d'exploitation.</t>
  </si>
  <si>
    <t>Code général des impôts (Articles 296 à 302)</t>
  </si>
  <si>
    <t>La CFPNB est due à raison des terrains immatriculés ou non et des terrains où sont édifiés des constructions non adhérentes au sol. Elle est notamment due pour les terrains occupés par les carrières, mines et tourbières. Son taux est fixé à 5% de la valeur vénale du terrain. Les entreprises titulaires d'un permis de recherche sont exonérées de la CFPNB.
Les entreprises titulaires de permis de recherche de substances minérales ou d'hydrocarbures sont, pendant toute toute la durée de la validité dudit permis et de ses renouvellement, dans le cadre strict de ses opérations de recherche, exemptées de la CFPB. Ces entreprises bénéficient également de l'éxonération pendant les 3 annnées de la phase d'exploitation.</t>
  </si>
  <si>
    <t>Impôt du minimum fiscal</t>
  </si>
  <si>
    <t>Code général des impôts (Article 270)</t>
  </si>
  <si>
    <t>L'Impôt du minimum fiscal est perçu au profit des collectivités locales.
Il est dû par toute personne résidant au Sénégal, âgée d’au moins 14 ans, relevant de l’une des catégories prévues par le code.</t>
  </si>
  <si>
    <t>Décret n° 2004-647 du 17 mai 2004 fixant les modalités d’application (Article 31)</t>
  </si>
  <si>
    <t>Le permis d’exploitation et la concession minière font l’objet des mêmes inscriptions qu’en matière de propriété foncière; Cette inscription engendre le paiement de frais d'inscription.</t>
  </si>
  <si>
    <t>Convention Minière/Contrat pétrolier</t>
  </si>
  <si>
    <t>Ce flux n'est pas prévu par le code minier et le code pétrolier. Cependant, certaines conventions/contrats prévoient le paiement d'un bonus lors de l’obtention d’un titre de recherche ou d'exploitation..</t>
  </si>
  <si>
    <t>Dividendes versés à l'Etat</t>
  </si>
  <si>
    <t>Toute entreprise peut décider la distribution des dividendes lesquels sont versés à hauteur des participations détenues par l’État dans l’entreprise.</t>
  </si>
  <si>
    <t>Direction Générale des Impôts et des Domaines (DGID)</t>
  </si>
  <si>
    <t>Code général des impôts (Articles 351 à 398)</t>
  </si>
  <si>
    <t>Est assujettie à la TVA toute personne qui exerce de manière indépendante, et quel qu'en soit le lieu, toute activité de commerce ou de prestation de services, y compris les activités extractives.
Le taux est fixé à 18%.
Sont exonérés de cette taxe, les livraisons et prestations réalisées au profit de titulaires de permis de recherche de substance minérales ou pétrolières pendant toute la durée de la validité dudit permis et de ses renouvellement.</t>
  </si>
  <si>
    <t>Code général des impôts (Articles 181 et 263 à 269)</t>
  </si>
  <si>
    <t>L'impôt sur le revenu exigible sur les traitements, salaires, pensions et rentes viagères, ainsi que la taxe représentative de l'impôt du minimum fiscal sont retenus à la source.
Le taux de contribution forfaitaire à la charge des employeurs (CFCE) est de 3%.
Les entreprises titulaires de permis de recherche de substances minérales et pétrolières sont, pendant toute toute la durée de la validité dudit permis et de ses renouvellement, exemptées de la CFCE. Concernant les entreprises titulaires de titres miniers, cette exemption est prorogée de 3 ans, à compter de la date de première production de la phase d'exploitation.</t>
  </si>
  <si>
    <t>Code général des impôts (Articles 665 à 691)</t>
  </si>
  <si>
    <t>Toute entreprise contrevenant à ses obligations fiscales est soumises à des sanctions fiscales (Intéréts de retard, Amendes, Pénalités). Les taux varient selon les types de sanctions.</t>
  </si>
  <si>
    <t>Code général des impôts (Articles 36 et article 64)</t>
  </si>
  <si>
    <t>Cet Impôt est assis sur les bénéfices réalisés l'année précédent celle de l'imposition. Son taux est fixé à 30%. Certaines conventions minières prévoient des exonérations de l'impot sur les sociétés pour une période déterminée.
L'impôt sur les sociétés inclu l'impôt sur les plus-values sur cession d'actifs, de valeurs mobilières et des parts sociales.</t>
  </si>
  <si>
    <t>L'article 48 du code pétrolier prévoit une exonération pendant les phases de recherche et de développement de tout impôt direct sur le revenu frappant les résultats des opérations pétrolières/minières.
Ce flux correspondant à l'impot frappant les bénéfices non issus de l'activité extractive tels que les celui frappant les plus values réalisées lors des transfers des titres.</t>
  </si>
  <si>
    <t>Code général des impôts (Article 200)</t>
  </si>
  <si>
    <t>C'est une retenue à la source sur les sommes versées à des personnes physiques exerçant une activité non comerciale.</t>
  </si>
  <si>
    <t>Loi de Finances rectificative pour l'année 2014 (Article 19)</t>
  </si>
  <si>
    <t>Cette contribution s'applique aux livraisons sur le marché intérieur, aux importations et aux exportations de substances minérales et fossiles visées à larticle 4 du Code minier et au ciment.
Sont exonérés de la CSMC
- Les produits des mines et carrières lorsqu'ils sont utilisés dans la production de biens soumis à cette mêmecontribution ;
- les exportations de ciment.
Le taux de contribution est fixé à 4%, pour l'Or, en 2014, et à 3% pour les autres produits</t>
  </si>
  <si>
    <t>C'est une retenue à la source sur les sommes versées par un débiteur établi au Sénégal, à des personnes physiques résidant au Sénégal, en rémunération de prestations de toute nature fournies ou utilisées au Sénégal. Le taux de la retenue à la source est fixé à 5% du montant brut hors taxe des sommes versées.</t>
  </si>
  <si>
    <t>Code général des impôts (Articles 372)</t>
  </si>
  <si>
    <t>Sont soumises au régime du précompte les opérations faisant l'objet de tout contrat payé par les producteurs de ciment.</t>
  </si>
  <si>
    <t>Code général des impôts (Articles 38 à 40)</t>
  </si>
  <si>
    <t>L'Impôt minimum forfaitaire est dû sur le chiffre d'affaire hors taxes réalisé l'année précédent celle de l'imposition à raison de 0,5%. En auciun cas, il ne peut etre &gt; 5 000 000 FCFA ou &lt; 500 000 FCFA.
Sont exonérés les titulaires de permis d'exploitation et de concessions minières ou pétrolières, pendant une période de 3 ans à compter de la date de délivrance du titre d'exploitation.</t>
  </si>
  <si>
    <t>Surtaxe foncière</t>
  </si>
  <si>
    <t>Code général des impôts (Article 303)</t>
  </si>
  <si>
    <t>Cette surtace est établie dans les communes de la région de Dakar et dans les communes chefs-lieux de région une surtaxe sur les terrains non bâtis ou insuffisamment bâtis.</t>
  </si>
  <si>
    <t>Code général des impôts (Articles 83 à 116)</t>
  </si>
  <si>
    <t>Sont soumis à cet impôt les revenus distribués par les personnes morales passibles de l'impôt sur les sociétés</t>
  </si>
  <si>
    <t>Article 22 LFI 2017</t>
  </si>
  <si>
    <t>Direction Générale des Douanes (DGD)</t>
  </si>
  <si>
    <t>Droits de douane, TVA douanière et taxes assimilées</t>
  </si>
  <si>
    <t>Code général des impôts (Article 352)</t>
  </si>
  <si>
    <r>
      <t xml:space="preserve">Taxe sur la valeur ajoutée doianière : </t>
    </r>
    <r>
      <rPr>
        <sz val="8"/>
        <color theme="1"/>
        <rFont val="Trebuchet MS"/>
        <family val="2"/>
        <scheme val="major"/>
      </rPr>
      <t>Les importations de biens au Sénégal sont soumises à la Taxe sur la valeur ajoutée.</t>
    </r>
    <r>
      <rPr>
        <b/>
        <sz val="8"/>
        <color theme="1"/>
        <rFont val="Trebuchet MS"/>
        <family val="2"/>
        <scheme val="major"/>
      </rPr>
      <t xml:space="preserve">
Les titulaires de permis de recherche sont exonérés de TVA à l'importation, notamment sur les matériaux destinés de manière spécifique et définitivement aux opérations de recheche minière et dont l'importation est indispensable à la réalisation de leur programme de recherche (Article 59 du Code minier).</t>
    </r>
  </si>
  <si>
    <t>Règlement 02/97-CM/UEMOA du 28 novembre 1997 portant adoption du Tarif Extérieur Commun de l'UEMOA</t>
  </si>
  <si>
    <r>
      <t xml:space="preserve">Prélèvement communautaire solidaire UEMOA: </t>
    </r>
    <r>
      <rPr>
        <sz val="8"/>
        <color theme="1"/>
        <rFont val="Trebuchet MS"/>
        <family val="2"/>
        <scheme val="major"/>
      </rPr>
      <t>Prélèvement effectué pour le compte de l'Union Économique et Monétaire Ouest Africaine (UEMOA). Son taux est de 1% de la valeur en douane des marchandises importées hors UEMOA.</t>
    </r>
  </si>
  <si>
    <t>Règlement n° 02/2000/CM/UEMOA modifiant et complétant l'Article 8 du Règlement n° 02/97/CM/UEMOA</t>
  </si>
  <si>
    <r>
      <t xml:space="preserve">Redevance statistique UEMOA: </t>
    </r>
    <r>
      <rPr>
        <sz val="8"/>
        <color theme="1"/>
        <rFont val="Trebuchet MS"/>
        <family val="2"/>
        <scheme val="major"/>
      </rPr>
      <t>Prélèvement effectué pour le compte de l'Union Économique et Monétaire Ouest Africaine (UEMOA). Son taux est de 1% de la valeur en douane des marchandises importées hors UEMOA.</t>
    </r>
  </si>
  <si>
    <t>Code des douanes (Articles 4 à 8)</t>
  </si>
  <si>
    <r>
      <t xml:space="preserve">Droits de douane: </t>
    </r>
    <r>
      <rPr>
        <sz val="8"/>
        <color theme="1"/>
        <rFont val="Trebuchet MS"/>
        <family val="2"/>
        <scheme val="major"/>
      </rPr>
      <t>Les droits de douane sont appliqués suivant le tableau des droits et taxes inscrits au tarif des douanes.</t>
    </r>
  </si>
  <si>
    <t>Article 72 du traité révisé de la CEDEAO du 24 juillet 1993</t>
  </si>
  <si>
    <r>
      <t xml:space="preserve">Prélèvement communautaire CEDEAO: </t>
    </r>
    <r>
      <rPr>
        <sz val="8"/>
        <color theme="1"/>
        <rFont val="Trebuchet MS"/>
        <family val="2"/>
        <scheme val="major"/>
      </rPr>
      <t>Prélèvement effectué pour le compte de la Communauté Économique des Etats d'Afrique de l'Ouest (CEDEAO). Son taux est de 0,5% de la valeur en douane des marchandises importées hors CEDEAO.</t>
    </r>
  </si>
  <si>
    <r>
      <t xml:space="preserve">Prélèvement pour le Conseil Sénégalais des Chargeurs (COSEC) : </t>
    </r>
    <r>
      <rPr>
        <sz val="8"/>
        <color theme="1"/>
        <rFont val="Trebuchet MS"/>
        <family val="2"/>
        <scheme val="major"/>
      </rPr>
      <t>Prélèvement effectué au bénéfice du Conseil Sénégalais des Chargeurs.</t>
    </r>
  </si>
  <si>
    <t>loi N° 75-51 du 03 Avril 1975 (Article 4)</t>
  </si>
  <si>
    <t>Les entreprises titulaires de permis de recherche sont exonérés du paiement de ces prélevements (Article 59 du Code minier).</t>
  </si>
  <si>
    <r>
      <t xml:space="preserve">Taxe d'enregistrement des véhicules: </t>
    </r>
    <r>
      <rPr>
        <sz val="8"/>
        <color theme="1"/>
        <rFont val="Trebuchet MS"/>
        <family val="2"/>
        <scheme val="major"/>
      </rPr>
      <t>Les véhicules importés sont frappés de droits d’enregistrement collectés et reversés dans les comptes du Trésor public par les services de la Douane.</t>
    </r>
  </si>
  <si>
    <t>Code des douanes</t>
  </si>
  <si>
    <t>Toute entreprise contrevenant à ses obligations douanières est soumises à des sanctions (Intéréts de retard, Amendes, Pénalités). Les taux varient selon les types de sanctions.</t>
  </si>
  <si>
    <t>Direction de l'Environnement et des Etablissements Classés (DEEC)</t>
  </si>
  <si>
    <t>Code de l'environnement (Article 27)</t>
  </si>
  <si>
    <t>Le titulaire d’un permis de recherche ou d’exploitation est redevable d'une taxe superficiaire sur les établissements classés. Son taux varie en fonction du la surface concernée</t>
  </si>
  <si>
    <t>Code de l'environnement (Article 27 et 73)</t>
  </si>
  <si>
    <t>La taxe à la pollution est déterminée en fonction du degré de pollution, ou charge polluante. La charge polluante retenue comme assiette de la taxe est la moyenne des résultats des prélèvements effectués lors d’une ou de plusieurs campagnes de mesures</t>
  </si>
  <si>
    <t>Appui Institutionnel (Fonds d'appui au Mini. De l'Env)</t>
  </si>
  <si>
    <t>Il s'agit des montants convenus pour l'appui au Ministère de l'environnement. Ce flux inclut les paiements en nature et les paiements en numéraires.</t>
  </si>
  <si>
    <t>Direction des Eaux, Forêts, Chasses et Conservation des Sols (DEFCCS)</t>
  </si>
  <si>
    <t>Code Forestier</t>
  </si>
  <si>
    <t>Taxe versée dans le cadre de la politique environnementale du gouvernement.</t>
  </si>
  <si>
    <t>Caisse de Sécurité Sociale (CSS)</t>
  </si>
  <si>
    <t>Cotisations sociales (y compris les pénalités)</t>
  </si>
  <si>
    <t>Code de la sécurité sociale</t>
  </si>
  <si>
    <t>Ce sont les contributions patronales payées par les entreprises minières (employeur)</t>
  </si>
  <si>
    <t>Institution de prévoyance retraite du Sénégal (IPRES)</t>
  </si>
  <si>
    <t>Statuts de l'IPRES</t>
  </si>
  <si>
    <t>Toutes les administrations et organismes collecteurs</t>
  </si>
  <si>
    <t>Autres flux de paiements significatifs (&gt; 25 millions de FCFA)</t>
  </si>
  <si>
    <t>Il s'agit de tout autre flux de paiement significatif (&gt; à 25 millions FCFA)</t>
  </si>
  <si>
    <t>Paiements sociaux</t>
  </si>
  <si>
    <t>Paiements sociaux obligatoires</t>
  </si>
  <si>
    <t>Ces flux concernent l’ensemble des contributions obligatoires (contractuelles) faites par les sociétés extractives dans le cadre du développement local en vertu des conventions conclues ou des engagements pris envers les localités et communes.
Ils concernent également Contribution au Programme social minier (PSM).</t>
  </si>
  <si>
    <t>Paiements sociaux volontaires</t>
  </si>
  <si>
    <t>Ces flux concernent l’ensemble des contributions volontaires faites par les sociétés extractives dans le cadre du développement local.</t>
  </si>
  <si>
    <t>Réf</t>
  </si>
  <si>
    <t>Payé à/reçu par</t>
  </si>
  <si>
    <t>Montant/Volume</t>
  </si>
  <si>
    <t>Montant</t>
  </si>
  <si>
    <t>m3</t>
  </si>
  <si>
    <t>FCFA</t>
  </si>
  <si>
    <t>USD</t>
  </si>
  <si>
    <t>Revenus issus de la commercialisation de la Part de la production de PETROSEN</t>
  </si>
  <si>
    <t>PATENTE</t>
  </si>
  <si>
    <t>Taxe sur le ciment</t>
  </si>
  <si>
    <t>DGD/DGCPT</t>
  </si>
  <si>
    <t>DEFCCS</t>
  </si>
  <si>
    <t>Autres flux de paiements significatifs (&gt; 25 millions de  FCFA)</t>
  </si>
  <si>
    <t>Tous</t>
  </si>
  <si>
    <t>Total Paiements en numéraire</t>
  </si>
  <si>
    <t>Appui à la formation</t>
  </si>
  <si>
    <t>Contribution économique locale (CEL VA et CEL VL)</t>
  </si>
  <si>
    <t>Prélèvement communautaire solidaire UEMOA</t>
  </si>
  <si>
    <t>Prélèvement communautaire CEDEAO</t>
  </si>
  <si>
    <t>Prélèvement pour le Conseil Sénégalais des Chargeurs (COSEC)</t>
  </si>
  <si>
    <t>Taxe d'enregistrement des véhicules</t>
  </si>
  <si>
    <t>Taxe sur la valeur ajoutée</t>
  </si>
  <si>
    <t xml:space="preserve">Paiements sociaux volontaires </t>
  </si>
  <si>
    <t xml:space="preserve">Paiements sociaux obligatoires </t>
  </si>
  <si>
    <t>NINEA</t>
  </si>
  <si>
    <t>Code</t>
  </si>
  <si>
    <t>Nom</t>
  </si>
  <si>
    <t>Type</t>
  </si>
  <si>
    <t>Substance</t>
  </si>
  <si>
    <t>Statut</t>
  </si>
  <si>
    <t>Région</t>
  </si>
  <si>
    <t>Date de  Demande</t>
  </si>
  <si>
    <t>Date d'Octroi</t>
  </si>
  <si>
    <t>Date de fin de validité</t>
  </si>
  <si>
    <t>Superficie</t>
  </si>
  <si>
    <t>Unité Superficie</t>
  </si>
  <si>
    <t>A09142</t>
  </si>
  <si>
    <t>Bandia</t>
  </si>
  <si>
    <t>2SBCI (100%)</t>
  </si>
  <si>
    <t>AECPV</t>
  </si>
  <si>
    <t>calcaire</t>
  </si>
  <si>
    <t>Active</t>
  </si>
  <si>
    <t>Thies</t>
  </si>
  <si>
    <t xml:space="preserve">0.1540 </t>
  </si>
  <si>
    <t>Sebikotane</t>
  </si>
  <si>
    <t>ABN HOLDING-SARL (100%)</t>
  </si>
  <si>
    <t>AECT</t>
  </si>
  <si>
    <t>laterite</t>
  </si>
  <si>
    <t xml:space="preserve">0.0848 </t>
  </si>
  <si>
    <t>Cayar</t>
  </si>
  <si>
    <t>AFRICA TRADING EQUIPEMENT ET TRANSPORT SUARL (100%)</t>
  </si>
  <si>
    <t>sable de dune</t>
  </si>
  <si>
    <t xml:space="preserve">0.0172 </t>
  </si>
  <si>
    <t>A001552</t>
  </si>
  <si>
    <t>AFRICAINE DE TRAVAUX D'INGENIERIE ET DE SERVICES (100%)</t>
  </si>
  <si>
    <t xml:space="preserve">0.4000 </t>
  </si>
  <si>
    <t>A000363</t>
  </si>
  <si>
    <t>Sud Saint Louis</t>
  </si>
  <si>
    <t>African Investment Group SA (100%)</t>
  </si>
  <si>
    <t>AEPM</t>
  </si>
  <si>
    <t>Mineraux Lourds</t>
  </si>
  <si>
    <t>Louga</t>
  </si>
  <si>
    <t xml:space="preserve">5.0002 </t>
  </si>
  <si>
    <t>A010684</t>
  </si>
  <si>
    <t>KEBEMER</t>
  </si>
  <si>
    <t>PR</t>
  </si>
  <si>
    <t>phosphate de chaux</t>
  </si>
  <si>
    <t xml:space="preserve">353.9961 </t>
  </si>
  <si>
    <t>A022514</t>
  </si>
  <si>
    <t>SUD KAYAR</t>
  </si>
  <si>
    <t xml:space="preserve">36.8697 </t>
  </si>
  <si>
    <t>A363</t>
  </si>
  <si>
    <t>Saint Louis</t>
  </si>
  <si>
    <t>A010332</t>
  </si>
  <si>
    <t>Bouroubourou</t>
  </si>
  <si>
    <t>AFRIGEM Silex (100%)</t>
  </si>
  <si>
    <t>Au</t>
  </si>
  <si>
    <t xml:space="preserve">76.9181 </t>
  </si>
  <si>
    <t>D2016-186</t>
  </si>
  <si>
    <t>KARAKAENA</t>
  </si>
  <si>
    <t>AFRIGOLD SARL</t>
  </si>
  <si>
    <t>PE</t>
  </si>
  <si>
    <t xml:space="preserve">38.6940 </t>
  </si>
  <si>
    <t>A012395</t>
  </si>
  <si>
    <t>NOUMOUFOUKHA</t>
  </si>
  <si>
    <t>Agem (100%)</t>
  </si>
  <si>
    <t>Au  substances connexes</t>
  </si>
  <si>
    <t xml:space="preserve">79.8957 </t>
  </si>
  <si>
    <t>BOTO</t>
  </si>
  <si>
    <t xml:space="preserve">146.8491 </t>
  </si>
  <si>
    <t>A001928</t>
  </si>
  <si>
    <t>LAMBAYE</t>
  </si>
  <si>
    <t>AGROMINE SUARL (100%)</t>
  </si>
  <si>
    <t>Diourbel</t>
  </si>
  <si>
    <t xml:space="preserve">567.2461 </t>
  </si>
  <si>
    <t>A021242</t>
  </si>
  <si>
    <t>Pout</t>
  </si>
  <si>
    <t>basalte</t>
  </si>
  <si>
    <t xml:space="preserve">0.3852 </t>
  </si>
  <si>
    <t>A00686</t>
  </si>
  <si>
    <t>Bambilor</t>
  </si>
  <si>
    <t>AIDARA GESTION IMMOBILIERE CONSTRUCTION-COMMERCE MULTISERVICES (100%)</t>
  </si>
  <si>
    <t xml:space="preserve">0.0365 </t>
  </si>
  <si>
    <t>A 09036</t>
  </si>
  <si>
    <t>Ndoukhoura Wolof</t>
  </si>
  <si>
    <t>AL AZHAR MINES ET CARRIERES (100%)</t>
  </si>
  <si>
    <t>gres</t>
  </si>
  <si>
    <t xml:space="preserve">0.1155 </t>
  </si>
  <si>
    <t>A08158</t>
  </si>
  <si>
    <t xml:space="preserve"> Ndiass</t>
  </si>
  <si>
    <t xml:space="preserve">0.2992 </t>
  </si>
  <si>
    <t>A00632</t>
  </si>
  <si>
    <t>Keur Mboucki</t>
  </si>
  <si>
    <t>ALAMA SUARL (100%)</t>
  </si>
  <si>
    <t>Argile</t>
  </si>
  <si>
    <t>Kaolack</t>
  </si>
  <si>
    <t xml:space="preserve">0.1592 </t>
  </si>
  <si>
    <t>A017130</t>
  </si>
  <si>
    <t>ALBINA SENEGAL (100%)</t>
  </si>
  <si>
    <t xml:space="preserve">0.1505 </t>
  </si>
  <si>
    <t>Bele</t>
  </si>
  <si>
    <t>ALPHA BUSINESS AFRICA GROUP SUARL (100%)</t>
  </si>
  <si>
    <t>Tambacounda</t>
  </si>
  <si>
    <t xml:space="preserve">0.5000 </t>
  </si>
  <si>
    <t>A013832</t>
  </si>
  <si>
    <t>Thilogne</t>
  </si>
  <si>
    <t>Amafrique Senegal (100%)</t>
  </si>
  <si>
    <t>Matam</t>
  </si>
  <si>
    <t xml:space="preserve">1189.1906 </t>
  </si>
  <si>
    <t>A002085</t>
  </si>
  <si>
    <t>MADINA</t>
  </si>
  <si>
    <t>AMAR CONSULTING (100%)</t>
  </si>
  <si>
    <t xml:space="preserve">174.8785 </t>
  </si>
  <si>
    <t>Gollom</t>
  </si>
  <si>
    <t>AMD SERVICES (100%)</t>
  </si>
  <si>
    <t xml:space="preserve">0.0169 </t>
  </si>
  <si>
    <t xml:space="preserve">0.0300 </t>
  </si>
  <si>
    <t>A018605</t>
  </si>
  <si>
    <t xml:space="preserve">TOGLOU </t>
  </si>
  <si>
    <t>ARC EN CIEL (100%)</t>
  </si>
  <si>
    <t xml:space="preserve">0.0738 </t>
  </si>
  <si>
    <t>A020721</t>
  </si>
  <si>
    <t>Bousankhoba</t>
  </si>
  <si>
    <t xml:space="preserve">374.0005 </t>
  </si>
  <si>
    <t>A002734</t>
  </si>
  <si>
    <t>Tombo</t>
  </si>
  <si>
    <t>ARDIMINES (100%)</t>
  </si>
  <si>
    <t xml:space="preserve">69.3890 </t>
  </si>
  <si>
    <t>A021488</t>
  </si>
  <si>
    <t>Silex</t>
  </si>
  <si>
    <t xml:space="preserve">0.0006 </t>
  </si>
  <si>
    <t>A00471</t>
  </si>
  <si>
    <t>AREZKI S.A (100%)</t>
  </si>
  <si>
    <t xml:space="preserve">0.1778 </t>
  </si>
  <si>
    <t>A00366</t>
  </si>
  <si>
    <t>GOKIROUWOL</t>
  </si>
  <si>
    <t>ATIC SARL (100%)</t>
  </si>
  <si>
    <t>AEA</t>
  </si>
  <si>
    <t xml:space="preserve">0.5034 </t>
  </si>
  <si>
    <t>A012396</t>
  </si>
  <si>
    <t>Babjuf Mines (100%)</t>
  </si>
  <si>
    <t xml:space="preserve">0.0009 </t>
  </si>
  <si>
    <t>A012394</t>
  </si>
  <si>
    <t>Bambadji</t>
  </si>
  <si>
    <t>BAMBADJI SA (100%)</t>
  </si>
  <si>
    <t>Au  Cu</t>
  </si>
  <si>
    <t>0/06/2022</t>
  </si>
  <si>
    <t xml:space="preserve">261.9174 </t>
  </si>
  <si>
    <t>A014934</t>
  </si>
  <si>
    <t>SANGOLA</t>
  </si>
  <si>
    <t>BAMBUK MINERALS (100%)</t>
  </si>
  <si>
    <t xml:space="preserve">381.0647 </t>
  </si>
  <si>
    <t>A023735</t>
  </si>
  <si>
    <t>KOULOUNTOU EST</t>
  </si>
  <si>
    <t xml:space="preserve">34.7217 </t>
  </si>
  <si>
    <t>D2018-1840</t>
  </si>
  <si>
    <t>Cherif Lo Ngakham</t>
  </si>
  <si>
    <t>Baobab Mining and Chemical Corporation SA</t>
  </si>
  <si>
    <t xml:space="preserve">74.5280 </t>
  </si>
  <si>
    <t>A00487</t>
  </si>
  <si>
    <t>MADINA FOULBE</t>
  </si>
  <si>
    <t xml:space="preserve">260.5057 </t>
  </si>
  <si>
    <t>A001239</t>
  </si>
  <si>
    <t>ICS TAIBA</t>
  </si>
  <si>
    <t>BEE ENGINEERING SARL (100%)</t>
  </si>
  <si>
    <t xml:space="preserve">0.0011 </t>
  </si>
  <si>
    <t>DACPV15072016</t>
  </si>
  <si>
    <t>BETON DU SENEGAL SARL (100%)</t>
  </si>
  <si>
    <t>A011842</t>
  </si>
  <si>
    <t>DIAMBA NORD</t>
  </si>
  <si>
    <t xml:space="preserve">242.0052 </t>
  </si>
  <si>
    <t>A011843</t>
  </si>
  <si>
    <t>Diamba Sud</t>
  </si>
  <si>
    <t>BOYA.SA</t>
  </si>
  <si>
    <t xml:space="preserve">71.4420 </t>
  </si>
  <si>
    <t>A00492</t>
  </si>
  <si>
    <t>Taiba</t>
  </si>
  <si>
    <t>BUL FAALE PRODUCTION (100%)</t>
  </si>
  <si>
    <t xml:space="preserve">0.0489 </t>
  </si>
  <si>
    <t>A09448</t>
  </si>
  <si>
    <t>BUSINESS DEVELOPierres precieusesEMENT AGROALIMENTAIRE (100%)</t>
  </si>
  <si>
    <t xml:space="preserve">0.2003 </t>
  </si>
  <si>
    <t>Diende</t>
  </si>
  <si>
    <t>CABIT ENTREPRISES SA (100%)</t>
  </si>
  <si>
    <t>Kolda</t>
  </si>
  <si>
    <t xml:space="preserve">0.0814 </t>
  </si>
  <si>
    <t>A05613</t>
  </si>
  <si>
    <t>Allou Kagne</t>
  </si>
  <si>
    <t>CARRIERE et Sables (100%)</t>
  </si>
  <si>
    <t xml:space="preserve">0.0619 </t>
  </si>
  <si>
    <t>A016394</t>
  </si>
  <si>
    <t>DALOTO</t>
  </si>
  <si>
    <t>Case DOr (100%)</t>
  </si>
  <si>
    <t>Renouvellement en cours</t>
  </si>
  <si>
    <t xml:space="preserve">0.5083 </t>
  </si>
  <si>
    <t>A008024</t>
  </si>
  <si>
    <t>Paki</t>
  </si>
  <si>
    <t>Cayorienne des Transports, Carrieres et Travaux PubLics (100%)</t>
  </si>
  <si>
    <t xml:space="preserve">0.0501 </t>
  </si>
  <si>
    <t>A07102</t>
  </si>
  <si>
    <t>COKI</t>
  </si>
  <si>
    <t xml:space="preserve">4396.4806 </t>
  </si>
  <si>
    <t>A021243</t>
  </si>
  <si>
    <t>CHALLENGERS ASSOCIATES SARL (100%)</t>
  </si>
  <si>
    <t xml:space="preserve">0.0007 </t>
  </si>
  <si>
    <t>A015800</t>
  </si>
  <si>
    <t>Ciments de l afrique (CIMAF) (100%)</t>
  </si>
  <si>
    <t xml:space="preserve">6.9221 </t>
  </si>
  <si>
    <t>D2000-105</t>
  </si>
  <si>
    <t xml:space="preserve"> Kirene</t>
  </si>
  <si>
    <t>Ciments du Sahel (100%)</t>
  </si>
  <si>
    <t>CM</t>
  </si>
  <si>
    <t xml:space="preserve">5.8634 </t>
  </si>
  <si>
    <t>D2000-106</t>
  </si>
  <si>
    <t xml:space="preserve"> Thicky</t>
  </si>
  <si>
    <t xml:space="preserve">2.0000 </t>
  </si>
  <si>
    <t>A026835</t>
  </si>
  <si>
    <t>Sud Sandiara</t>
  </si>
  <si>
    <t>CIMSEN SARL (100%)</t>
  </si>
  <si>
    <t xml:space="preserve">21.1600 </t>
  </si>
  <si>
    <t>A008631</t>
  </si>
  <si>
    <t>Compagnie des Sables du Senegal (COCASE) (100%)</t>
  </si>
  <si>
    <t xml:space="preserve">0.3223 </t>
  </si>
  <si>
    <t>A008655</t>
  </si>
  <si>
    <t xml:space="preserve">0.0020 </t>
  </si>
  <si>
    <t>Mako</t>
  </si>
  <si>
    <t>Compagnie Generale D'Exploitation de Carrière (COGECA) (100%)</t>
  </si>
  <si>
    <t xml:space="preserve">1.1426 </t>
  </si>
  <si>
    <t>A001557</t>
  </si>
  <si>
    <t xml:space="preserve">0.1459 </t>
  </si>
  <si>
    <t>A006079</t>
  </si>
  <si>
    <t>Compagnie Générale D'Exploitation de Carrière (COGECA) (100%)</t>
  </si>
  <si>
    <t xml:space="preserve">0.0277 </t>
  </si>
  <si>
    <t>A013728</t>
  </si>
  <si>
    <t>Diack</t>
  </si>
  <si>
    <t xml:space="preserve">0.0151 </t>
  </si>
  <si>
    <t>A04252</t>
  </si>
  <si>
    <t xml:space="preserve">0.0506 </t>
  </si>
  <si>
    <t>A07540</t>
  </si>
  <si>
    <t xml:space="preserve"> Perimetre de Diack</t>
  </si>
  <si>
    <t xml:space="preserve">0.1499 </t>
  </si>
  <si>
    <t>A09498</t>
  </si>
  <si>
    <t xml:space="preserve"> Diack</t>
  </si>
  <si>
    <t>Compagnie SahéLIenne d'Entreprise (100%)</t>
  </si>
  <si>
    <t xml:space="preserve">0.0967 </t>
  </si>
  <si>
    <t>Mansadala</t>
  </si>
  <si>
    <t>Compagnie SaheLienne d'Entreprise Granulats (100%)</t>
  </si>
  <si>
    <t>Dolerite</t>
  </si>
  <si>
    <t xml:space="preserve">0.4999 </t>
  </si>
  <si>
    <t>A009240</t>
  </si>
  <si>
    <t>SAME</t>
  </si>
  <si>
    <t xml:space="preserve">0.5474 </t>
  </si>
  <si>
    <t>A024858</t>
  </si>
  <si>
    <t>MAKANA</t>
  </si>
  <si>
    <t>COMPTOIR AURIFERE DE L AFRIQUE (100%)</t>
  </si>
  <si>
    <t xml:space="preserve">123.8364 </t>
  </si>
  <si>
    <t>A002120</t>
  </si>
  <si>
    <t>YANG-YANG</t>
  </si>
  <si>
    <t>Comptoire Commercial Daouda Dia SUARL (100%)</t>
  </si>
  <si>
    <t xml:space="preserve">0.2018 </t>
  </si>
  <si>
    <t>A009725</t>
  </si>
  <si>
    <t>Koussolo</t>
  </si>
  <si>
    <t xml:space="preserve">36.5101 </t>
  </si>
  <si>
    <t>A00742</t>
  </si>
  <si>
    <t>Bandafassi</t>
  </si>
  <si>
    <t>CONSORTIUM D ENTREPRISES (CDE) (100%)</t>
  </si>
  <si>
    <t xml:space="preserve">0.0903 </t>
  </si>
  <si>
    <t>A06313</t>
  </si>
  <si>
    <t>MAKO</t>
  </si>
  <si>
    <t>CONSORTIUM SENEGALAISE D INDUSTRIE ET DE COMMERCE</t>
  </si>
  <si>
    <t xml:space="preserve">0.2226 </t>
  </si>
  <si>
    <t>A025607</t>
  </si>
  <si>
    <t>MADINA TOUBAKOTA</t>
  </si>
  <si>
    <t xml:space="preserve">252.2036 </t>
  </si>
  <si>
    <t>A007433</t>
  </si>
  <si>
    <t>kolda</t>
  </si>
  <si>
    <t>Damash Minerals LTD (100%)</t>
  </si>
  <si>
    <t xml:space="preserve">124.8769 </t>
  </si>
  <si>
    <t>A00447</t>
  </si>
  <si>
    <t>Noflaye</t>
  </si>
  <si>
    <t>DAMOUNGHAYE SUARL (100%)</t>
  </si>
  <si>
    <t xml:space="preserve">0.0828 </t>
  </si>
  <si>
    <t>D2008-1431</t>
  </si>
  <si>
    <t>Thicky</t>
  </si>
  <si>
    <t>Dangote Industries Senegal SA (100%)</t>
  </si>
  <si>
    <t>argile industrielle  calcair  laterite</t>
  </si>
  <si>
    <t xml:space="preserve">14.2360 </t>
  </si>
  <si>
    <t>A00699</t>
  </si>
  <si>
    <t>DEEJA IMMO SUARL (100%)</t>
  </si>
  <si>
    <t xml:space="preserve">0.0161 </t>
  </si>
  <si>
    <t>A06899</t>
  </si>
  <si>
    <t>SEGUEKHO BIS</t>
  </si>
  <si>
    <t>renouvelement en cours</t>
  </si>
  <si>
    <t xml:space="preserve">0.5001 </t>
  </si>
  <si>
    <t>A00130</t>
  </si>
  <si>
    <t>Deni Biram Ndao</t>
  </si>
  <si>
    <t>DIAMENTE TECHNOLOGIE (100%)</t>
  </si>
  <si>
    <t xml:space="preserve">1.0629 </t>
  </si>
  <si>
    <t>A017646</t>
  </si>
  <si>
    <t>DIENG &amp; CO ENGINEERING SAS (100%)</t>
  </si>
  <si>
    <t>A00450</t>
  </si>
  <si>
    <t>Wekh Whfkh</t>
  </si>
  <si>
    <t>DIENG FAMILY (100%)</t>
  </si>
  <si>
    <t xml:space="preserve">0.0525 </t>
  </si>
  <si>
    <t>Diender</t>
  </si>
  <si>
    <t>DIOM MULTI EXPLOITATION (100%)</t>
  </si>
  <si>
    <t xml:space="preserve">0.0201 </t>
  </si>
  <si>
    <t>A026689</t>
  </si>
  <si>
    <t>DIYAN EXPLOITATION MINIERE SUARL (100%)</t>
  </si>
  <si>
    <t xml:space="preserve">0.0018 </t>
  </si>
  <si>
    <t>A022515</t>
  </si>
  <si>
    <t>KEUR SAMBA KANE</t>
  </si>
  <si>
    <t>EBONY AUSTRALIA TRADE &amp; SERVICES (EATS) (100%)</t>
  </si>
  <si>
    <t xml:space="preserve">225.4271 </t>
  </si>
  <si>
    <t>A026688</t>
  </si>
  <si>
    <t>ECOMINES SA (100%)</t>
  </si>
  <si>
    <t xml:space="preserve">4.9246 </t>
  </si>
  <si>
    <t>A01058</t>
  </si>
  <si>
    <t>Boto</t>
  </si>
  <si>
    <t>EIFFAGE (100%)</t>
  </si>
  <si>
    <t xml:space="preserve">0.2375 </t>
  </si>
  <si>
    <t>A024218</t>
  </si>
  <si>
    <t>El Hadji Bathie DIOP (100%)</t>
  </si>
  <si>
    <t xml:space="preserve">0.0638 </t>
  </si>
  <si>
    <t>Deni Biram NDAO</t>
  </si>
  <si>
    <t>ENTREPRISE AICHA (100%)</t>
  </si>
  <si>
    <t xml:space="preserve">0.1752 </t>
  </si>
  <si>
    <t>NIOMAR-SESSENE</t>
  </si>
  <si>
    <t>ENTREPRISE BOUGAR DIOUF (100%)</t>
  </si>
  <si>
    <t xml:space="preserve">0.0810 </t>
  </si>
  <si>
    <t>A0091</t>
  </si>
  <si>
    <t>KHONDIOGNE</t>
  </si>
  <si>
    <t>Fatick</t>
  </si>
  <si>
    <t xml:space="preserve">0.0306 </t>
  </si>
  <si>
    <t>A008766</t>
  </si>
  <si>
    <t>ENTREPRISE D ETUDES DE REALiSATION ET DE SUPERVISION (100%)</t>
  </si>
  <si>
    <t xml:space="preserve">0.0001 </t>
  </si>
  <si>
    <t>A008768</t>
  </si>
  <si>
    <t>ENTREPRISE D ETUDES DE REALISATION ET DE SUPERVISION (100%)</t>
  </si>
  <si>
    <t xml:space="preserve">0.0004 </t>
  </si>
  <si>
    <t>A006237</t>
  </si>
  <si>
    <t>TOUBA TOUL</t>
  </si>
  <si>
    <t>ENTREPRISE GENERALE D EQUIPEMENTS SARL (100%)</t>
  </si>
  <si>
    <t>phosphate de chaux  substances connexes</t>
  </si>
  <si>
    <t xml:space="preserve">314.5745 </t>
  </si>
  <si>
    <t>A008632</t>
  </si>
  <si>
    <t>A008654</t>
  </si>
  <si>
    <t>ICS AIBA</t>
  </si>
  <si>
    <t>A08723</t>
  </si>
  <si>
    <t xml:space="preserve">0.1737 </t>
  </si>
  <si>
    <t>A003073</t>
  </si>
  <si>
    <t>BANDIA</t>
  </si>
  <si>
    <t>ENTREPRISE MAPATHE NDIOUCK (100%)</t>
  </si>
  <si>
    <t xml:space="preserve">0.1008 </t>
  </si>
  <si>
    <t>A00896</t>
  </si>
  <si>
    <t>Aoure</t>
  </si>
  <si>
    <t xml:space="preserve">4.9713 </t>
  </si>
  <si>
    <t>A014732</t>
  </si>
  <si>
    <t>Orkadiere</t>
  </si>
  <si>
    <t xml:space="preserve">389.3345 </t>
  </si>
  <si>
    <t>A04422</t>
  </si>
  <si>
    <t>Perimetre TAIBA</t>
  </si>
  <si>
    <t xml:space="preserve">0.7392 </t>
  </si>
  <si>
    <t>A10039</t>
  </si>
  <si>
    <t>petite mine de gres rouge</t>
  </si>
  <si>
    <t xml:space="preserve">5.0759 </t>
  </si>
  <si>
    <t>A10040</t>
  </si>
  <si>
    <t xml:space="preserve">gres noir  Bakel </t>
  </si>
  <si>
    <t xml:space="preserve">5.1124 </t>
  </si>
  <si>
    <t>A14178</t>
  </si>
  <si>
    <t>WAKALI GINDE</t>
  </si>
  <si>
    <t xml:space="preserve">31.7186 </t>
  </si>
  <si>
    <t>Kaniack</t>
  </si>
  <si>
    <t>ETABLISSEMENT AMADOU DIALLO (100%)</t>
  </si>
  <si>
    <t xml:space="preserve">0.1215 </t>
  </si>
  <si>
    <t>A009208</t>
  </si>
  <si>
    <t>ETABLiSSEMENT OUSMANE SOW (100%)</t>
  </si>
  <si>
    <t xml:space="preserve">0.0404 </t>
  </si>
  <si>
    <t>A013382</t>
  </si>
  <si>
    <t>TAIBA</t>
  </si>
  <si>
    <t>ETABLISSEMENT WI MARS (100%)</t>
  </si>
  <si>
    <t>ETS GASSAMA (100%)</t>
  </si>
  <si>
    <t xml:space="preserve">0.1641 </t>
  </si>
  <si>
    <t>A00428</t>
  </si>
  <si>
    <t>sable de mer</t>
  </si>
  <si>
    <t xml:space="preserve">0.0499 </t>
  </si>
  <si>
    <t>ETS MAMADOU DIOP (100%)</t>
  </si>
  <si>
    <t>A008653</t>
  </si>
  <si>
    <t>LAMINIA</t>
  </si>
  <si>
    <t>ETS MAMADOU DIOUF CISSE (100%)</t>
  </si>
  <si>
    <t>A026585</t>
  </si>
  <si>
    <t>Toglou</t>
  </si>
  <si>
    <t>ETS MOUBARAKA.SUARL (100%)</t>
  </si>
  <si>
    <t xml:space="preserve">0.0287 </t>
  </si>
  <si>
    <t>A006284</t>
  </si>
  <si>
    <t xml:space="preserve">0.1966 </t>
  </si>
  <si>
    <t>A04959</t>
  </si>
  <si>
    <t xml:space="preserve">0.0389 </t>
  </si>
  <si>
    <t>A006247</t>
  </si>
  <si>
    <t>FUTURIS IMMOBILiER (100%)</t>
  </si>
  <si>
    <t xml:space="preserve">0.0003 </t>
  </si>
  <si>
    <t>A09043</t>
  </si>
  <si>
    <t>KEREKONKO</t>
  </si>
  <si>
    <t>G.I.E.  Le Wourous</t>
  </si>
  <si>
    <t xml:space="preserve">0.4985 </t>
  </si>
  <si>
    <t>A00730</t>
  </si>
  <si>
    <t>GAYE SERIGNE ASS FALLE (100%)</t>
  </si>
  <si>
    <t xml:space="preserve">0.0139 </t>
  </si>
  <si>
    <t>A000365</t>
  </si>
  <si>
    <t>GAZAL CARRIERES (100%)</t>
  </si>
  <si>
    <t xml:space="preserve">0.1738 </t>
  </si>
  <si>
    <t>A09326</t>
  </si>
  <si>
    <t xml:space="preserve">0.2924 </t>
  </si>
  <si>
    <t>A026693</t>
  </si>
  <si>
    <t>Rounde</t>
  </si>
  <si>
    <t>GB MINERAL SARL (100%)</t>
  </si>
  <si>
    <t>A00070</t>
  </si>
  <si>
    <t>Santhie Mame Gor</t>
  </si>
  <si>
    <t>GENERAL D INGENIERIE ET DE TECHNOLOGIE (GENITEC) (100%)</t>
  </si>
  <si>
    <t>Baguere</t>
  </si>
  <si>
    <t>GENERAL SERVICE SARL (100%)</t>
  </si>
  <si>
    <t xml:space="preserve">0.0467 </t>
  </si>
  <si>
    <t>AP01001</t>
  </si>
  <si>
    <t>kenioto</t>
  </si>
  <si>
    <t>GENERAL SERVICES SARL (100%)</t>
  </si>
  <si>
    <t>AP</t>
  </si>
  <si>
    <t xml:space="preserve">1.2803 </t>
  </si>
  <si>
    <t>AA001556</t>
  </si>
  <si>
    <t>GENERALE DE REALiSATION ET D EQUIPEMENT SARL (100%)</t>
  </si>
  <si>
    <t xml:space="preserve">0.2000 </t>
  </si>
  <si>
    <t>A13991</t>
  </si>
  <si>
    <t>KENIOTO</t>
  </si>
  <si>
    <t>A000361</t>
  </si>
  <si>
    <t>GEO CONSULTING (100%)</t>
  </si>
  <si>
    <t xml:space="preserve">0.0013 </t>
  </si>
  <si>
    <t>A000367bis</t>
  </si>
  <si>
    <t>A002083</t>
  </si>
  <si>
    <t>BEROLA BONDALA</t>
  </si>
  <si>
    <t xml:space="preserve">57.6608 </t>
  </si>
  <si>
    <t>AP00583</t>
  </si>
  <si>
    <t>GEOMINE CONSULT SUARL (100%)</t>
  </si>
  <si>
    <t>A000094</t>
  </si>
  <si>
    <t>Tomormadji</t>
  </si>
  <si>
    <t>GH MINING (100%)</t>
  </si>
  <si>
    <t>Manganese</t>
  </si>
  <si>
    <t xml:space="preserve">243.3180 </t>
  </si>
  <si>
    <t>A000848</t>
  </si>
  <si>
    <t>Sud Kenieba &amp; Medina Foulbe</t>
  </si>
  <si>
    <t xml:space="preserve">4.9797 </t>
  </si>
  <si>
    <t>A0000262</t>
  </si>
  <si>
    <t>NGARI SEEKOTO</t>
  </si>
  <si>
    <t>GIE BENKANTO (100%)</t>
  </si>
  <si>
    <t xml:space="preserve">0.5029 </t>
  </si>
  <si>
    <t>A00263</t>
  </si>
  <si>
    <t>DJINDJI BASSARI</t>
  </si>
  <si>
    <t>GIE CARECIM (100%)</t>
  </si>
  <si>
    <t>A21998</t>
  </si>
  <si>
    <t>DIOURA DE DIAKHA</t>
  </si>
  <si>
    <t>GIE DIOURA DE DIAKHA (100%)</t>
  </si>
  <si>
    <t>A006608</t>
  </si>
  <si>
    <t>DJIGUI</t>
  </si>
  <si>
    <t>GIE DJIGUI (100%)</t>
  </si>
  <si>
    <t>A00478</t>
  </si>
  <si>
    <t>Keur Moussa Hanne</t>
  </si>
  <si>
    <t>GIE GARAGE SOUF (100%)</t>
  </si>
  <si>
    <t xml:space="preserve">0.0458 </t>
  </si>
  <si>
    <t>A000762</t>
  </si>
  <si>
    <t>Sarako</t>
  </si>
  <si>
    <t>GIE Gold Placer (100%)</t>
  </si>
  <si>
    <t xml:space="preserve">0.5002 </t>
  </si>
  <si>
    <t>A006591</t>
  </si>
  <si>
    <t>KHARAKHENA</t>
  </si>
  <si>
    <t xml:space="preserve">0.4950 </t>
  </si>
  <si>
    <t>Diendery Guedj</t>
  </si>
  <si>
    <t>GIE SALOUM TRAIDING SERVICES (100%)</t>
  </si>
  <si>
    <t xml:space="preserve">0.0484 </t>
  </si>
  <si>
    <t>Kambila</t>
  </si>
  <si>
    <t>GIE SENEGAL KOM KOM PLUS (100%)</t>
  </si>
  <si>
    <t xml:space="preserve">0.0849 </t>
  </si>
  <si>
    <t>A0135588</t>
  </si>
  <si>
    <t>GLOBAL IMMO SENEGAL SARL (100%)</t>
  </si>
  <si>
    <t xml:space="preserve">0.0019 </t>
  </si>
  <si>
    <t>A015076</t>
  </si>
  <si>
    <t>BOMBOYA</t>
  </si>
  <si>
    <t>GOLD COAST (100%)</t>
  </si>
  <si>
    <t xml:space="preserve">0.3227 </t>
  </si>
  <si>
    <t>A13993</t>
  </si>
  <si>
    <t>GAMBA GAMBA</t>
  </si>
  <si>
    <t>GOLDMINE BISINESS (100%)</t>
  </si>
  <si>
    <t>A018602</t>
  </si>
  <si>
    <t>GOUYE MBINDE CONCASSAGE SARL (100%)</t>
  </si>
  <si>
    <t xml:space="preserve">0.0012 </t>
  </si>
  <si>
    <t>A12950</t>
  </si>
  <si>
    <t>NIAKHENE</t>
  </si>
  <si>
    <t>G-PHOS S.A.U</t>
  </si>
  <si>
    <t xml:space="preserve">636.0975 </t>
  </si>
  <si>
    <t>D2019-113</t>
  </si>
  <si>
    <t>BEGAL-BAITI</t>
  </si>
  <si>
    <t>G-PHOS S.A.U (100%)</t>
  </si>
  <si>
    <t xml:space="preserve">86.1802 </t>
  </si>
  <si>
    <t>D2007_1326</t>
  </si>
  <si>
    <t>Grande Cote_MDolerite</t>
  </si>
  <si>
    <t>GRANDE COTE OPERATIONS SA (GCO) (100%)</t>
  </si>
  <si>
    <t xml:space="preserve">451.9490 </t>
  </si>
  <si>
    <t>A009737</t>
  </si>
  <si>
    <t>Ndoukhoura</t>
  </si>
  <si>
    <t>Gravillons MMS et Sitor SA (100%)</t>
  </si>
  <si>
    <t xml:space="preserve">0.0282 </t>
  </si>
  <si>
    <t>A004068</t>
  </si>
  <si>
    <t xml:space="preserve"> Diack_Houar-Sintram </t>
  </si>
  <si>
    <t>Groupement d entreprise HOUAR-SINTRAM</t>
  </si>
  <si>
    <t xml:space="preserve">0.0395 </t>
  </si>
  <si>
    <t>A00484BIS</t>
  </si>
  <si>
    <t>GUILLAYE DIOP</t>
  </si>
  <si>
    <t xml:space="preserve">0.0617 </t>
  </si>
  <si>
    <t>AP00917</t>
  </si>
  <si>
    <t>Seune Serere I</t>
  </si>
  <si>
    <t>HGR SENEGAL SARL HERMANIS GARCIA RUBIO (100%)</t>
  </si>
  <si>
    <t xml:space="preserve">0.1919 </t>
  </si>
  <si>
    <t>A024447</t>
  </si>
  <si>
    <t>Holding Atlantic Mining Petrolum Mine Petro-SA (100%)</t>
  </si>
  <si>
    <t xml:space="preserve">0.0005 </t>
  </si>
  <si>
    <t>HOLDING ATLANTIC MINING PETROLUM-SA (100%)</t>
  </si>
  <si>
    <t xml:space="preserve">0.0022 </t>
  </si>
  <si>
    <t>A009204</t>
  </si>
  <si>
    <t>BADERY</t>
  </si>
  <si>
    <t xml:space="preserve">112.7317 </t>
  </si>
  <si>
    <t>A001282</t>
  </si>
  <si>
    <t>Gossas</t>
  </si>
  <si>
    <t>INDUSTRIES CHIMIQUES DU SENEGAL (100%)</t>
  </si>
  <si>
    <t xml:space="preserve">926.6681 </t>
  </si>
  <si>
    <t>D1999-1020</t>
  </si>
  <si>
    <t xml:space="preserve"> Tobene Nord_ICS</t>
  </si>
  <si>
    <t xml:space="preserve">247.9598 </t>
  </si>
  <si>
    <t>D1999-1021</t>
  </si>
  <si>
    <t>Tobene Sud_ICS</t>
  </si>
  <si>
    <t xml:space="preserve">18.4142 </t>
  </si>
  <si>
    <t>A00536</t>
  </si>
  <si>
    <t>KANIAK</t>
  </si>
  <si>
    <t>INSTITUT AFRICAIN DE L ENERGIE</t>
  </si>
  <si>
    <t xml:space="preserve">0.0170 </t>
  </si>
  <si>
    <t>A006244</t>
  </si>
  <si>
    <t>INSTITUT GEOSCIENCES DE DAKAR SARL (100%)</t>
  </si>
  <si>
    <t>A006245</t>
  </si>
  <si>
    <t xml:space="preserve">0.0276 </t>
  </si>
  <si>
    <t>A006236</t>
  </si>
  <si>
    <t>DIAGUIRY</t>
  </si>
  <si>
    <t>INTERNATIONAL COMPANY OF TRADE AND SERVICES SA (ICTS) (100%)</t>
  </si>
  <si>
    <t xml:space="preserve">215.5623 </t>
  </si>
  <si>
    <t>A013586</t>
  </si>
  <si>
    <t>ILiMALO</t>
  </si>
  <si>
    <t>INTERNATIONAL TRADING COMPANYN (ITC) (100%)</t>
  </si>
  <si>
    <t>diamant</t>
  </si>
  <si>
    <t xml:space="preserve">0.5016 </t>
  </si>
  <si>
    <t>A05247</t>
  </si>
  <si>
    <t>ISilexE WORLDWIDE (100%)</t>
  </si>
  <si>
    <t xml:space="preserve">0.0002 </t>
  </si>
  <si>
    <t>A026197</t>
  </si>
  <si>
    <t>NW DIALABA</t>
  </si>
  <si>
    <t>ITACA Sarl (100%)</t>
  </si>
  <si>
    <t>A016706</t>
  </si>
  <si>
    <t xml:space="preserve">Wortokhati </t>
  </si>
  <si>
    <t xml:space="preserve">10.0628 </t>
  </si>
  <si>
    <t>A023732</t>
  </si>
  <si>
    <t>BINIA</t>
  </si>
  <si>
    <t>JIWANA RESOURCES PTY. LTD. (100%)</t>
  </si>
  <si>
    <t>Lithium Etain</t>
  </si>
  <si>
    <t xml:space="preserve">240.0000 </t>
  </si>
  <si>
    <t>A016133</t>
  </si>
  <si>
    <t>Sud Kanel</t>
  </si>
  <si>
    <t xml:space="preserve">3029.7624 </t>
  </si>
  <si>
    <t>A013955</t>
  </si>
  <si>
    <t>MEKHE</t>
  </si>
  <si>
    <t xml:space="preserve">578.4202 </t>
  </si>
  <si>
    <t>A022518</t>
  </si>
  <si>
    <t>A04957</t>
  </si>
  <si>
    <t>KEUR LAT DIOP FALL</t>
  </si>
  <si>
    <t xml:space="preserve">1.7400 </t>
  </si>
  <si>
    <t>A006240</t>
  </si>
  <si>
    <t>LES CARRIERES DE DAROU (100%)</t>
  </si>
  <si>
    <t>A013953</t>
  </si>
  <si>
    <t>LES GRANDS TRAVAUX DU SAHEL (100%)</t>
  </si>
  <si>
    <t xml:space="preserve">0.0008 </t>
  </si>
  <si>
    <t>A021240</t>
  </si>
  <si>
    <t>ICS/TAIBA</t>
  </si>
  <si>
    <t xml:space="preserve">0.0021 </t>
  </si>
  <si>
    <t>A007275</t>
  </si>
  <si>
    <t>PAKI</t>
  </si>
  <si>
    <t>LiBASSE NIANG (100%)</t>
  </si>
  <si>
    <t xml:space="preserve">0.0551 </t>
  </si>
  <si>
    <t>A007701</t>
  </si>
  <si>
    <t>Bondala</t>
  </si>
  <si>
    <t>Libidor (100%)</t>
  </si>
  <si>
    <t xml:space="preserve">4.9927 </t>
  </si>
  <si>
    <t>A00406</t>
  </si>
  <si>
    <t>LiTON GROUP LTD SARL (100%)</t>
  </si>
  <si>
    <t>A014820</t>
  </si>
  <si>
    <t>Lowre Industries (100%)</t>
  </si>
  <si>
    <t xml:space="preserve">0.1544 </t>
  </si>
  <si>
    <t>A010125</t>
  </si>
  <si>
    <t>SADATOU</t>
  </si>
  <si>
    <t xml:space="preserve">497.3462 </t>
  </si>
  <si>
    <t>A10555</t>
  </si>
  <si>
    <t>IBEL &amp; BANDAFASSI</t>
  </si>
  <si>
    <t>MAGAL GUI CARREAUX Suarl (100%)</t>
  </si>
  <si>
    <t>marbre</t>
  </si>
  <si>
    <t xml:space="preserve">1.2879 </t>
  </si>
  <si>
    <t>A15672</t>
  </si>
  <si>
    <t>Bafoundou</t>
  </si>
  <si>
    <t xml:space="preserve">2.0110 </t>
  </si>
  <si>
    <t>Tchicky</t>
  </si>
  <si>
    <t>MALiCK MAGLOIRE LOGBO (100%)</t>
  </si>
  <si>
    <t xml:space="preserve">0.0299 </t>
  </si>
  <si>
    <t>A012397</t>
  </si>
  <si>
    <t>SARAYA</t>
  </si>
  <si>
    <t>MANDINGA RESOURCES SARL (100%)</t>
  </si>
  <si>
    <t>substances connexes  uranium</t>
  </si>
  <si>
    <t xml:space="preserve">2198.0670 </t>
  </si>
  <si>
    <t>A007086</t>
  </si>
  <si>
    <t>Kanoumba</t>
  </si>
  <si>
    <t>MASSAWA JERSEY LIMITED (100%)</t>
  </si>
  <si>
    <t xml:space="preserve">285.4824 </t>
  </si>
  <si>
    <t>D2020-495</t>
  </si>
  <si>
    <t>MASSAWA</t>
  </si>
  <si>
    <t>MASSAWA SA (100%)</t>
  </si>
  <si>
    <t xml:space="preserve">319.4885 </t>
  </si>
  <si>
    <t>A15705</t>
  </si>
  <si>
    <t>MBF Properties SA (100%)</t>
  </si>
  <si>
    <t xml:space="preserve">0.2042 </t>
  </si>
  <si>
    <t>A009203</t>
  </si>
  <si>
    <t>MBGS-GIE (100%)</t>
  </si>
  <si>
    <t xml:space="preserve">0.1506 </t>
  </si>
  <si>
    <t>bambilor</t>
  </si>
  <si>
    <t>MBOUP NDEYE MAGUETTE</t>
  </si>
  <si>
    <t xml:space="preserve">0.0500 </t>
  </si>
  <si>
    <t>A006239</t>
  </si>
  <si>
    <t>MBS Business Services (100%)</t>
  </si>
  <si>
    <t xml:space="preserve">0.1413 </t>
  </si>
  <si>
    <t>A027976</t>
  </si>
  <si>
    <t>ics taiba</t>
  </si>
  <si>
    <t>MINES et BATIMENTS GROUP MBG Sarl (100%)</t>
  </si>
  <si>
    <t xml:space="preserve">0.0097 </t>
  </si>
  <si>
    <t>A002084</t>
  </si>
  <si>
    <t>Woye</t>
  </si>
  <si>
    <t>MINING RESEARCH COMPANY S.L (100%)</t>
  </si>
  <si>
    <t xml:space="preserve">52.8169 </t>
  </si>
  <si>
    <t>A21997</t>
  </si>
  <si>
    <t>ICS Taiba</t>
  </si>
  <si>
    <t xml:space="preserve">0.0510 </t>
  </si>
  <si>
    <t>A22731</t>
  </si>
  <si>
    <t>A012797</t>
  </si>
  <si>
    <t>MRL International Industries SARL (100%)</t>
  </si>
  <si>
    <t xml:space="preserve">0.0017 </t>
  </si>
  <si>
    <t>A026569</t>
  </si>
  <si>
    <t xml:space="preserve">0.0450 </t>
  </si>
  <si>
    <t>Dialacoto</t>
  </si>
  <si>
    <t>MS MINES (100%)</t>
  </si>
  <si>
    <t>Kaolinite</t>
  </si>
  <si>
    <t xml:space="preserve">0.0291 </t>
  </si>
  <si>
    <t>A12951</t>
  </si>
  <si>
    <t>Nabadji</t>
  </si>
  <si>
    <t>Nabadji Minerals (100%)</t>
  </si>
  <si>
    <t xml:space="preserve">1256.1114 </t>
  </si>
  <si>
    <t>NDOYE MASYLLA (100%)</t>
  </si>
  <si>
    <t>A002204</t>
  </si>
  <si>
    <t>KENIEKOTO</t>
  </si>
  <si>
    <t>NEW ENERGY INVESTISMENT SARL (100%)</t>
  </si>
  <si>
    <t xml:space="preserve">111.2343 </t>
  </si>
  <si>
    <t>A009739</t>
  </si>
  <si>
    <t>ILYMALO</t>
  </si>
  <si>
    <t>Lithium</t>
  </si>
  <si>
    <t xml:space="preserve">361.9534 </t>
  </si>
  <si>
    <t>A17348</t>
  </si>
  <si>
    <t>Niamaya</t>
  </si>
  <si>
    <t>NIAMAYA GOLD</t>
  </si>
  <si>
    <t xml:space="preserve">43.4168 </t>
  </si>
  <si>
    <t>A00001062</t>
  </si>
  <si>
    <t>Dendeye GouyGui</t>
  </si>
  <si>
    <t>NIANE SERIGNE MBACKE (100%)</t>
  </si>
  <si>
    <t xml:space="preserve">0.0184 </t>
  </si>
  <si>
    <t>A09099</t>
  </si>
  <si>
    <t>NDIAMBOUR</t>
  </si>
  <si>
    <t>Nouvelle Societe de Concassage de Basalte de Lamane (100%)</t>
  </si>
  <si>
    <t xml:space="preserve">0.1132 </t>
  </si>
  <si>
    <t>A01855</t>
  </si>
  <si>
    <t>Ibel et Ndebou</t>
  </si>
  <si>
    <t>Nouvelle Societe des Mines et des Travaux Publics (100%)</t>
  </si>
  <si>
    <t xml:space="preserve">0.3619 </t>
  </si>
  <si>
    <t>A13992</t>
  </si>
  <si>
    <t xml:space="preserve">0.0509 </t>
  </si>
  <si>
    <t>A000850</t>
  </si>
  <si>
    <t>YeLimalo</t>
  </si>
  <si>
    <t>PALM RESOURCES (100%)</t>
  </si>
  <si>
    <t xml:space="preserve">55.4948 </t>
  </si>
  <si>
    <t>D2016-995</t>
  </si>
  <si>
    <t>PETOWAL MINING COMPANY (PMC) SA</t>
  </si>
  <si>
    <t xml:space="preserve">87.2102 </t>
  </si>
  <si>
    <t>A001554</t>
  </si>
  <si>
    <t>A008652</t>
  </si>
  <si>
    <t>TAWA PEUL</t>
  </si>
  <si>
    <t>Prestige-Export LLC (100%)</t>
  </si>
  <si>
    <t>Sable Siliceux</t>
  </si>
  <si>
    <t xml:space="preserve">9.8176 </t>
  </si>
  <si>
    <t>A10357</t>
  </si>
  <si>
    <t xml:space="preserve"> Lam-Lam</t>
  </si>
  <si>
    <t xml:space="preserve">4.9944 </t>
  </si>
  <si>
    <t>D-79-30</t>
  </si>
  <si>
    <t>PROCHIMAT (100%)</t>
  </si>
  <si>
    <t xml:space="preserve">21.8889 </t>
  </si>
  <si>
    <t>A017626</t>
  </si>
  <si>
    <t xml:space="preserve">0.0016 </t>
  </si>
  <si>
    <t>A015766</t>
  </si>
  <si>
    <t xml:space="preserve"> Ouest Laminia</t>
  </si>
  <si>
    <t>PROSPECTIUNI (10%)</t>
  </si>
  <si>
    <t>Au substances connexes</t>
  </si>
  <si>
    <t xml:space="preserve">320.3426 </t>
  </si>
  <si>
    <t>A017127</t>
  </si>
  <si>
    <t>Sable/ICS</t>
  </si>
  <si>
    <t xml:space="preserve">0.0031 </t>
  </si>
  <si>
    <t>A017129</t>
  </si>
  <si>
    <t xml:space="preserve">0.0010 </t>
  </si>
  <si>
    <t>59086550C1</t>
  </si>
  <si>
    <t>RAMATOULAYE NDIAYE</t>
  </si>
  <si>
    <t xml:space="preserve">0.0427 </t>
  </si>
  <si>
    <t>A00484</t>
  </si>
  <si>
    <t>NDIEBENE GANDIOL</t>
  </si>
  <si>
    <t>REPUBLIQUE DU SENEGAL</t>
  </si>
  <si>
    <t>AECP</t>
  </si>
  <si>
    <t xml:space="preserve">0.0148 </t>
  </si>
  <si>
    <t>A04956</t>
  </si>
  <si>
    <t>Nguelou</t>
  </si>
  <si>
    <t>KaoLInitelack</t>
  </si>
  <si>
    <t xml:space="preserve">0.0534 </t>
  </si>
  <si>
    <t>A0135587</t>
  </si>
  <si>
    <t>REPUBLIQUE DU SENEGAL (100%)</t>
  </si>
  <si>
    <t>A020493</t>
  </si>
  <si>
    <t>Kaffrine</t>
  </si>
  <si>
    <t xml:space="preserve">0.0589 </t>
  </si>
  <si>
    <t>5.8922 Ha</t>
  </si>
  <si>
    <t>A05246</t>
  </si>
  <si>
    <t>KEUR IBRA FALL</t>
  </si>
  <si>
    <t xml:space="preserve">0.2034 </t>
  </si>
  <si>
    <t>A14014</t>
  </si>
  <si>
    <t>Darou</t>
  </si>
  <si>
    <t>Roches Betons et Ouvrages Du Senegal (ROBOS) SARL (100%)</t>
  </si>
  <si>
    <t>A16569</t>
  </si>
  <si>
    <t>Royal Senegal Mines et Equipements (100%)</t>
  </si>
  <si>
    <t xml:space="preserve">0.1987 </t>
  </si>
  <si>
    <t>D2005-520</t>
  </si>
  <si>
    <t xml:space="preserve">perimetre de sabodala </t>
  </si>
  <si>
    <t>SABODALA GOLD OPERATIONS SA (SGO) (100%)</t>
  </si>
  <si>
    <t xml:space="preserve">245.2287 </t>
  </si>
  <si>
    <t>A008707</t>
  </si>
  <si>
    <t>BRANSAN</t>
  </si>
  <si>
    <t>Sabodala Mining Company (100%)</t>
  </si>
  <si>
    <t xml:space="preserve">337.3030 </t>
  </si>
  <si>
    <t>A008708</t>
  </si>
  <si>
    <t>SOUNKOUNKOU</t>
  </si>
  <si>
    <t xml:space="preserve">291.6796 </t>
  </si>
  <si>
    <t>A001555</t>
  </si>
  <si>
    <t>A000502</t>
  </si>
  <si>
    <t>BOULBI</t>
  </si>
  <si>
    <t>SAHEL MINERALS SARL (100%)</t>
  </si>
  <si>
    <t>Cu  substances connexes</t>
  </si>
  <si>
    <t xml:space="preserve">316.2000 </t>
  </si>
  <si>
    <t>A012799</t>
  </si>
  <si>
    <t>SAHEL MINING SERVICES SARL (100%)</t>
  </si>
  <si>
    <t>A019786</t>
  </si>
  <si>
    <t>Saroudia</t>
  </si>
  <si>
    <t>Salam Gold (100%)</t>
  </si>
  <si>
    <t xml:space="preserve">5.0000 </t>
  </si>
  <si>
    <t>A015157</t>
  </si>
  <si>
    <t>MAROUNDING NORD</t>
  </si>
  <si>
    <t>SALLA NIANG Sarl (100%)</t>
  </si>
  <si>
    <t xml:space="preserve">0.5100 </t>
  </si>
  <si>
    <t>A011839</t>
  </si>
  <si>
    <t>SOUROUKOTO</t>
  </si>
  <si>
    <t xml:space="preserve">9.2377 </t>
  </si>
  <si>
    <t>A026107</t>
  </si>
  <si>
    <t xml:space="preserve">0.4309 </t>
  </si>
  <si>
    <t>A10432</t>
  </si>
  <si>
    <t>Bargny</t>
  </si>
  <si>
    <t>SECAMI (100%)</t>
  </si>
  <si>
    <t xml:space="preserve">0.1000 </t>
  </si>
  <si>
    <t>A01850</t>
  </si>
  <si>
    <t>Ndebou</t>
  </si>
  <si>
    <t xml:space="preserve">0.1016 </t>
  </si>
  <si>
    <t>A08526</t>
  </si>
  <si>
    <t>A09041</t>
  </si>
  <si>
    <t>NIAFRANG</t>
  </si>
  <si>
    <t>SENEGAL MINERAL RESOURCES SA (100%)</t>
  </si>
  <si>
    <t>Ziguinchor</t>
  </si>
  <si>
    <t xml:space="preserve">1.8491 </t>
  </si>
  <si>
    <t xml:space="preserve">D1998-457 </t>
  </si>
  <si>
    <t xml:space="preserve">Mbodiene </t>
  </si>
  <si>
    <t>Senegal Mines (100%)</t>
  </si>
  <si>
    <t>Argile  attapulgite</t>
  </si>
  <si>
    <t xml:space="preserve">2.6947 </t>
  </si>
  <si>
    <t>SENEGALAISE DE COMMERCE ET DE SERVICES (100%)</t>
  </si>
  <si>
    <t xml:space="preserve">0.0000 </t>
  </si>
  <si>
    <t>SENEGINDIA SARL (100%)</t>
  </si>
  <si>
    <t xml:space="preserve">0.3000 </t>
  </si>
  <si>
    <t>A14179</t>
  </si>
  <si>
    <t xml:space="preserve">0.0558 </t>
  </si>
  <si>
    <t>AA001553</t>
  </si>
  <si>
    <t>A013383</t>
  </si>
  <si>
    <t>Dilaya 1</t>
  </si>
  <si>
    <t>SENIP SENEGAL GROUP SARL (100%)</t>
  </si>
  <si>
    <t>SEN-STONES (100%)</t>
  </si>
  <si>
    <t>A000769</t>
  </si>
  <si>
    <t>SANSAMBA</t>
  </si>
  <si>
    <t xml:space="preserve">5.0133 </t>
  </si>
  <si>
    <t>A10923</t>
  </si>
  <si>
    <t>NORD-OUEST LINGUEKHOTO</t>
  </si>
  <si>
    <t>SESAM GOLD SARL (100%)</t>
  </si>
  <si>
    <t>A003074</t>
  </si>
  <si>
    <t>SINEB DAROU NAKHIME SARL (100%)</t>
  </si>
  <si>
    <t>A009738</t>
  </si>
  <si>
    <t>SOCIETE AFRICA TRADE AND INVESTMENT CONSULTING SARL (100%)</t>
  </si>
  <si>
    <t>AP01086</t>
  </si>
  <si>
    <t>Nebou</t>
  </si>
  <si>
    <t xml:space="preserve">3.5509 </t>
  </si>
  <si>
    <t>A001238</t>
  </si>
  <si>
    <t>DJIDJIAN 2</t>
  </si>
  <si>
    <t>SOCIETE BENKHADY BAMBARAYA SARL (100%)</t>
  </si>
  <si>
    <t>SOCIETE CAPITAL PLUS (100%)</t>
  </si>
  <si>
    <t>0125262 2G3</t>
  </si>
  <si>
    <t>Neteboulou</t>
  </si>
  <si>
    <t>SOCIETE CENTRALE DES TRAVAUX (100%)</t>
  </si>
  <si>
    <t xml:space="preserve">0.0400 </t>
  </si>
  <si>
    <t>A017582</t>
  </si>
  <si>
    <t>Tassette</t>
  </si>
  <si>
    <t>SOCIETE CIVILE IMMOBILIERE (100%)</t>
  </si>
  <si>
    <t xml:space="preserve">0.3833 </t>
  </si>
  <si>
    <t>Thiebo</t>
  </si>
  <si>
    <t>SOCIETE COMMERCIAL NDIABOUR NDIGAL SA (100%)</t>
  </si>
  <si>
    <t>A03090</t>
  </si>
  <si>
    <t>NDINDY</t>
  </si>
  <si>
    <t>SOCIETE D AMENAGEMENT DE BATIMENT ET D ETUDES GENERALES (SOCABEG) (100%)</t>
  </si>
  <si>
    <t xml:space="preserve">871.7519 </t>
  </si>
  <si>
    <t>A010443</t>
  </si>
  <si>
    <t>SOCIETE DE BATIMENT et TRAVAUX PUBLICS SUARL (100%)</t>
  </si>
  <si>
    <t>A000368</t>
  </si>
  <si>
    <t>SOCIETE DE BATIMENTS ET DE TRAVAUX PUBLICS SARL (100%)</t>
  </si>
  <si>
    <t>A017372</t>
  </si>
  <si>
    <t>NGOUNDIANE</t>
  </si>
  <si>
    <t>Societe de Commercialisation du Ciment (SOCOCIM) (100%)</t>
  </si>
  <si>
    <t xml:space="preserve">0.2522 </t>
  </si>
  <si>
    <t>D2006-359</t>
  </si>
  <si>
    <t xml:space="preserve"> Bargny</t>
  </si>
  <si>
    <t xml:space="preserve">4.6153 </t>
  </si>
  <si>
    <t>D2006-360</t>
  </si>
  <si>
    <t>Bandia_SOCOCIM</t>
  </si>
  <si>
    <t xml:space="preserve">1.1345 </t>
  </si>
  <si>
    <t xml:space="preserve">D2006-361 </t>
  </si>
  <si>
    <t xml:space="preserve">4.1711 </t>
  </si>
  <si>
    <t>A10862</t>
  </si>
  <si>
    <t>Societe de Concassage et de Béton (SO.CO.BE) (100%)</t>
  </si>
  <si>
    <t>A009209</t>
  </si>
  <si>
    <t>Carriere de calcaire</t>
  </si>
  <si>
    <t>Societe de DeveloPierres precieusesement et de Construction (100%)</t>
  </si>
  <si>
    <t>A005130</t>
  </si>
  <si>
    <t xml:space="preserve"> Niamia</t>
  </si>
  <si>
    <t>SOCIETE DE RECHERCHE ET DE DEVELOPierres precieusesEMENT DES MINES SA (SORED-MINES) (100%)</t>
  </si>
  <si>
    <t>Au  substance connexes</t>
  </si>
  <si>
    <t xml:space="preserve">116.7547 </t>
  </si>
  <si>
    <t>SOCIETE DE TRAVAUX PUBLICS DE BATIMENTS ET DE TRANSPORTS NETTOIEMENT (100%)</t>
  </si>
  <si>
    <t xml:space="preserve">0.0193 </t>
  </si>
  <si>
    <t>A027114</t>
  </si>
  <si>
    <t>SOCIETE D'EQUIPEMENT ET DE CONSTRUCTION (100%)</t>
  </si>
  <si>
    <t xml:space="preserve">0.0567 </t>
  </si>
  <si>
    <t>A005889</t>
  </si>
  <si>
    <t>OLOLDOU</t>
  </si>
  <si>
    <t>Societe des Mines de Fer de la Faleme (MIFERSO) (100%)</t>
  </si>
  <si>
    <t>fer</t>
  </si>
  <si>
    <t xml:space="preserve">4522.0544 </t>
  </si>
  <si>
    <t>D2015-1385</t>
  </si>
  <si>
    <t xml:space="preserve"> Faleme</t>
  </si>
  <si>
    <t xml:space="preserve">1331.7571 </t>
  </si>
  <si>
    <t>A000852</t>
  </si>
  <si>
    <t>Wassadou Nord</t>
  </si>
  <si>
    <t xml:space="preserve">30.2035 </t>
  </si>
  <si>
    <t>A012907</t>
  </si>
  <si>
    <t>Wassadou Sud</t>
  </si>
  <si>
    <t xml:space="preserve">37.4632 </t>
  </si>
  <si>
    <t>D2011-770</t>
  </si>
  <si>
    <t>Diendouri Ouali Diala</t>
  </si>
  <si>
    <t>Societe d'Etudes et de Realisation des Phosphates de Matam (SERPM) (100%)</t>
  </si>
  <si>
    <t xml:space="preserve">355.0804 </t>
  </si>
  <si>
    <t>SOCIETE DIAMADA INTERNATIONAL (100%)</t>
  </si>
  <si>
    <t xml:space="preserve">0.0029 </t>
  </si>
  <si>
    <t>A04958</t>
  </si>
  <si>
    <t>MONT ROLLAND</t>
  </si>
  <si>
    <t xml:space="preserve">0.1486 </t>
  </si>
  <si>
    <t>A009712</t>
  </si>
  <si>
    <t>SOCIETE INDUSTRIELLE ET MINIERE (100%)</t>
  </si>
  <si>
    <t xml:space="preserve">0.1002 </t>
  </si>
  <si>
    <t>A03466</t>
  </si>
  <si>
    <t>Societe Miniere du Diobasse SA (100%)</t>
  </si>
  <si>
    <t xml:space="preserve">0.9496 </t>
  </si>
  <si>
    <t>A08160</t>
  </si>
  <si>
    <t>Carriere de calcaire dans la foret classee de Pout</t>
  </si>
  <si>
    <t xml:space="preserve">0.1039 </t>
  </si>
  <si>
    <t>A00485</t>
  </si>
  <si>
    <t>SOCIETE NDIGUEULE FALL (100%)</t>
  </si>
  <si>
    <t xml:space="preserve">0.0402 </t>
  </si>
  <si>
    <t>A003044</t>
  </si>
  <si>
    <t>Societe pour le DeveloPierres precieusesement de l Industrie du tourisme et de leHabitat au Senegal (SODEVIT) (100%)</t>
  </si>
  <si>
    <t xml:space="preserve">1.6133 </t>
  </si>
  <si>
    <t>A008568</t>
  </si>
  <si>
    <t>Societe pour le DeveloPierres precieusesement de l Industrie du tourisme et de l Habitat au Senegal (SODEVIT) (100%)</t>
  </si>
  <si>
    <t xml:space="preserve">0.1113 </t>
  </si>
  <si>
    <t>A026460</t>
  </si>
  <si>
    <t>A021486</t>
  </si>
  <si>
    <t>SOCIETE SENEGALAISE DE GRAVIERS SARL (100%)</t>
  </si>
  <si>
    <t>A003129</t>
  </si>
  <si>
    <t>Lam-lam</t>
  </si>
  <si>
    <t>Societe Senegalaise des Phosphates de Thies (100%)</t>
  </si>
  <si>
    <t xml:space="preserve">7.8030 </t>
  </si>
  <si>
    <t>D1985-399</t>
  </si>
  <si>
    <t>Warrang</t>
  </si>
  <si>
    <t>Argile attapulgite  sepiolite</t>
  </si>
  <si>
    <t xml:space="preserve">1.3304 </t>
  </si>
  <si>
    <t>D1985-409</t>
  </si>
  <si>
    <t>Mbodiène</t>
  </si>
  <si>
    <t xml:space="preserve">1.1881 </t>
  </si>
  <si>
    <t>D1985-411</t>
  </si>
  <si>
    <t xml:space="preserve"> Allou Kagne</t>
  </si>
  <si>
    <t xml:space="preserve">13.0547 </t>
  </si>
  <si>
    <t>D1985-413</t>
  </si>
  <si>
    <t xml:space="preserve">3.2995 </t>
  </si>
  <si>
    <t>A05614</t>
  </si>
  <si>
    <t>SOCIETE SENEGALAISE D EXPLOITATION DE CARRIERES (SOSECAR) (100%)</t>
  </si>
  <si>
    <t xml:space="preserve">0.4090 </t>
  </si>
  <si>
    <t>A021485</t>
  </si>
  <si>
    <t>SOCIETE TIMITA TECHNO SERVICES (100%)</t>
  </si>
  <si>
    <t xml:space="preserve">0.0025 </t>
  </si>
  <si>
    <t>SOCIETE WAAGAAN BTP SARL (100%)</t>
  </si>
  <si>
    <t>A005888</t>
  </si>
  <si>
    <t>SOFAMAC (100%)</t>
  </si>
  <si>
    <t xml:space="preserve">0.1962 </t>
  </si>
  <si>
    <t>A026100</t>
  </si>
  <si>
    <t>SOMINES GRANULATS SA (100%)</t>
  </si>
  <si>
    <t xml:space="preserve">0.1591 </t>
  </si>
  <si>
    <t>A007421</t>
  </si>
  <si>
    <t>Mamankanti</t>
  </si>
  <si>
    <t>Sonko et Fils SARL (100%)</t>
  </si>
  <si>
    <t xml:space="preserve">32.5718 </t>
  </si>
  <si>
    <t>A009206</t>
  </si>
  <si>
    <t>SUD DIAGUIRY</t>
  </si>
  <si>
    <t>SOREXMINE SUARL (100%)</t>
  </si>
  <si>
    <t>89/03/2024</t>
  </si>
  <si>
    <t>A021241</t>
  </si>
  <si>
    <t>SW SEGUEKHO</t>
  </si>
  <si>
    <t>A021487</t>
  </si>
  <si>
    <t>NORD WONDIO</t>
  </si>
  <si>
    <t>A13989</t>
  </si>
  <si>
    <t>A05645</t>
  </si>
  <si>
    <t>POUT</t>
  </si>
  <si>
    <t>SPGCC SARL (100%)</t>
  </si>
  <si>
    <t xml:space="preserve">0.1491 </t>
  </si>
  <si>
    <t>A013833</t>
  </si>
  <si>
    <t>Namel</t>
  </si>
  <si>
    <t xml:space="preserve">658.7888 </t>
  </si>
  <si>
    <t>A006745</t>
  </si>
  <si>
    <t>SENALA</t>
  </si>
  <si>
    <t>STRATEX-EMC SA (50%)</t>
  </si>
  <si>
    <t xml:space="preserve">473.0833 </t>
  </si>
  <si>
    <t>A15171</t>
  </si>
  <si>
    <t>Thioun</t>
  </si>
  <si>
    <t>SYPROM SA (100%)</t>
  </si>
  <si>
    <t xml:space="preserve">4.9733 </t>
  </si>
  <si>
    <t>A16397</t>
  </si>
  <si>
    <t>MAMANKANTI</t>
  </si>
  <si>
    <t xml:space="preserve">0.4780 </t>
  </si>
  <si>
    <t>A006241</t>
  </si>
  <si>
    <t>FANDING</t>
  </si>
  <si>
    <t>Tamil Mines SARL</t>
  </si>
  <si>
    <t xml:space="preserve">0.4865 </t>
  </si>
  <si>
    <t>A008204</t>
  </si>
  <si>
    <t>TANOR SOLUTIONS INDUSTRIELLES (100%)</t>
  </si>
  <si>
    <t>A008205</t>
  </si>
  <si>
    <t>Seune serere</t>
  </si>
  <si>
    <t>Technologies Consulting Services</t>
  </si>
  <si>
    <t xml:space="preserve">0.2961 </t>
  </si>
  <si>
    <t>A013958</t>
  </si>
  <si>
    <t>THERMO LOGIC AFRICA SARL (100%)</t>
  </si>
  <si>
    <t xml:space="preserve">0.0028 </t>
  </si>
  <si>
    <t>TRANSPORT AMADOU DIEYE (100%)</t>
  </si>
  <si>
    <t>A002203</t>
  </si>
  <si>
    <t>SOUROUMDOU</t>
  </si>
  <si>
    <t>TRIYANGS INTERNATIONAL MINING GROUP SA (100%)</t>
  </si>
  <si>
    <t xml:space="preserve">79.2651 </t>
  </si>
  <si>
    <t>A006246</t>
  </si>
  <si>
    <t xml:space="preserve">24.7039 </t>
  </si>
  <si>
    <t>A0018583</t>
  </si>
  <si>
    <t>BARAFOUTE</t>
  </si>
  <si>
    <t>TSG MINING COMPANY SARL (100%)</t>
  </si>
  <si>
    <t xml:space="preserve">0.1073 </t>
  </si>
  <si>
    <t>A002202</t>
  </si>
  <si>
    <t>Tabadian</t>
  </si>
  <si>
    <t>TWYFORD CERAMICS LIMITED (100%)</t>
  </si>
  <si>
    <t xml:space="preserve">0.0792 </t>
  </si>
  <si>
    <t>A002205</t>
  </si>
  <si>
    <t>Tomboronkoto</t>
  </si>
  <si>
    <t xml:space="preserve">0.1918 </t>
  </si>
  <si>
    <t>A00537bis</t>
  </si>
  <si>
    <t>UNIVERSAL BUSINESS COMPANY (100%)</t>
  </si>
  <si>
    <t xml:space="preserve">0.0604 </t>
  </si>
  <si>
    <t>A01915</t>
  </si>
  <si>
    <t>Urbaine d'Entreprise (100%)</t>
  </si>
  <si>
    <t>saly</t>
  </si>
  <si>
    <t>VAN OORD DRAGAGES ET TRAVAUX MARITIMES SENEGAL (100%)</t>
  </si>
  <si>
    <t>A13783</t>
  </si>
  <si>
    <t>BAISSO</t>
  </si>
  <si>
    <t xml:space="preserve">4.5885 </t>
  </si>
  <si>
    <t>A09040</t>
  </si>
  <si>
    <t>VAPROM AFRICA SA (100%)</t>
  </si>
  <si>
    <t xml:space="preserve">0.1431 </t>
  </si>
  <si>
    <t>A006242</t>
  </si>
  <si>
    <t>LAFIA</t>
  </si>
  <si>
    <t>Watic (100%)</t>
  </si>
  <si>
    <t xml:space="preserve">282.8473 </t>
  </si>
  <si>
    <t>D2017-1416</t>
  </si>
  <si>
    <t>MAKABINGUI</t>
  </si>
  <si>
    <t xml:space="preserve">121.4052 </t>
  </si>
  <si>
    <t>A00823</t>
  </si>
  <si>
    <t>WEST AFRICA MINING SARL (100%)</t>
  </si>
  <si>
    <t xml:space="preserve">0.1251 </t>
  </si>
  <si>
    <t>A1086</t>
  </si>
  <si>
    <t>Xewel Cimenteries (100%)</t>
  </si>
  <si>
    <t xml:space="preserve">0.8984 </t>
  </si>
  <si>
    <t>A020722</t>
  </si>
  <si>
    <t>Sedembou</t>
  </si>
  <si>
    <t>YAN WEST AFRICA INVESTMENT (100%)</t>
  </si>
  <si>
    <t>Deni Biram NDAO Nord</t>
  </si>
  <si>
    <t>ZEYNA TRANSPORTS-IMMO-CONSTRUCTIONS (100%)</t>
  </si>
  <si>
    <t>A006744</t>
  </si>
  <si>
    <t>Gandon</t>
  </si>
  <si>
    <t>1.3102 Ha</t>
  </si>
  <si>
    <t>Identité du Bénéficiare (Nom)</t>
  </si>
  <si>
    <t>FoNction</t>
  </si>
  <si>
    <t>Paiements en Nature: Coût du Projet eNcouru durant l'année</t>
  </si>
  <si>
    <t>Camera Professionnelle NIKON D7000</t>
  </si>
  <si>
    <t>Obligation de développement social: art.15 de l'avenant 1 à la convention minière de Sabodala du 23 mars 2005</t>
  </si>
  <si>
    <t>TREPIED NIKON D7000</t>
  </si>
  <si>
    <t>HP LASERJET ENTREPRISE 700M775 MFP DN</t>
  </si>
  <si>
    <t>SHEETFEDER HPCE792A</t>
  </si>
  <si>
    <t>FRAIS GESTION IMMEUB Q1</t>
  </si>
  <si>
    <t>LOYER IMMEUB ETUDIANTS Q1</t>
  </si>
  <si>
    <t>Appui au comite d'organisation des phases navetanes de Sabodala</t>
  </si>
  <si>
    <t>Culture &amp; Sport</t>
  </si>
  <si>
    <t>3eme decompte apres reception definitive des travaux</t>
  </si>
  <si>
    <t>2eme decompte apres realisation de 30% des travaux</t>
  </si>
  <si>
    <t>3eme decompte 35% const mur cloture+ toilet 4 boxes ecole Ma</t>
  </si>
  <si>
    <t>3ieme decompte 35% reception provisoire cloture ecole Sameco</t>
  </si>
  <si>
    <t>3eme décompte apres reception provisoire des travaux</t>
  </si>
  <si>
    <t>93079AB</t>
  </si>
  <si>
    <t>1er decompte 50% const mur de cloture Mosquée Bransan</t>
  </si>
  <si>
    <t>2ieme decompte 30%construction mur cloture cimetieres Saraya</t>
  </si>
  <si>
    <t>3ieme decompte 30% reception provisoire construction mur cim</t>
  </si>
  <si>
    <t>Bourse scolaire 1e Trimestre 2019/2020</t>
  </si>
  <si>
    <t>Bourse scolaire 1e Trimestre 2019/2021</t>
  </si>
  <si>
    <t>Compensation arbres impactes sur la route de Makhana Tenkoto</t>
  </si>
  <si>
    <t>Appui en carburant pour sensibilisation a la campagne de vac</t>
  </si>
  <si>
    <t>Location de PICK UP avec une autonomie de 110km par jour</t>
  </si>
  <si>
    <t>Restauration Hotel Bedik Sega Diallo et Seydou FALL  N F 643</t>
  </si>
  <si>
    <t>Jus Marakeches et Vinto Sega Diallo  N F Tiket de caisse</t>
  </si>
  <si>
    <t>Appui SGO a l'IEF pour coordination et organisation ceremoni</t>
  </si>
  <si>
    <t>2eme decompte aprea la reception provisoire ecole Diakhaling</t>
  </si>
  <si>
    <t>Hebergement hotel Bedik Issa Dabo et Abel et Daphn etN F 283</t>
  </si>
  <si>
    <t>2eme decompte 45% const mur de cloture Mosquée de Bransan</t>
  </si>
  <si>
    <t>2eme décompte const mur de cloture ecole elemetaire tenkoto</t>
  </si>
  <si>
    <t>Ensemble Décortiqueuse a céréale equipe moteur HATZ</t>
  </si>
  <si>
    <t>97366</t>
  </si>
  <si>
    <t>Prise en charge agents forestiers pour inventaire</t>
  </si>
  <si>
    <t>Appui chef de village Tenkoto pour organisation manifestatio</t>
  </si>
  <si>
    <t>Manuels Mathematique CM2 (annales)</t>
  </si>
  <si>
    <t>Manuels francais CM2 (lecture)</t>
  </si>
  <si>
    <t>Manuels mathematique 5eme</t>
  </si>
  <si>
    <t>Manuels mathematique 4eme</t>
  </si>
  <si>
    <t>Mathematique 3 eme   (manuels au programme ou annales)</t>
  </si>
  <si>
    <t>Manuels mathematique 2nd</t>
  </si>
  <si>
    <t>Manuels Mathematiques 1ere</t>
  </si>
  <si>
    <t>Mathematiques Terminale (manuels au programme ou annales)</t>
  </si>
  <si>
    <t>Manuels francais (Soundjata) 5éme</t>
  </si>
  <si>
    <t>Manuels francais (Sous l'orage ) 4 éme</t>
  </si>
  <si>
    <t>Manuels francais (Une si longue lettre) 3éme</t>
  </si>
  <si>
    <t>Manuels francais (Les nouveaux comtes d'Amadou Coumba) 2nd</t>
  </si>
  <si>
    <t>Manuels francais  Pere Goriot (Balzac)  1 ére</t>
  </si>
  <si>
    <t>Manuels Francais Philisophie (oeuvre au programme)</t>
  </si>
  <si>
    <t xml:space="preserve"> Anglais manuels au programme  5eme</t>
  </si>
  <si>
    <t>Anglais Manuels au programme  4eme</t>
  </si>
  <si>
    <t>Anglais Manuels au programme  3eme</t>
  </si>
  <si>
    <t>Anglais Manuels au programme  2nd</t>
  </si>
  <si>
    <t>Anglais Manuels au programme  1ere</t>
  </si>
  <si>
    <t>Anglais Manuels au programme  Terminale</t>
  </si>
  <si>
    <t>SVT  Manuels au programme  5eme</t>
  </si>
  <si>
    <t>SVT  Manuels au programme  4eme</t>
  </si>
  <si>
    <t>SVT  Manuels au programme  3eme</t>
  </si>
  <si>
    <t>SVT  Manuels au programme  2nd</t>
  </si>
  <si>
    <t>SVT  Manuels au programme  1ere</t>
  </si>
  <si>
    <t>SVT  Manuels au programme  Terminale</t>
  </si>
  <si>
    <t>93071AB</t>
  </si>
  <si>
    <t>Retenue garantie 5%cons mur de clotur +toilette 4boxe a Sara</t>
  </si>
  <si>
    <t>3eme decompte apres reception provisoire des travaux Niama</t>
  </si>
  <si>
    <t>2eme decompte de 30% mur cloture ecole sanela</t>
  </si>
  <si>
    <t>Reparation pompe a eau solaire NF 190</t>
  </si>
  <si>
    <t>CHQ144223 Commune de Saraya</t>
  </si>
  <si>
    <t>CHQ144224 Commune de Saraya</t>
  </si>
  <si>
    <t>Appui de SGO a la pouponniere Galle Bobo de Kedougou</t>
  </si>
  <si>
    <t>Appui SGO au reseau des femmes enseignantes de Kedougou pour</t>
  </si>
  <si>
    <t>Appui SGO a la Commune de Sabodala pour la journee mondiale</t>
  </si>
  <si>
    <t>Appui SGO aux menages victimes de l'incendie de Sountoucolon</t>
  </si>
  <si>
    <t>Contribution SGO lutte contre COVID-19 KEDOUGOU</t>
  </si>
  <si>
    <t>Appui Press locale pour la sensibilisation COVID-19</t>
  </si>
  <si>
    <t>Masque a bec de canard BTE/50</t>
  </si>
  <si>
    <t>Gel main antiseptique (hand Sanitizer) FL/500ML</t>
  </si>
  <si>
    <t>Gel main antiseptique (hand sanitizer) FL/100ML</t>
  </si>
  <si>
    <t>Gant d'examen BTE/100</t>
  </si>
  <si>
    <t>Tenue de protection</t>
  </si>
  <si>
    <t>Lunettes</t>
  </si>
  <si>
    <t>Bonnet BTE/100</t>
  </si>
  <si>
    <t>Couvre chaussure BTE/100</t>
  </si>
  <si>
    <t>Casaque</t>
  </si>
  <si>
    <t>Eau de jevel antibacterien Armonia</t>
  </si>
  <si>
    <t>Masque FFP2 BTE/100</t>
  </si>
  <si>
    <t>Masque de chirurgie BTE/20</t>
  </si>
  <si>
    <t>Distributeur 500ML</t>
  </si>
  <si>
    <t>Transport sur site</t>
  </si>
  <si>
    <t>CENTRE DES OPERATIONS D URGENGE SANITAIRES</t>
  </si>
  <si>
    <t>CENTRE DES  OPERATIONS D URGENCE SANITAIRE</t>
  </si>
  <si>
    <t>Location vehicule climatise du 17 Mars au 31 Mars 2020</t>
  </si>
  <si>
    <t>Location vehicule climatise du 16 Fevrier au 16 Mars 2020</t>
  </si>
  <si>
    <t>Location vehicule climatise du 15 Janvier au 15 Fevrier 2020</t>
  </si>
  <si>
    <t>Centredes Operations d'urgnce sanitaires</t>
  </si>
  <si>
    <t>Retenue de garantie 10%Realisation forage Medina Berola-Lafi</t>
  </si>
  <si>
    <t>3eme decompte const mur de cloture ecole elementaire tenkoto</t>
  </si>
  <si>
    <t>Equipement de protection individuel</t>
  </si>
  <si>
    <t>Thermoflash</t>
  </si>
  <si>
    <t>Masque FFP2</t>
  </si>
  <si>
    <t>Masque N 95</t>
  </si>
  <si>
    <t>Masque chirurgical</t>
  </si>
  <si>
    <t>Gant d'examen latex BTE/100</t>
  </si>
  <si>
    <t>Gant steril BTE/50</t>
  </si>
  <si>
    <t>Gant de menage par paire</t>
  </si>
  <si>
    <t>Bottes par paire</t>
  </si>
  <si>
    <t>Savon liquide BD/5L</t>
  </si>
  <si>
    <t>Eau de javel extra FL/1.5L</t>
  </si>
  <si>
    <t>Alcogel FL/500ML</t>
  </si>
  <si>
    <t>Sachet poubelle noir PQT/20</t>
  </si>
  <si>
    <t>Sachet poubelle jaune PQT/20</t>
  </si>
  <si>
    <t>Sachet poubelle rouge PQT/20</t>
  </si>
  <si>
    <t>Poubelle a pedal inox 12L</t>
  </si>
  <si>
    <t>Dispositifs de lavage des mains ( seau 100l+ robinet)</t>
  </si>
  <si>
    <t>Pulverisateurs</t>
  </si>
  <si>
    <t>Chlore en granule sachet de 5kg</t>
  </si>
  <si>
    <t>Fourniture equipement et Intrants poulailler MissiraSirimana</t>
  </si>
  <si>
    <t>Communitty Orders Villages convid19  100420</t>
  </si>
  <si>
    <t>100898</t>
  </si>
  <si>
    <t>Ramadan basket donation SGO communitty 100420</t>
  </si>
  <si>
    <t>100908</t>
  </si>
  <si>
    <t>Appui financier chef service elevage Saraya pour un suivi av</t>
  </si>
  <si>
    <t>LOYER Q2-2020-IMMEUB ETUDIANTS</t>
  </si>
  <si>
    <t>FRAIS  GESTION IMMEUB Q2-2020</t>
  </si>
  <si>
    <t>92493</t>
  </si>
  <si>
    <t>Location Toyota Hilux DK0498BK sur site du 01 au 30 Avril 20</t>
  </si>
  <si>
    <t>Couverture médiatique a Saraya</t>
  </si>
  <si>
    <t>Location voiture 4x4</t>
  </si>
  <si>
    <t>Location voiture X 2 Jours</t>
  </si>
  <si>
    <t>Retenue garantie apres recepion définitives travaux PM kho</t>
  </si>
  <si>
    <t>2eme decompte parc a vaccination a Medina baffe et Sameco</t>
  </si>
  <si>
    <t>2eme decompte 30% apres 50% realisation travaux</t>
  </si>
  <si>
    <t>Vaccination pour le betail SDELPA</t>
  </si>
  <si>
    <t>Achat de parcelle a Kedougou GIE GORE DIAKHALING</t>
  </si>
  <si>
    <t>Appui pour approvisionnement camp en legumes</t>
  </si>
  <si>
    <t>Renouvellement payment bus long king Mai 20 to Mai 21</t>
  </si>
  <si>
    <t>Retenue de garantie 5%construction case de sante Mandancoli</t>
  </si>
  <si>
    <t>Retenue garantie 5% const mur cloture+toilet 4 boxes ecole M</t>
  </si>
  <si>
    <t>Retenue de garantie const mur de cloture ecole elementaire</t>
  </si>
  <si>
    <t>3iéme décompte 5% après la réception définitive</t>
  </si>
  <si>
    <t>Retenue de garantie 5% const mur de cloture Mosquée Bransan</t>
  </si>
  <si>
    <t>retenu de garantie 5% apres reception definitive</t>
  </si>
  <si>
    <t>50%a la commande iFLASH 3000-A-YHLO</t>
  </si>
  <si>
    <t>50% a la livraison iFLASH 3000-A-YHLO</t>
  </si>
  <si>
    <t>iFlash-SARS-CoV-2 IgM-2X50T/kit</t>
  </si>
  <si>
    <t>iFlash-SARS-CoV-2IgG-2X50T/kit</t>
  </si>
  <si>
    <t>Wash Buffer (1x)- 10L</t>
  </si>
  <si>
    <t>Wash Buffer (10x) - 1L x 4 bottles</t>
  </si>
  <si>
    <t>Pre-Trigger Solution (1x) -220 Ml x 4 bottles</t>
  </si>
  <si>
    <t>Trigger Solution (1x) - 220mL X 4 bottles</t>
  </si>
  <si>
    <t>Reaction Vessels - 2000 Cuvettes / box</t>
  </si>
  <si>
    <t>Retenue de garantie 5% construction Poste de sante Trypano</t>
  </si>
  <si>
    <t>Retenue de garantie apres reception definitive</t>
  </si>
  <si>
    <t>Retenue garantie apres reception provisoire des travaux Nia</t>
  </si>
  <si>
    <t>retenue de garantie apres reception definitive</t>
  </si>
  <si>
    <t>1er decompte apres 45% a la reception provisoire</t>
  </si>
  <si>
    <t>2eme decompte realisation cloture grillagee verger madina br</t>
  </si>
  <si>
    <t>97189AA</t>
  </si>
  <si>
    <t>LOYER Q3-2020-IMMEUB ETUDIANTS</t>
  </si>
  <si>
    <t>FRAIS Q3-2020-IMMEUB ETUDIANTS</t>
  </si>
  <si>
    <t>Transport chef de village de faloumbou a kedougou pour des s</t>
  </si>
  <si>
    <t>Location de vehicule climatisé mois de Mai</t>
  </si>
  <si>
    <t>Location de Vehicule climatisé mois de Juin 2020</t>
  </si>
  <si>
    <t>103611AA</t>
  </si>
  <si>
    <t>103611</t>
  </si>
  <si>
    <t>Location d'un car pour Mois D'Aout pour Community</t>
  </si>
  <si>
    <t>Prise en charge des agents du service d hygiene dans le cadr</t>
  </si>
  <si>
    <t>Appui COVID Gouvernance Kedougou</t>
  </si>
  <si>
    <t>Masques de protection - B/25 (en annexe)</t>
  </si>
  <si>
    <t>104259</t>
  </si>
  <si>
    <t>Televiseurs 32 pouces</t>
  </si>
  <si>
    <t>Climatiseur 2.5 CV</t>
  </si>
  <si>
    <t>Flacon Eau de Javel</t>
  </si>
  <si>
    <t>Flacon Savon liquide</t>
  </si>
  <si>
    <t>Polos Lacoste couleur blanc avec logo SGO+drapeau national</t>
  </si>
  <si>
    <t>Gasoil</t>
  </si>
  <si>
    <t>Prix Carte</t>
  </si>
  <si>
    <t>Retenue de garantie apres reception definitive des travaux</t>
  </si>
  <si>
    <t>93071AC</t>
  </si>
  <si>
    <t>93075AC</t>
  </si>
  <si>
    <t xml:space="preserve"> Bourama CISSOKHO</t>
  </si>
  <si>
    <t xml:space="preserve"> Khanbon CISSOKHO</t>
  </si>
  <si>
    <t xml:space="preserve"> Sara CISSOKHO</t>
  </si>
  <si>
    <t xml:space="preserve"> FODE DABO</t>
  </si>
  <si>
    <t xml:space="preserve"> SOUKHAROU DAGNOKHO</t>
  </si>
  <si>
    <t xml:space="preserve"> IBRAHIMA DANGNOKHO</t>
  </si>
  <si>
    <t xml:space="preserve"> MOUSSA DIONSA</t>
  </si>
  <si>
    <t xml:space="preserve"> MAMADOU SIDIBE</t>
  </si>
  <si>
    <t xml:space="preserve"> DIOUANDA DANFAKHA</t>
  </si>
  <si>
    <t xml:space="preserve"> TOUMANY SOUMARE</t>
  </si>
  <si>
    <t xml:space="preserve"> EL MAMADOU ALIOU BA</t>
  </si>
  <si>
    <t xml:space="preserve"> KANY TRAORE</t>
  </si>
  <si>
    <t xml:space="preserve"> SAMBOU CISSOKHO</t>
  </si>
  <si>
    <t xml:space="preserve"> EL HADJI CISSOKHO</t>
  </si>
  <si>
    <t xml:space="preserve"> OUMAROU CAMARA</t>
  </si>
  <si>
    <t xml:space="preserve"> MOUSSA CISSOKHO</t>
  </si>
  <si>
    <t xml:space="preserve"> DIANDIAN CISSOKHO</t>
  </si>
  <si>
    <t xml:space="preserve"> DIOUFENG MARENA</t>
  </si>
  <si>
    <t xml:space="preserve"> SADIO CISSOKHO</t>
  </si>
  <si>
    <t xml:space="preserve"> OUSMANE CISSOKHO</t>
  </si>
  <si>
    <t xml:space="preserve"> YAYA MONEKHATA</t>
  </si>
  <si>
    <t xml:space="preserve"> SALYA DANSOKHO</t>
  </si>
  <si>
    <t xml:space="preserve"> SORY CISSOKHO</t>
  </si>
  <si>
    <t xml:space="preserve"> MAKHAN TRAORE</t>
  </si>
  <si>
    <t xml:space="preserve"> MARIAMA COUNDO CISSOKHO</t>
  </si>
  <si>
    <t xml:space="preserve"> BANGALY KEITA</t>
  </si>
  <si>
    <t xml:space="preserve"> SAMBA CAMARA</t>
  </si>
  <si>
    <t xml:space="preserve"> MOUSSA SAMOURA</t>
  </si>
  <si>
    <t xml:space="preserve"> MAMADOU DANFAKHA</t>
  </si>
  <si>
    <t xml:space="preserve"> MOUSSA DANFAKHA</t>
  </si>
  <si>
    <t xml:space="preserve"> SIRE KANDJIRA</t>
  </si>
  <si>
    <t xml:space="preserve"> TAMBA MACALOU</t>
  </si>
  <si>
    <t xml:space="preserve"> SALOUMA CISSOKHO</t>
  </si>
  <si>
    <t xml:space="preserve"> TOMBOU CISSOKHO</t>
  </si>
  <si>
    <t xml:space="preserve"> DIOUKHA CISSOKHO</t>
  </si>
  <si>
    <t xml:space="preserve"> MADY KANTE</t>
  </si>
  <si>
    <t xml:space="preserve"> KANDIOURA CISSOKHO</t>
  </si>
  <si>
    <t xml:space="preserve"> IBRAHIMA TRAORE</t>
  </si>
  <si>
    <t xml:space="preserve"> KOK SAMOURA</t>
  </si>
  <si>
    <t xml:space="preserve"> SAIBA CISSOKHO</t>
  </si>
  <si>
    <t xml:space="preserve"> BAKARY CISSOKHO</t>
  </si>
  <si>
    <t xml:space="preserve"> MAHAMADY CISSOKHO</t>
  </si>
  <si>
    <t xml:space="preserve"> MAMADOU DANGNOKHO</t>
  </si>
  <si>
    <t xml:space="preserve"> ALIOU KEITA</t>
  </si>
  <si>
    <t xml:space="preserve"> MADY TIGANA</t>
  </si>
  <si>
    <t xml:space="preserve"> AMADOU SOW</t>
  </si>
  <si>
    <t xml:space="preserve"> MADIBA DANFAKHA</t>
  </si>
  <si>
    <t xml:space="preserve"> WALY DANGNOKHO</t>
  </si>
  <si>
    <t xml:space="preserve"> MAMADOU KANOUTE</t>
  </si>
  <si>
    <t xml:space="preserve"> FOUNE CISSOKHO</t>
  </si>
  <si>
    <t xml:space="preserve"> YAYA CISSOKHO</t>
  </si>
  <si>
    <t xml:space="preserve"> FADIALLA CISSOKHO</t>
  </si>
  <si>
    <t xml:space="preserve"> SILLY CISSOKHO</t>
  </si>
  <si>
    <t xml:space="preserve"> DIALLA MADY DANSOKHO</t>
  </si>
  <si>
    <t xml:space="preserve"> AMINATA SAMOURA</t>
  </si>
  <si>
    <t xml:space="preserve"> KHADIATOU CISSOKHO</t>
  </si>
  <si>
    <t xml:space="preserve"> LASSANA CISSOKHO</t>
  </si>
  <si>
    <t xml:space="preserve"> DIONCOUNDA KEITA</t>
  </si>
  <si>
    <t xml:space="preserve"> ALIOUNE JANVIER LO</t>
  </si>
  <si>
    <t>Retenue de garantie 5% cloture ecole elementaire Samecouta</t>
  </si>
  <si>
    <t>Appui SGO aux funerails du Diecteur de l Ecole de TENKOTO</t>
  </si>
  <si>
    <t>Assurance Pour Ambulance Poste de Santé  de Tenkoto</t>
  </si>
  <si>
    <t>Location de vehicule DK0498BK TOYOTA HILUX Mois de novembre</t>
  </si>
  <si>
    <t>Appui DMG de Kedougou pour livraison des aides issus du fomd</t>
  </si>
  <si>
    <t>1er decompte 30% apres avance de demarrage des travaux</t>
  </si>
  <si>
    <t>FAMAKHA CISSOKHO</t>
  </si>
  <si>
    <t>LANSANA DIABY</t>
  </si>
  <si>
    <t>MOUSSA CISSOKHO</t>
  </si>
  <si>
    <t>FATOUMATA CISSOKHO</t>
  </si>
  <si>
    <t>MAMADOU CISSOKHO</t>
  </si>
  <si>
    <t>Retenue de garantie apres réception définitive des travaux</t>
  </si>
  <si>
    <t>93079AC</t>
  </si>
  <si>
    <t>Location de 2 Bus de 50 places DKR-KDG-DKR du 9 au 10 Sept</t>
  </si>
  <si>
    <t>Retenue garantie 5%const.et equipment salle de classe Lingok</t>
  </si>
  <si>
    <t>FRAIS DE GESTION Q4 IMMEUB ETUDIANTS</t>
  </si>
  <si>
    <t>Loyer Q4 IMMEUB ETUDIANTS</t>
  </si>
  <si>
    <t>kadidiatou cissokho remplace Aminata Samoura</t>
  </si>
  <si>
    <t>Cahiers de 200 pages</t>
  </si>
  <si>
    <t>Cahiers de 100 pages</t>
  </si>
  <si>
    <t>Cahiers de 50 pages</t>
  </si>
  <si>
    <t>stylos bleu / boites</t>
  </si>
  <si>
    <t>Stylos Rouge / Boites</t>
  </si>
  <si>
    <t>Stylos noir / boites</t>
  </si>
  <si>
    <t>Craies Blanches / boites</t>
  </si>
  <si>
    <t>Appui de SGO au chef du village pour la preparartion de sall</t>
  </si>
  <si>
    <t>Cahiers de 200 pages / paquets</t>
  </si>
  <si>
    <t>Cahiers de 48 pages</t>
  </si>
  <si>
    <t>Cahiers de 32 pages</t>
  </si>
  <si>
    <t>Cahiers de 32 pages doubles lignes</t>
  </si>
  <si>
    <t>Materiels Geometries</t>
  </si>
  <si>
    <t>Craies blanches / boites</t>
  </si>
  <si>
    <t>Craies de couleurs / boites</t>
  </si>
  <si>
    <t>Stylos Bleu / boites</t>
  </si>
  <si>
    <t>Stylos rouges / boites</t>
  </si>
  <si>
    <t>3eme decompte 35% apres reception definitive des travaux</t>
  </si>
  <si>
    <t>Don GIE KOBA CLUB journee du fonio</t>
  </si>
  <si>
    <t>Appui SGO en carburant pour sensibilisation a la campagne de</t>
  </si>
  <si>
    <t>Retenue de garantie 5%construction mur cimetieres Saraya</t>
  </si>
  <si>
    <t>3eme decompte apres reception provisoire de travaux</t>
  </si>
  <si>
    <t>Appui SGO conference territoriale prefecture de Saraya</t>
  </si>
  <si>
    <t>Retenue de garantie 5%Construction Centre d'acceuil Diakhali</t>
  </si>
  <si>
    <t>EVALUATION DES IMPENSES DE LA PISTE D'ACCES A L'EMISSAIRE DE LOBOR</t>
  </si>
  <si>
    <t>15-JAN-2020</t>
  </si>
  <si>
    <t>EVALUATION DES IMPENSES DE LA PISTE D'ACCES A L'EMISSAIRE DE LOBOR/COMMISSION</t>
  </si>
  <si>
    <t>DEGATS CULTURES PV DECEMBRE 2019 IMPENSES DANS LES TERROIRS VILLAGEOIS DE NDIAKHATE ET DE DEYAMBER(ZONE DES FORAGES ICS) COMMISION</t>
  </si>
  <si>
    <t>19-FEV-2020</t>
  </si>
  <si>
    <t>DEGATS CULTURES PV DECEMBRE 2019 IMPENSES DANS LES TERROIRS VILLAGEOIS DE NDIAKHATE ET DE DEYAMBER(ZONE DES FORAGES ICS)</t>
  </si>
  <si>
    <t>Convention Miniére</t>
  </si>
  <si>
    <t>Village de Tombokonto</t>
  </si>
  <si>
    <t>Jeunesse et sport</t>
  </si>
  <si>
    <t>Village de Niéméniké</t>
  </si>
  <si>
    <t>District sanitaire de Kédougou</t>
  </si>
  <si>
    <t>Niéméniké et / Tomboronkoton</t>
  </si>
  <si>
    <t>Village de Badian</t>
  </si>
  <si>
    <t>Compensation</t>
  </si>
  <si>
    <t>Urbanisme</t>
  </si>
  <si>
    <t>Gouvernance locale</t>
  </si>
  <si>
    <t>Hydrolique</t>
  </si>
  <si>
    <t>Lycée de kédougou</t>
  </si>
  <si>
    <t>Stade de Kédopugou</t>
  </si>
  <si>
    <t>Tambanoumouya/Kérékonko</t>
  </si>
  <si>
    <t>Conseil départemental</t>
  </si>
  <si>
    <t>Sante</t>
  </si>
  <si>
    <t>Transport et sécurité</t>
  </si>
  <si>
    <t>COMMUNAUTE DE KEDOUGOU</t>
  </si>
  <si>
    <t>KEDOUGOU</t>
  </si>
  <si>
    <t>ELECTRIFICATION</t>
  </si>
  <si>
    <t>Direction des Mines et de la Géologie</t>
  </si>
  <si>
    <t>programme social minier</t>
  </si>
  <si>
    <t>Impenses</t>
  </si>
  <si>
    <t>TRESORIER GENERAL DU SENEGAL</t>
  </si>
  <si>
    <t>Santé (Covid)</t>
  </si>
  <si>
    <t>Prise en charge mensuelle Janv.20 - Sega Cissokho</t>
  </si>
  <si>
    <t>Appui SGO aux funerailles du Collegue Ibrahima Cissokho</t>
  </si>
  <si>
    <t>Appui de SGO aux funerailles de notable a Sabodala</t>
  </si>
  <si>
    <t>Prise en charge mensuelle Fevrier 2020 - Sega Cissokho</t>
  </si>
  <si>
    <t>Achat cadeau fin de stage Daba Diao</t>
  </si>
  <si>
    <t>Prise en charge mensuelle Mars 2020 - Sega Cissokho</t>
  </si>
  <si>
    <t>Prise en charge mensuelle Avril 2020 - Sega Cissokho</t>
  </si>
  <si>
    <t>Location mensuelle Mai 2020 - Sega CISSOKHO</t>
  </si>
  <si>
    <t>Prise en charge mensuelle Juin 2020 - Sega Cissokho</t>
  </si>
  <si>
    <t>Donation pour la ceremonie religieuse autorite locales villa</t>
  </si>
  <si>
    <t>Appui autorites pour la ceremonie religieuse Tbaski 2020</t>
  </si>
  <si>
    <t>Achat et transport de moutons de Tabaski pour les Imams et l</t>
  </si>
  <si>
    <t>Prise en charge mensuelle août 2020 - Sega Cissokho</t>
  </si>
  <si>
    <t>Prise en charge mensuelle Septembre 2020 - Sega Cissokho</t>
  </si>
  <si>
    <t>Frais caution - 01 mois de location - frais courtier - Sega</t>
  </si>
  <si>
    <t>Frais transport et installation meubles - Sega Cissokho</t>
  </si>
  <si>
    <t>Appui SGO aux funerails de l Imam de Madina Sabodala</t>
  </si>
  <si>
    <t>Prise en charge mensuelle Novembre 2020 - Sega Cissokho</t>
  </si>
  <si>
    <t>Appui SGO au villags de Missirah Dantila pour la celebration</t>
  </si>
  <si>
    <t>Prise en charge mensuelle Decembre 2020 - Sega Cissokho</t>
  </si>
  <si>
    <t>POPULATION GENERALE</t>
  </si>
  <si>
    <t>MATERIEL</t>
  </si>
  <si>
    <t>TISSU</t>
  </si>
  <si>
    <t>MATERIEL SCOLAIRE</t>
  </si>
  <si>
    <t>CASERNE SAPEURS POMPIERS</t>
  </si>
  <si>
    <t>MASQUES &amp; THERMOFLASH</t>
  </si>
  <si>
    <t>PRODUITS D'ENTRETIEN</t>
  </si>
  <si>
    <t>ZONE 2 A MEKHE</t>
  </si>
  <si>
    <t>ASSOCIATION</t>
  </si>
  <si>
    <t>SOUTIEN A LA JEUNESSE</t>
  </si>
  <si>
    <t>ZONE 2 B MEKHE</t>
  </si>
  <si>
    <t>COMMISSION PRESELECTION EMPLOI LOCAL</t>
  </si>
  <si>
    <t>COMMISSION</t>
  </si>
  <si>
    <t>ASC GOUNEY MBORO</t>
  </si>
  <si>
    <t>GIE BOOK JOM</t>
  </si>
  <si>
    <t>GROUPEMENT D'INTERET ECONOMIQUE</t>
  </si>
  <si>
    <t>APPUI ACTIVITE ECONOMIQUE</t>
  </si>
  <si>
    <t>GIE RENDO AM BAMTARE</t>
  </si>
  <si>
    <t>GIE AND SOKHALIE THIOKHMAT</t>
  </si>
  <si>
    <t>GIE BAGTARE THIOKHMAT</t>
  </si>
  <si>
    <t>GIE BOOK JUBO DIOGOMAYE</t>
  </si>
  <si>
    <t>GIE BAMTARE DIOURMEL</t>
  </si>
  <si>
    <t>GIE MEDINA FOULBE</t>
  </si>
  <si>
    <t>SEYNI BEYE</t>
  </si>
  <si>
    <t>SURVEILLANCE FORAGE DAROU BEYE</t>
  </si>
  <si>
    <t>ABDOULAYE SAYDOU SOW</t>
  </si>
  <si>
    <t>CHEF RELIGIEUX</t>
  </si>
  <si>
    <t>APPUI CEREMONIE RELIGIEUSE</t>
  </si>
  <si>
    <t>COMMUNE DE MEKHE</t>
  </si>
  <si>
    <t>MUNICIAPLITE</t>
  </si>
  <si>
    <t>ECOLE ELEMENTAIRE DAROU KHOUDOSS</t>
  </si>
  <si>
    <t>GIE DIAMBAR</t>
  </si>
  <si>
    <t>AGRICULTURE</t>
  </si>
  <si>
    <t>PROJET AMELIORATION QUALITE DES SEMENCES</t>
  </si>
  <si>
    <t>CELLULE  DEPT. LUTTE COVID</t>
  </si>
  <si>
    <t>CELLULE DE LUTTE</t>
  </si>
  <si>
    <t>LUTTE CONTRE LE COVID 19 (THERMOFLASH, EPI, MASQUES, GANTS)</t>
  </si>
  <si>
    <t>LUTTE CONTRE LE COVID 19</t>
  </si>
  <si>
    <t>DIOGO SUR MER</t>
  </si>
  <si>
    <t>HAMMEAU</t>
  </si>
  <si>
    <t>FORAGE VILLAGE DIOGO</t>
  </si>
  <si>
    <t>VILLAGE</t>
  </si>
  <si>
    <t xml:space="preserve">CELESTINE MANEL </t>
  </si>
  <si>
    <t>AGENT CADL</t>
  </si>
  <si>
    <t>APPUI TABASKI</t>
  </si>
  <si>
    <t>ABDOULAYE NAR NDOYE</t>
  </si>
  <si>
    <t>FALLOU FALL</t>
  </si>
  <si>
    <t>SOUS PREFET MEOUANE</t>
  </si>
  <si>
    <t>KEBA BOURAMA DIATTA</t>
  </si>
  <si>
    <t>AGENT EAUX &amp; FORETS</t>
  </si>
  <si>
    <t xml:space="preserve">MARIAMA SAMB </t>
  </si>
  <si>
    <t xml:space="preserve">MAGOR KANE </t>
  </si>
  <si>
    <t>MAIRE DAROU KHOUDOSS</t>
  </si>
  <si>
    <t>SERIGNE MODOU MBENE DIOUF</t>
  </si>
  <si>
    <t>SERIGNE ABDOUL LAKRAM</t>
  </si>
  <si>
    <t>SERIGNE MOUSTAHINE</t>
  </si>
  <si>
    <t>EL HADJ ABDOUL BITEYE</t>
  </si>
  <si>
    <t>BABA GNANGUIR MANE</t>
  </si>
  <si>
    <t>SERVICE URBANISME TIVAOUANE</t>
  </si>
  <si>
    <t>BAYE CHEIKH MARIANE BOYE</t>
  </si>
  <si>
    <t xml:space="preserve">PAPA FAYE </t>
  </si>
  <si>
    <t>DIRECTEUR ECOLE</t>
  </si>
  <si>
    <t xml:space="preserve">BASSIROU FALL </t>
  </si>
  <si>
    <t>NOTABLE</t>
  </si>
  <si>
    <t xml:space="preserve">ADAMA DIAGNE </t>
  </si>
  <si>
    <t>PRINCIPAL ECOLE</t>
  </si>
  <si>
    <t xml:space="preserve">EL HADJI GUEYE </t>
  </si>
  <si>
    <t>KASSA KANTE MBENGUE</t>
  </si>
  <si>
    <t xml:space="preserve">AHMADOU MBAYE </t>
  </si>
  <si>
    <t>SERVICE AGRICULTURE TIVAOUANE</t>
  </si>
  <si>
    <t xml:space="preserve">MALOUM FALL </t>
  </si>
  <si>
    <t>CHEF SERVICE CADL</t>
  </si>
  <si>
    <t>MAME PANNE MBAYE</t>
  </si>
  <si>
    <t xml:space="preserve">OUSMANE NDIAYE </t>
  </si>
  <si>
    <t xml:space="preserve">GORA MBAYE </t>
  </si>
  <si>
    <t xml:space="preserve">DEMBA FALL </t>
  </si>
  <si>
    <t xml:space="preserve">IBRA WADE </t>
  </si>
  <si>
    <t xml:space="preserve">DAOUDA MBAYE </t>
  </si>
  <si>
    <t xml:space="preserve">HABIBOU DIAGNE </t>
  </si>
  <si>
    <t xml:space="preserve">MBAYE NDOYE </t>
  </si>
  <si>
    <t xml:space="preserve">MADIOP MBOYE </t>
  </si>
  <si>
    <t xml:space="preserve">MORY BEYE </t>
  </si>
  <si>
    <t xml:space="preserve">IBRAHIMA BA </t>
  </si>
  <si>
    <t xml:space="preserve">MANIANG NIANG </t>
  </si>
  <si>
    <t xml:space="preserve">BABACAR SOW </t>
  </si>
  <si>
    <t xml:space="preserve">El Hadji Birame </t>
  </si>
  <si>
    <t xml:space="preserve">Abdourahmane SO </t>
  </si>
  <si>
    <t xml:space="preserve">SIRA SOW </t>
  </si>
  <si>
    <t xml:space="preserve">DJIBRIL KA </t>
  </si>
  <si>
    <t xml:space="preserve">OUSSEYNOU KA </t>
  </si>
  <si>
    <t>IBRAHIMA DIAKHATE</t>
  </si>
  <si>
    <t>COMMANDANT EAUX &amp; FORETS</t>
  </si>
  <si>
    <t xml:space="preserve">ABDOU AZIZ DIOP </t>
  </si>
  <si>
    <t>ALLA MBAYE</t>
  </si>
  <si>
    <t>MASSAMBA WADE</t>
  </si>
  <si>
    <t>MOUSSA GUEYE</t>
  </si>
  <si>
    <t>GORA MBAYE</t>
  </si>
  <si>
    <t>MOUSSA NDOYE</t>
  </si>
  <si>
    <t>MOUSTAPHA DIOP</t>
  </si>
  <si>
    <t>FALLOU BEYE</t>
  </si>
  <si>
    <t>ACHAT GASOIL</t>
  </si>
  <si>
    <t>MOUHAMADOU MOUSTAFA</t>
  </si>
  <si>
    <t>MODOU THIAM</t>
  </si>
  <si>
    <t>GAGNE MBAYE</t>
  </si>
  <si>
    <t>OMAR DIBA</t>
  </si>
  <si>
    <t>BABACAR DIOP</t>
  </si>
  <si>
    <t>SALIOU MBAYE</t>
  </si>
  <si>
    <t>ASUFOR</t>
  </si>
  <si>
    <t>HYDRAULIQUE / APPUI FORAGE</t>
  </si>
  <si>
    <t>ASSANE DIOP</t>
  </si>
  <si>
    <t>BANDA MBAYE</t>
  </si>
  <si>
    <t>CHEF SERVICE URBANISME TIVAOAUNE</t>
  </si>
  <si>
    <t>URBANISME</t>
  </si>
  <si>
    <t>ALIOU BA</t>
  </si>
  <si>
    <t>ETUDIANT</t>
  </si>
  <si>
    <t>ECOLE DIENOU MALICK NDIAYE MEKHE</t>
  </si>
  <si>
    <t>FALLOU KANE</t>
  </si>
  <si>
    <t>SÉRIGNE ABDOU K</t>
  </si>
  <si>
    <t>ETUDIANT DIOGO</t>
  </si>
  <si>
    <t>DEPARTMENT MBOUR</t>
  </si>
  <si>
    <t>DEPARTMENT</t>
  </si>
  <si>
    <t>APPUI / SINISTRES</t>
  </si>
  <si>
    <t>ASSUFOR</t>
  </si>
  <si>
    <t>ABDOULAYE BEYE</t>
  </si>
  <si>
    <t>ECOLE NDIAWAR NDIAYE MEKHE</t>
  </si>
  <si>
    <t>EDUCATION / REHABILITATION 2 SALLES DE CLASSE</t>
  </si>
  <si>
    <t>FORAGE VILLAGE DAROU BEYE</t>
  </si>
  <si>
    <t>HYDRAULIQUE / ACHAT &amp; INSTALLATION GROUPE ELECTROGENE</t>
  </si>
  <si>
    <t>VILLAGE NDIASSANE</t>
  </si>
  <si>
    <t>CEREMONIE RELIGIEUSE</t>
  </si>
  <si>
    <t>CEM3 MEKHE</t>
  </si>
  <si>
    <t xml:space="preserve">COLLEGE </t>
  </si>
  <si>
    <t>EDUCATION / TRAVAUX ACHEVEMENT SALLES DE CLASSE CI</t>
  </si>
  <si>
    <t>COMMUNE GABE GAYE</t>
  </si>
  <si>
    <t xml:space="preserve">COMMUNE </t>
  </si>
  <si>
    <t>KITS ALIMENTAIRES / APPUI COVID 19</t>
  </si>
  <si>
    <t xml:space="preserve"> COMMUNE MEOUANE</t>
  </si>
  <si>
    <t xml:space="preserve"> DAROU KHOUDOSS</t>
  </si>
  <si>
    <t xml:space="preserve"> COMMUNE MBORO</t>
  </si>
  <si>
    <t xml:space="preserve"> COMMUNE MEKHE</t>
  </si>
  <si>
    <t>FEMMES ENSEIGNANTES DE MEKHE</t>
  </si>
  <si>
    <t>ENSEIGNANTE</t>
  </si>
  <si>
    <t>EDUCATION / FOURNITURES SCOLAIRES</t>
  </si>
  <si>
    <t>APPUI / LUTTE CONTRE LE COVID 19</t>
  </si>
  <si>
    <t>MUTUELLE DES SERVICES COMMUNAUTAIRES</t>
  </si>
  <si>
    <t>FONDS DE MICROFINANCE DES MARAICHERS</t>
  </si>
  <si>
    <t xml:space="preserve"> ODCAV TIVAOUANE</t>
  </si>
  <si>
    <t>APPUI CONFECTION  SURVETEMENTS</t>
  </si>
  <si>
    <t>DEPARTMENT TIVAOUANE</t>
  </si>
  <si>
    <t>SOUTIEN ORG GAMOU NDOMOR</t>
  </si>
  <si>
    <t>SOUTIEN ORG GAMOU MBORO</t>
  </si>
  <si>
    <t>VILLAGE KHELCOM</t>
  </si>
  <si>
    <t>EDUCATION / APPUI DAARAS</t>
  </si>
  <si>
    <t>SOUTIEN ORG GAMOU DAROU BEYE</t>
  </si>
  <si>
    <t>FRAIS CONSTITUT 03 GIE</t>
  </si>
  <si>
    <t>SOUTIEN ORG NIETTY FANI SEGN TOUBA</t>
  </si>
  <si>
    <t>SOUTIEN ORG TAKUSSANU BOOK XOL</t>
  </si>
  <si>
    <t>VILLAGE MEDINA BEYE</t>
  </si>
  <si>
    <t>SOUTIEN ORG GAMOU MADINA BEYE</t>
  </si>
  <si>
    <t>SOUTIEN ORG JOURN ANMATION PEDAGOGIQ</t>
  </si>
  <si>
    <t>ANIMATION PEDAGOGIQUE</t>
  </si>
  <si>
    <t>SOUTIEN ORG KHALIF GEN KHADRES</t>
  </si>
  <si>
    <t>CONDOLEANCES DECES CHEF VILLAG MBETTETE</t>
  </si>
  <si>
    <t>3EME ANNIVERSSAIRE SITE RECASEMENT</t>
  </si>
  <si>
    <t>PRISE EN CHARG LOC BACHES&amp;CHAISES SITE R</t>
  </si>
  <si>
    <t>FORUM DE LA JEUNESSE</t>
  </si>
  <si>
    <t>VILLAGE FASS DIAKSAO</t>
  </si>
  <si>
    <t>SOUTIEN ORG GAMOU FASS DIACK SAO</t>
  </si>
  <si>
    <t>VILLAGE TAWA BA</t>
  </si>
  <si>
    <t>SOUTIEN ORG GAMOU TAWA BA</t>
  </si>
  <si>
    <t>GIE</t>
  </si>
  <si>
    <t>FRAIS ORG FINANCEMENT GIE</t>
  </si>
  <si>
    <t>ALIOU DIOUF</t>
  </si>
  <si>
    <t>PRISE EN CHARG SOINS ALIOU DIOUF</t>
  </si>
  <si>
    <t>PRISE EN CHARG FILLE CHEF VILLAG FOTH</t>
  </si>
  <si>
    <t>ECOLE 9 MEKHE</t>
  </si>
  <si>
    <t>SOUTIEN ORG GAMOU VILLAG NDAKHAR MBAYE</t>
  </si>
  <si>
    <t>ISMAILA NIANG</t>
  </si>
  <si>
    <t>PERDIEMS AGENT EAUX &amp; FORETS</t>
  </si>
  <si>
    <t>MOSQUEE NDIANE</t>
  </si>
  <si>
    <t>SOUTIEN ORG MOSQUEE NDIANE</t>
  </si>
  <si>
    <t>SOUTIEN ORG JOURN COLLECT CAREME</t>
  </si>
  <si>
    <t>VILLAGE BERKEME LO</t>
  </si>
  <si>
    <t>SOUTIEN ORG MAGAL ANNUEL DE BERKEME LO</t>
  </si>
  <si>
    <t>VILLAGE  SANTHIE</t>
  </si>
  <si>
    <t>SOUTIEN ORG GAMOU ANNUEL SANTHIE</t>
  </si>
  <si>
    <t>ASC FEMMES MBORO</t>
  </si>
  <si>
    <t>RANDONNEE PEDESTESTRE</t>
  </si>
  <si>
    <t>GIE DOOR WAR GUEUM</t>
  </si>
  <si>
    <t>UCAD</t>
  </si>
  <si>
    <t>PERDIUM REMISE CHQ UCAD</t>
  </si>
  <si>
    <t>CELLULE PEDAGOGIQUE DAROU KHOUDOSS</t>
  </si>
  <si>
    <t>COUD</t>
  </si>
  <si>
    <t>COUV MEDIA REMISE CHQ COUD</t>
  </si>
  <si>
    <t>LUTTEUR GCO</t>
  </si>
  <si>
    <t>LUTTEUR</t>
  </si>
  <si>
    <t>ASC FEMMES NDOMOR</t>
  </si>
  <si>
    <t xml:space="preserve">SOUTIEN CONFERENCE FEMMES </t>
  </si>
  <si>
    <t>SOUTIEN ORG TRANSP DAHIRA MEKHE</t>
  </si>
  <si>
    <t>HA SACS POUBEL TRIAGE DECHETS</t>
  </si>
  <si>
    <t>VILLAGE DIANGHAR</t>
  </si>
  <si>
    <t>SOUTIEN GAMOU ANNUEL DIANGHAR</t>
  </si>
  <si>
    <t>AMTIVE</t>
  </si>
  <si>
    <t>SOUTIEN ORG 72H AMTIVE</t>
  </si>
  <si>
    <t>VILLAGE DAROU FALL</t>
  </si>
  <si>
    <t>SOUTIEN ORG GAMOU ANNUEL DAROU FALL</t>
  </si>
  <si>
    <t>NDARANEGUI GCO</t>
  </si>
  <si>
    <t>SOUTIEN GAMOU ANNUEL DIOBASS</t>
  </si>
  <si>
    <t>SOUTIEN JOURN CHEIKH A B MBACKE</t>
  </si>
  <si>
    <t>ASSISTANCE SOCIAL EMPLOYE GCO</t>
  </si>
  <si>
    <t>MUTUELLE SANTE DAROU KHOUDOSS</t>
  </si>
  <si>
    <t>MUTUELLE</t>
  </si>
  <si>
    <t>SOUTIEN ORG AG MUTUELLE SANTE DAROU KH</t>
  </si>
  <si>
    <t>ECOLE MBORO</t>
  </si>
  <si>
    <t>SORTIE PEDAGOGIQUE</t>
  </si>
  <si>
    <t xml:space="preserve"> FESTIVAL MODE MBORO</t>
  </si>
  <si>
    <t>VILLAGE DAROU DIA</t>
  </si>
  <si>
    <t>SOUTIEN GAMOU DAROU DIA</t>
  </si>
  <si>
    <t>ECOLE CORANIQUE FOTH</t>
  </si>
  <si>
    <t>ASSISTANCE ECOLE CORANIQUE FOTH</t>
  </si>
  <si>
    <t>VILLAGE SANTHIOU SINE</t>
  </si>
  <si>
    <t>SOUTIEN ORG GAMOU SANTHIOU SINE</t>
  </si>
  <si>
    <t>EMPLOYE GCO</t>
  </si>
  <si>
    <t>EMPLOYE</t>
  </si>
  <si>
    <t>ASSISTANCE SINISTRE EMPLOYE RAIL</t>
  </si>
  <si>
    <t>KEUR BAKARY</t>
  </si>
  <si>
    <t>MVMT AND LIGUEYAL</t>
  </si>
  <si>
    <t>ECOLE JACQUES NDIONE</t>
  </si>
  <si>
    <t>GROUPEMENT SOPEY MAME DIARRA</t>
  </si>
  <si>
    <t>DICTIONNAIRE</t>
  </si>
  <si>
    <t>GROUPEMENT SOPEY NABY</t>
  </si>
  <si>
    <t>SOUTIEN ORG CONFERENCE GRP SOPEY NABY</t>
  </si>
  <si>
    <t>HYDRAULIQUE (FORAGE VILLAGE)</t>
  </si>
  <si>
    <t>SOUTIEN MISS MATH DEPT TIVAOUANE</t>
  </si>
  <si>
    <t>GROUPEMENT SOPEY MOUTAKH</t>
  </si>
  <si>
    <t>SOUTIEN ORG CONFERENCE GRP SOPEY MOUTAKH</t>
  </si>
  <si>
    <t>PERDIEM ABDOULAYE NDOYE</t>
  </si>
  <si>
    <t>MOUSSA BADIANE</t>
  </si>
  <si>
    <t>APPUI CONDOLEANCES</t>
  </si>
  <si>
    <t>VILLAGE NDIEULCOUGNE</t>
  </si>
  <si>
    <t>SOUTIEN GAMOU ANNUEL NDIEULCOUGNE</t>
  </si>
  <si>
    <t>SOUTIEN JOURNEE DE PRIERE</t>
  </si>
  <si>
    <t>SOUTIEN ORG KHASSIDA</t>
  </si>
  <si>
    <t>PRESENTATION CONDOLEANCES DIOGO</t>
  </si>
  <si>
    <t xml:space="preserve">EAUX &amp; FORETS </t>
  </si>
  <si>
    <t>CONDOLEANCES DECES COMMANDANT E&amp;F MOUSTA</t>
  </si>
  <si>
    <t>ADJ NFALLY DIBA</t>
  </si>
  <si>
    <t>POT DEPART ADJ NFALLY DIBA E&amp;F CDREI</t>
  </si>
  <si>
    <t xml:space="preserve">CDREI </t>
  </si>
  <si>
    <t>SUBVENTION MENSUEL CDREI MARS</t>
  </si>
  <si>
    <t>SUBVENTION MENSUEL CDREI AVRIL</t>
  </si>
  <si>
    <t>SUBVENTION MENSUEL CDREI MAI</t>
  </si>
  <si>
    <t>APPUI ECONOMIQUE</t>
  </si>
  <si>
    <t>CONVERGENCE DJOLLOF</t>
  </si>
  <si>
    <t>HAWA DIOP</t>
  </si>
  <si>
    <t>PRISE EN CHARGE FRAIS MEDICAUX HAWA DIOP</t>
  </si>
  <si>
    <t>DAHIRA KANZARL MOUSLIMINA</t>
  </si>
  <si>
    <t>SOUTIEN GAMOU ANNUEL DAHIRA KANZARL MOUS</t>
  </si>
  <si>
    <t>SERIGNE SALIOU IBN CHEIKH NDIGUEUL</t>
  </si>
  <si>
    <t>SOUTIEN GAMOU ANNUEL SERIGNE SALIOU IBN</t>
  </si>
  <si>
    <t>NDEYE TEWA DIOUF</t>
  </si>
  <si>
    <t>MONNAIE TEWA DECAISSEMENT JUILLET</t>
  </si>
  <si>
    <t xml:space="preserve">ABOU SOW </t>
  </si>
  <si>
    <t xml:space="preserve">AGENT EAUX &amp; FORETS </t>
  </si>
  <si>
    <t>PERDIEM AGENT E&amp;FORETS ABOU SOW FASS BOY</t>
  </si>
  <si>
    <t>NDIOGOU DIOP</t>
  </si>
  <si>
    <t>PERDIEM AGENT E&amp;FORETS NDIOGOU DIOP TIVA</t>
  </si>
  <si>
    <t>PAMADOU L GASSAMA</t>
  </si>
  <si>
    <t>PERDIEM AGENT E&amp;FORETS AMADOU L GASSAMA</t>
  </si>
  <si>
    <t>OUSSEYNOU NDIAYE</t>
  </si>
  <si>
    <t>PERDIEM AGENT E&amp;FORETS OUSSEYNOU NDIAYE</t>
  </si>
  <si>
    <t>AMADOU L GASSAMA</t>
  </si>
  <si>
    <t xml:space="preserve">BABA DIANKHA </t>
  </si>
  <si>
    <t>PERDIEM AGENT E&amp;FORETS BABA DIANKHA FASS</t>
  </si>
  <si>
    <t>AGENT CDREI</t>
  </si>
  <si>
    <t>PERDIEM CDREI KEBA BOURAMA DIATTA DIOGO</t>
  </si>
  <si>
    <t>MAGATTE FALL</t>
  </si>
  <si>
    <t>IBRAHIMA DIAGNE</t>
  </si>
  <si>
    <t>ABDOU RACHID COULIBALY</t>
  </si>
  <si>
    <t xml:space="preserve">ABDOULAYE FAYE   </t>
  </si>
  <si>
    <t>AUTORITES LOCALES</t>
  </si>
  <si>
    <t>FRAIS RESTAU REUNION AUOTORITES LOCALES</t>
  </si>
  <si>
    <t xml:space="preserve">RENCONTRE CULTURELLE </t>
  </si>
  <si>
    <t>EDUCATION / ORGANISATION EXAMEN</t>
  </si>
  <si>
    <t>VILLAGE DAROU NDIAYE</t>
  </si>
  <si>
    <t>SOUTIEN FAMILLE GORAM NDIEYE DAROU NDIAY</t>
  </si>
  <si>
    <t>VILLAGE TOUBA DIOR</t>
  </si>
  <si>
    <t>VILLAGE TOUBA GOUYE MBINDE</t>
  </si>
  <si>
    <t>CHEIKH MBAYE</t>
  </si>
  <si>
    <t>APPUI SANITAIRE</t>
  </si>
  <si>
    <t>SUBVENTION  MENSUELLE SEPT</t>
  </si>
  <si>
    <t>SOUTIEN A L'ORGANISATION DES JOURNEES DE</t>
  </si>
  <si>
    <t>SOUS PREFET</t>
  </si>
  <si>
    <t>APPUI DEMANDE SOUS PREFET (PAIEMENT 2 TR</t>
  </si>
  <si>
    <t>APPUI DEMANDE SOUS PREFET (PAIEMENT PELL</t>
  </si>
  <si>
    <t>VILLAGE DAROU DIOUF</t>
  </si>
  <si>
    <t>SOUTIEN ORG GAMOU VILLAG DAROU DIOUF</t>
  </si>
  <si>
    <t xml:space="preserve"> DAROU FALL</t>
  </si>
  <si>
    <t>SOUTIEN ORG PROG ONG VILLAG DAROU FALL</t>
  </si>
  <si>
    <t>VILLAGE DE LAMBANE WILANE</t>
  </si>
  <si>
    <t>SOUTIEN ORG GAMOU VILLAG DE LAMBANE WILA</t>
  </si>
  <si>
    <t>APPUI SOCIAL (GAMOU)</t>
  </si>
  <si>
    <t>APPUI SAOCIAL (FRAIS DE SCOLARITE)</t>
  </si>
  <si>
    <t>APPUI SOCIAL (FRAIS DE SCOLARITE)</t>
  </si>
  <si>
    <t>VILLAGE KHLECOM</t>
  </si>
  <si>
    <t>SUBVENTION TRAVAUX KHLECOM</t>
  </si>
  <si>
    <t>APPUI ORGANISATION GAMOU</t>
  </si>
  <si>
    <t>DIVERS</t>
  </si>
  <si>
    <t>APPUI ACHATS NATTES &amp; JOUETS</t>
  </si>
  <si>
    <t>BARA BA</t>
  </si>
  <si>
    <t>FRAIS REMB DEPENSE DECES BARA BA</t>
  </si>
  <si>
    <t>MOSQUEE</t>
  </si>
  <si>
    <t>SOUTIEN POSE PREMIERE PIERRE MOSQUEE</t>
  </si>
  <si>
    <t>Prise en charge école Lam-lam</t>
  </si>
  <si>
    <t>Année 2020</t>
  </si>
  <si>
    <t>Parrainage d'une école primaire Récurrent</t>
  </si>
  <si>
    <t xml:space="preserve">                </t>
  </si>
  <si>
    <t>JANVIER 2020</t>
  </si>
  <si>
    <t>Caisse de solidarité SSPT</t>
  </si>
  <si>
    <t>FEVRIER 2020</t>
  </si>
  <si>
    <t>MARS 2020</t>
  </si>
  <si>
    <t>AVRIL 2020</t>
  </si>
  <si>
    <t>MAI 2020</t>
  </si>
  <si>
    <t>JUIN 2020</t>
  </si>
  <si>
    <t>JUILLET 2020</t>
  </si>
  <si>
    <t>AOUT 2020</t>
  </si>
  <si>
    <t>SEPTEMBRE 2020</t>
  </si>
  <si>
    <t>OCTOBRE 2020</t>
  </si>
  <si>
    <t>NOVEMBRE 2020</t>
  </si>
  <si>
    <t>DECEMBRE 2020</t>
  </si>
  <si>
    <t>Dons</t>
  </si>
  <si>
    <t>Appui mine</t>
  </si>
  <si>
    <t> Evénements religieux</t>
  </si>
  <si>
    <t>29-FEV-20</t>
  </si>
  <si>
    <t>Khondio</t>
  </si>
  <si>
    <t>31-DEC-20</t>
  </si>
  <si>
    <t>PROJET VERT DAROU ET MBORO</t>
  </si>
  <si>
    <t>RADIO NIAYES FM</t>
  </si>
  <si>
    <t>ECOLE DE MBAYE-MBAYE</t>
  </si>
  <si>
    <t>JARDIN D'ENFANT "EL HADJI DEMBA FALL</t>
  </si>
  <si>
    <t>31-AOU-20</t>
  </si>
  <si>
    <t>Etat du Sénégal(Compte Spécial Fonds CORONAVIRUS COVID-19)</t>
  </si>
  <si>
    <t>SERVICE MEDICAL REGIONAL DE THIES</t>
  </si>
  <si>
    <t>VILLAGE NIAKHIP/Consruction Collège</t>
  </si>
  <si>
    <t>VILLAGE THICKY/ Construction Salles de Classe</t>
  </si>
  <si>
    <t>VILLAGE THICKY/ Construction Salles de Classe, Bloc Administratif et Bloc d'Hygiène</t>
  </si>
  <si>
    <t xml:space="preserve">005844700 </t>
  </si>
  <si>
    <t>Village de Lingékoto</t>
  </si>
  <si>
    <t>MINISTERE DE LA SANTE</t>
  </si>
  <si>
    <t>PREFECTURE DE SARAYA</t>
  </si>
  <si>
    <t>GOUVERNANCE KEDOUGOU</t>
  </si>
  <si>
    <t>SPORTS</t>
  </si>
  <si>
    <t>DISTRICT SANAITAIRE DE SARAYA</t>
  </si>
  <si>
    <t>DCDJ DE SARAYA</t>
  </si>
  <si>
    <t>MINISTERE DES FINANCES ET DU BUDGET</t>
  </si>
  <si>
    <t>MAMADOU CISS IMPENSES/CH 1840581</t>
  </si>
  <si>
    <t>MAMADOU CISS IMPENSES/REMP1840524</t>
  </si>
  <si>
    <t>IMPENSES KAW GASSAMA CH 1840567</t>
  </si>
  <si>
    <t>IMPENSES MOR DIENG CH 1840568</t>
  </si>
  <si>
    <t>IMPENSES NGAGNE MBAYE CH 1840569</t>
  </si>
  <si>
    <t>IMPENSES AMETH BA CH 1840570</t>
  </si>
  <si>
    <t>IMPENSES MOUSSA NDIAYE CH 1840571</t>
  </si>
  <si>
    <t>IMPENSES MODOU MBAYE CH 1840572</t>
  </si>
  <si>
    <t>IMPENSES KARIM NDIAYE CH 1840574</t>
  </si>
  <si>
    <t>IMPENSES DAOUDA CISS CH 1840519</t>
  </si>
  <si>
    <t>IMPENSES NIAYE DIOP CH 1840520</t>
  </si>
  <si>
    <t>IMPENSES KHALIFA NDIAYE CH 1840521</t>
  </si>
  <si>
    <t>IMPENSES SAMBA DIOP CH 1840522</t>
  </si>
  <si>
    <t>IMPENSES ALIOU KANE CH 1840523</t>
  </si>
  <si>
    <t>IMPENSES FATOU SAMB CH 1840525</t>
  </si>
  <si>
    <t>IMPENSES MODOU CISSE CH 1840526</t>
  </si>
  <si>
    <t>IMPENSES MOR MBAYE CH 1840527</t>
  </si>
  <si>
    <t>IMPENSES KARIM NDIAYE CH 1840528</t>
  </si>
  <si>
    <t>IMPENSES IBRA SALL CH 1840529</t>
  </si>
  <si>
    <t>IMPENSES MODOU SAMB CH 1840530</t>
  </si>
  <si>
    <t>IMPENSES KHADY SENE CH 1840531</t>
  </si>
  <si>
    <t>IMPENSES OUSMANE KA CH 1840532</t>
  </si>
  <si>
    <t>IMPENSES BARRA SAMB CH 1840533</t>
  </si>
  <si>
    <t>IMPENSES MOR DIENG CH 1840534</t>
  </si>
  <si>
    <t>IMPENSES YAKHAME NGOM CH 1840535</t>
  </si>
  <si>
    <t>IMPENSES AMY DIOP CH 1840536</t>
  </si>
  <si>
    <t>IMPENSES FATOU NDIAYE  CH 1840537</t>
  </si>
  <si>
    <t>IMPENSES SAMBA DIENE  CH 1840538</t>
  </si>
  <si>
    <t>IMPENSES CHEIKH SARR  CH 1840539</t>
  </si>
  <si>
    <t>IMPENSES DAOUDA DIENE CH 1840540</t>
  </si>
  <si>
    <t>IMPENSES SODA DIOUF CH 1840541</t>
  </si>
  <si>
    <t>IMPENSES BASSIROU DIENNE CH 1840542</t>
  </si>
  <si>
    <t>IMPENSES MADEMBA DIENE CH 1840543</t>
  </si>
  <si>
    <t>IMPENSES ABDOU NDIAYE CH 1840544</t>
  </si>
  <si>
    <t>IMPENSES KHAR DIENE CH 1840545</t>
  </si>
  <si>
    <t>IMPENSES FATOU NDIAYE CH 1840546</t>
  </si>
  <si>
    <t>IMPENSES TALLA SARR CH 1840547</t>
  </si>
  <si>
    <t>IMPENSES NGAGNE GAYE CH 1840548</t>
  </si>
  <si>
    <t>IMPENSES MBENE DIOP CH 1840549</t>
  </si>
  <si>
    <t>IMPENSES ABDOULAYE FALL CH 1840550</t>
  </si>
  <si>
    <t>IMPENSES MOR NDIAYE  CH 1840551</t>
  </si>
  <si>
    <t>IMPENSES NGAYE MBAYE CH 1840552</t>
  </si>
  <si>
    <t>IMPENSES NIAYE FALL CH 1840553</t>
  </si>
  <si>
    <t>IMPENSES MALICK KA CH 1840554</t>
  </si>
  <si>
    <t>IMPENSES AMATH BA CH 1840555</t>
  </si>
  <si>
    <t>IMPENSES AMADOU BA CH 1840556</t>
  </si>
  <si>
    <t>IMPENSES SIDATY BA CH 1840557</t>
  </si>
  <si>
    <t>IMPENSES ALIOU  BA CH 1840558</t>
  </si>
  <si>
    <t>IMPENSES KAW GASSAMA CH 1840559</t>
  </si>
  <si>
    <t>IMPENSES IBRA FALL CH 1840560</t>
  </si>
  <si>
    <t>IMPENSES SERIGNE THIAM CH 1840561</t>
  </si>
  <si>
    <t>IMPENSES MALICK SOW CH 1840562</t>
  </si>
  <si>
    <t>IMPENSES GORGNY KA CH 1840563</t>
  </si>
  <si>
    <t>IMPENSES ABDOU DIAW CH 1840564</t>
  </si>
  <si>
    <t>IMPENSES MAIMOUNA FALL  CH 1840565</t>
  </si>
  <si>
    <t>IMPENSES BARA GASSAMA  CH 1840565</t>
  </si>
  <si>
    <t>IMPENSES MAKANE MBENGUE  CH1840502</t>
  </si>
  <si>
    <t>IMPENSES MODOU THIAM CH1840503</t>
  </si>
  <si>
    <t>IMPENSES IBRAHIMA SARR CH1840504</t>
  </si>
  <si>
    <t>IMPENSE ABDOU KHADRE DIALLCH1840505</t>
  </si>
  <si>
    <t>IMPENSE SORE DIA CH1840506</t>
  </si>
  <si>
    <t>IMPENSE ALY COTTO  CH1840507</t>
  </si>
  <si>
    <t>IMPENSE ABDOU AZIZ DIOP CH1840508</t>
  </si>
  <si>
    <t>IMPENSE ISMAILA NIANG  CH1840509</t>
  </si>
  <si>
    <t>IMPENSE BANDA MBAYE  CH1840510</t>
  </si>
  <si>
    <t>IMPENSE CELESTINE MANEL  CH1840511</t>
  </si>
  <si>
    <t>IMPENSE ABDOULAYE GAYE CH1840512</t>
  </si>
  <si>
    <t>IMPENSE MAMADOU DIOUF CH1840513</t>
  </si>
  <si>
    <t>IMPENSE AMINATA YOUM CH1840514</t>
  </si>
  <si>
    <t>IMPENSE MARIAMA DIOP CH1840515</t>
  </si>
  <si>
    <t>IMPENSE MOMAR SYLL CH1840516</t>
  </si>
  <si>
    <t>IMPENSE NGOUDA CISS CH1840517</t>
  </si>
  <si>
    <t>IMPENSE SENY DIATTA CH1840518</t>
  </si>
  <si>
    <t>Dons et aides</t>
  </si>
  <si>
    <t xml:space="preserve">KHALIF BAMBILOR </t>
  </si>
  <si>
    <t xml:space="preserve">APPUIS DIVERS </t>
  </si>
  <si>
    <t>MINISTERE DU  PETROLE ET DES  ENERGIES</t>
  </si>
  <si>
    <t xml:space="preserve">SANTE </t>
  </si>
  <si>
    <t xml:space="preserve">VILLAGE GADIAGA </t>
  </si>
  <si>
    <t xml:space="preserve">VILLAGE KMN </t>
  </si>
  <si>
    <t xml:space="preserve">VILLAGE KENI </t>
  </si>
  <si>
    <t>Institut National du Petrole et du Gaz</t>
  </si>
  <si>
    <t>27/05/2020</t>
  </si>
  <si>
    <t>Ngom &amp; Freres</t>
  </si>
  <si>
    <t>Dakar - Ministere de la sante</t>
  </si>
  <si>
    <t>ADEPA</t>
  </si>
  <si>
    <t>20/01/2020</t>
  </si>
  <si>
    <t>Appuis divers (Formation et mise a niveau CLPA, CGAMP, etc...)</t>
  </si>
  <si>
    <t>Athlete Handisport</t>
  </si>
  <si>
    <t>06/02/2020</t>
  </si>
  <si>
    <t>29/01/2020</t>
  </si>
  <si>
    <t>ISRA/CRODT</t>
  </si>
  <si>
    <t>19/03/2020</t>
  </si>
  <si>
    <t>Appuis divers (Collecte de données pour le projet de mise en place de recifs artificiels)</t>
  </si>
  <si>
    <t>Chevening Scholarships Secretariat</t>
  </si>
  <si>
    <t>03/12/2020</t>
  </si>
  <si>
    <t>02/01/2020</t>
  </si>
  <si>
    <t>DEMBA HANNE SHIPCHNDLER</t>
  </si>
  <si>
    <t>Fournisseur équipements</t>
  </si>
  <si>
    <t>08/04/2020</t>
  </si>
  <si>
    <t>05/03/2020</t>
  </si>
  <si>
    <t>Appuis divers (Brouettes pour nettoiement)</t>
  </si>
  <si>
    <t>21/05/2020</t>
  </si>
  <si>
    <t>Santé (Riposte COVID 19)</t>
  </si>
  <si>
    <t>Elite Shipping Senegal</t>
  </si>
  <si>
    <t>06/07/2020</t>
  </si>
  <si>
    <t>25/06/2020</t>
  </si>
  <si>
    <t>Appuis divers (Achat de vivres pour des dons)</t>
  </si>
  <si>
    <t>Appuis divers (Equipements pour nettoiement)</t>
  </si>
  <si>
    <t>ENDA SANTE</t>
  </si>
  <si>
    <t>03/09/2020</t>
  </si>
  <si>
    <t>12/03/2020</t>
  </si>
  <si>
    <t>03/02/2020</t>
  </si>
  <si>
    <t>13/02/2020</t>
  </si>
  <si>
    <t>23/04/2020</t>
  </si>
  <si>
    <t>04/06/2020</t>
  </si>
  <si>
    <t>13/07/2020</t>
  </si>
  <si>
    <t>06/08/2020</t>
  </si>
  <si>
    <t>19/10/2020</t>
  </si>
  <si>
    <t>Home Services Telecom</t>
  </si>
  <si>
    <t>06/04/2020</t>
  </si>
  <si>
    <t>Institut de formation</t>
  </si>
  <si>
    <t>10/07/2020</t>
  </si>
  <si>
    <t>KongKorong</t>
  </si>
  <si>
    <t>Marine Procurement Services</t>
  </si>
  <si>
    <t>24/08/2020</t>
  </si>
  <si>
    <t>17/12/2020</t>
  </si>
  <si>
    <t>28/04/2020</t>
  </si>
  <si>
    <t>Capacitation des femmes (construction et equipement des unités de transformations de fruits et légumes)</t>
  </si>
  <si>
    <t>PAPETERIE WAKEUR CHEIKHAL ISLAM</t>
  </si>
  <si>
    <t>09/12/2020</t>
  </si>
  <si>
    <t>Education (Achat de fournitures scolaires)</t>
  </si>
  <si>
    <t>24/09/2020</t>
  </si>
  <si>
    <t>Tresor Public</t>
  </si>
  <si>
    <t xml:space="preserve">US$ 50.000 - Don fond Force Covid 19  </t>
  </si>
  <si>
    <t>RSSD</t>
  </si>
  <si>
    <t>CFAO SENEGAL</t>
  </si>
  <si>
    <t>PHOENIX SENEGAL</t>
  </si>
  <si>
    <t>Sonatel SA</t>
  </si>
  <si>
    <t>MAZARS SENEGAL</t>
  </si>
  <si>
    <t>SENEGAL DECOUVERTES TOURISTIQUES SA</t>
  </si>
  <si>
    <t>DELTA TRANSIT</t>
  </si>
  <si>
    <t>ASREA TRAVEL TOURS</t>
  </si>
  <si>
    <t>ORANGE</t>
  </si>
  <si>
    <t>64,cité keur gorgui</t>
  </si>
  <si>
    <t>BRVM</t>
  </si>
  <si>
    <t>0 014 002</t>
  </si>
  <si>
    <t>28,rue vincens</t>
  </si>
  <si>
    <t>Etat</t>
  </si>
  <si>
    <t>CIM</t>
  </si>
  <si>
    <t>sacre coeur3</t>
  </si>
  <si>
    <t>néant</t>
  </si>
  <si>
    <t>rte du service géographique HANN</t>
  </si>
  <si>
    <t>MAT EQUIP</t>
  </si>
  <si>
    <t>136 77</t>
  </si>
  <si>
    <t>km 4.5 bd cc</t>
  </si>
  <si>
    <t>BERNABE SENEGAL</t>
  </si>
  <si>
    <t>km 2.5 bd cc</t>
  </si>
  <si>
    <t>26,avenue jean jauresxpeytavin</t>
  </si>
  <si>
    <t>CSTT-AO</t>
  </si>
  <si>
    <t>0 017 766</t>
  </si>
  <si>
    <t>km3.5 bd cc</t>
  </si>
  <si>
    <t>ELTON OIL</t>
  </si>
  <si>
    <t>stéle mermoz</t>
  </si>
  <si>
    <t>CASSIS EQUIPEMENTS</t>
  </si>
  <si>
    <t>rue moussé diop</t>
  </si>
  <si>
    <t>ALS</t>
  </si>
  <si>
    <t>mamelles</t>
  </si>
  <si>
    <t>RELAX VOYAGES</t>
  </si>
  <si>
    <t>313 79</t>
  </si>
  <si>
    <t>331,yoff layene</t>
  </si>
  <si>
    <t>sud foire lot 59</t>
  </si>
  <si>
    <t>MONALISA</t>
  </si>
  <si>
    <t>rte de ngor</t>
  </si>
  <si>
    <t>CARINA L.V.SANCHES</t>
  </si>
  <si>
    <t>000 000</t>
  </si>
  <si>
    <t>sacré coeur 3</t>
  </si>
  <si>
    <t>Carina SANCHES</t>
  </si>
  <si>
    <t>International Staffing Company</t>
  </si>
  <si>
    <t xml:space="preserve">Sacré Cœur 3 Villa 9734 BP 5586 </t>
  </si>
  <si>
    <t>Focus Management</t>
  </si>
  <si>
    <t>97, André Peytavin Immeuble Kebe, Bloc A, Dakar Sénégal</t>
  </si>
  <si>
    <t>Immeuble EPI Blvd du Sud x Rue des Ecrivains 3ème étage Point E Dakar 25087,</t>
  </si>
  <si>
    <t>VISIOCONTACT</t>
  </si>
  <si>
    <t>Liberté 6 Extension Lot 167 Face Ecole des Arts Dakar</t>
  </si>
  <si>
    <t>Sénélec</t>
  </si>
  <si>
    <t xml:space="preserve">28, Rue Vincens </t>
  </si>
  <si>
    <t>180612G3</t>
  </si>
  <si>
    <t>Audace, Audit Assistance &amp; Conseils aux Entreprises</t>
  </si>
  <si>
    <t>SNDKR2010B11596</t>
  </si>
  <si>
    <t>52-54, Rue Mohamed V - Immeuble Alwar Rez de chaussée</t>
  </si>
  <si>
    <t>Froid Cheikh Ata Mbacké</t>
  </si>
  <si>
    <t>Ouest Foire Cité Aelmas Villa n°168 Rue 577 Yoff</t>
  </si>
  <si>
    <t>SACAA</t>
  </si>
  <si>
    <t>40693672G3</t>
  </si>
  <si>
    <t xml:space="preserve">Rufisque Sortie 9 Aitoroute de l'Avenir </t>
  </si>
  <si>
    <t xml:space="preserve">SCP Maitres Tine &amp; Karmate Huissier de Justice </t>
  </si>
  <si>
    <t>SCP Mes Elisabeth Tine et Jean</t>
  </si>
  <si>
    <t>SCI Reyhan</t>
  </si>
  <si>
    <t xml:space="preserve">41 Rue C Leon Gontran Damas - Fann Résidence </t>
  </si>
  <si>
    <t xml:space="preserve">Baeaubab Sénégal </t>
  </si>
  <si>
    <t xml:space="preserve">Dakar Fann </t>
  </si>
  <si>
    <t xml:space="preserve">Selov SUARL </t>
  </si>
  <si>
    <t>Sacré Cœur III VDN N° 10056</t>
  </si>
  <si>
    <t xml:space="preserve">El Hadj Abdou Seck </t>
  </si>
  <si>
    <t>Rebeuss, Dakar</t>
  </si>
  <si>
    <t>Sodial</t>
  </si>
  <si>
    <t>003886123</t>
  </si>
  <si>
    <t>35, rue Paul Holle BP 22085 Dakar</t>
  </si>
  <si>
    <t>Elton</t>
  </si>
  <si>
    <t>015186523</t>
  </si>
  <si>
    <t>Rond point Stele Mermoz BP 11325</t>
  </si>
  <si>
    <t>Sonam</t>
  </si>
  <si>
    <t>320450G3</t>
  </si>
  <si>
    <t>6, avenue L.S.Sengor BP 210 Dakar</t>
  </si>
  <si>
    <t>208391323</t>
  </si>
  <si>
    <t>Immeuble Pinet Laprade - 14 Bd Djily Mbaye BP 22440 Dakar Ponty</t>
  </si>
  <si>
    <t>602832922</t>
  </si>
  <si>
    <t>47, avenue Hassan II BP 6454 Dakar</t>
  </si>
  <si>
    <t>122, rue Felix Faure</t>
  </si>
  <si>
    <t>00426179922</t>
  </si>
  <si>
    <t>Immeuble lot 115 (cote BEM)</t>
  </si>
  <si>
    <t>SCI MAD</t>
  </si>
  <si>
    <t>00210764827</t>
  </si>
  <si>
    <t>BP 29636 Dakar Yoff</t>
  </si>
  <si>
    <t>Manino Immobilier</t>
  </si>
  <si>
    <t>00746454823</t>
  </si>
  <si>
    <t>Km 4.5 av Cheikh Anta Diop BP 16072</t>
  </si>
  <si>
    <t>TOPWORK</t>
  </si>
  <si>
    <t>LOXEA</t>
  </si>
  <si>
    <t>AGS DEMENAGEMENT</t>
  </si>
  <si>
    <t>AB IMMOBILIER</t>
  </si>
  <si>
    <t>ATSL LOGISTICS</t>
  </si>
  <si>
    <t>HALLIBURTON</t>
  </si>
  <si>
    <t>EMATYS</t>
  </si>
  <si>
    <t>TRANSACAUTO SA</t>
  </si>
  <si>
    <t>102 Rue Joseph Gomis</t>
  </si>
  <si>
    <t>Institut National du Pétrole</t>
  </si>
  <si>
    <t>Immeuble Adja Kooné</t>
  </si>
  <si>
    <t>Association Ouest Africain pour le….</t>
  </si>
  <si>
    <t>Pikine Cité Lobatt Fall, Dakar</t>
  </si>
  <si>
    <t>Environnement Développement Santé</t>
  </si>
  <si>
    <t>56 Cité Comico VDN</t>
  </si>
  <si>
    <t>VDN, Dakar</t>
  </si>
  <si>
    <t xml:space="preserve">Expresso Sénégal </t>
  </si>
  <si>
    <t>Rue Amadiri Assane Ndour X St Michel</t>
  </si>
  <si>
    <t>10 Rue Colbert Dakar</t>
  </si>
  <si>
    <t>AMSA ASSURANCES SENEGAL</t>
  </si>
  <si>
    <t>43 Avenue Hassan II</t>
  </si>
  <si>
    <t>Elite Shipping Sénégal</t>
  </si>
  <si>
    <t>1ç, Rue Vincent Dakar</t>
  </si>
  <si>
    <t>EAT MULTISERVES</t>
  </si>
  <si>
    <t>Keur Massar Cité des Agents Municip</t>
  </si>
  <si>
    <t>LOSCET</t>
  </si>
  <si>
    <t>TERROU BI</t>
  </si>
  <si>
    <t>Corniche Ouest, BLVD Martin L. K.</t>
  </si>
  <si>
    <t>Stelle Mermoz</t>
  </si>
  <si>
    <t>HOME SERVICES TELECOM</t>
  </si>
  <si>
    <t>Avenue Générale Degaulle en Face SGBS</t>
  </si>
  <si>
    <t xml:space="preserve">Entreprise El Hadji Salif Mbengue </t>
  </si>
  <si>
    <t>Sor, Général De Gaulle Street Saint Louis SN</t>
  </si>
  <si>
    <t xml:space="preserve">ONG Le Partenariat Saint-Louis </t>
  </si>
  <si>
    <t xml:space="preserve">BP 746 QUAI MASSECK NDIAYE SAINT LOUIS </t>
  </si>
  <si>
    <t>NDA24 AND CO</t>
  </si>
  <si>
    <t>Guet Ndar St Louis</t>
  </si>
  <si>
    <t>NSIA</t>
  </si>
  <si>
    <t>IHS MARKET</t>
  </si>
  <si>
    <t>KESTREL</t>
  </si>
  <si>
    <t xml:space="preserve">LAZARD &amp; FRERES </t>
  </si>
  <si>
    <t>PRESTIGE COMMUNICATION</t>
  </si>
  <si>
    <t>SCHLUMBERGER</t>
  </si>
  <si>
    <t>CLEARY GOTTLIEB STEEN &amp; HAMILTON LLP</t>
  </si>
  <si>
    <t>LCM MAROC</t>
  </si>
  <si>
    <t>ERC Equipoise Ltd</t>
  </si>
  <si>
    <t>235 Old Marylebone Road, London NW1 5QT, UK</t>
  </si>
  <si>
    <t>Adelleshaw Goddard LLPSupplier of Capricorn Senegal Limited - Branch</t>
  </si>
  <si>
    <t>10 Collyr Quay, -40-00 Ocean Financial Centre, Singapore 049315</t>
  </si>
  <si>
    <t>Invest In Africa</t>
  </si>
  <si>
    <t>27 Hill Street, Mayfair London WIJ 5LP, UK</t>
  </si>
  <si>
    <t xml:space="preserve">Deloitte </t>
  </si>
  <si>
    <t>1 New Street Square London, EC4A 1HQ UK</t>
  </si>
  <si>
    <t>Ping Network Solutions Ltd</t>
  </si>
  <si>
    <t>New Alderson House, 3 Dove Wynd, Strachclyde Business Park, Bellshill , ML4 3FB, UK</t>
  </si>
  <si>
    <t>Racine (Membre EY)</t>
  </si>
  <si>
    <t>1 More London Riverside, London SE1 2AF</t>
  </si>
  <si>
    <t>Expresso</t>
  </si>
  <si>
    <t>Suite 101 &amp; 102, Level 1, DAMAC Park Towers (Tower B), DIFC, Duibai</t>
  </si>
  <si>
    <t>ORROCK HERRINGTON &amp; SUITCLIFFE (UK) LLP</t>
  </si>
  <si>
    <t>1àè Chespside, Lodon BC2V 6DN, UK</t>
  </si>
  <si>
    <t>Access Partnership (Formerly Primum Africa Consulting</t>
  </si>
  <si>
    <t>9th Floor, Southside 10 Victoria Street Westminster London SW1E6QT</t>
  </si>
  <si>
    <t xml:space="preserve">Gaffney Cline &amp; Associates </t>
  </si>
  <si>
    <t xml:space="preserve">Bentley Hall, Blacknest Alton, Hampshire GU34 4PU, UK </t>
  </si>
  <si>
    <t>Bollore Logistics USA Inc</t>
  </si>
  <si>
    <t>GeoMark Research, Ltd</t>
  </si>
  <si>
    <t>Link Asset Services</t>
  </si>
  <si>
    <t>Reach For Change</t>
  </si>
  <si>
    <t>RICCI SHRYOCK</t>
  </si>
  <si>
    <t>Ghana</t>
  </si>
  <si>
    <t>A2 + B LLP</t>
  </si>
  <si>
    <t>TOTAL SE</t>
  </si>
  <si>
    <t>N/C</t>
  </si>
  <si>
    <t>SHEARWATER</t>
  </si>
  <si>
    <t>ANGLETERRE</t>
  </si>
  <si>
    <t>TOTAL E&amp;P WELL RESPONSE</t>
  </si>
  <si>
    <t>GEODIS SAS</t>
  </si>
  <si>
    <t>ARTELIA</t>
  </si>
  <si>
    <t>CLARION ENERGY</t>
  </si>
  <si>
    <t>TOTAL E&amp;P MAURITANIE</t>
  </si>
  <si>
    <t>MAURITANIE</t>
  </si>
  <si>
    <t>BENTHIC</t>
  </si>
  <si>
    <t>CABINET DEGAULLE FLEURANCE</t>
  </si>
  <si>
    <t>SIACI SAINT HONORE</t>
  </si>
  <si>
    <t>ENSCO TRANSNATIONAL 1 LTD</t>
  </si>
  <si>
    <t>CAYMAN ISLANDS</t>
  </si>
  <si>
    <t>CCG SERVICES (UK) LIMITED</t>
  </si>
  <si>
    <t>UK</t>
  </si>
  <si>
    <t xml:space="preserve">Services Petroliers Schlumberger </t>
  </si>
  <si>
    <t>Unites States</t>
  </si>
  <si>
    <t>BP Mauritania</t>
  </si>
  <si>
    <t>BP International Limited</t>
  </si>
  <si>
    <t>AIR CONSULTING SUARL</t>
  </si>
  <si>
    <t>Saipem SA</t>
  </si>
  <si>
    <t>Control Riks Senegal SARL</t>
  </si>
  <si>
    <t>BP Exploration Operating Company</t>
  </si>
  <si>
    <t>ELECTROMAGNETIC GEOSERVICES SAS</t>
  </si>
  <si>
    <t>Norway</t>
  </si>
  <si>
    <t xml:space="preserve">Autres </t>
  </si>
  <si>
    <t>Afrique Emergence Conseil</t>
  </si>
  <si>
    <t>IMSEN</t>
  </si>
  <si>
    <t>Groupe Audit BT et RH</t>
  </si>
  <si>
    <t>ADFC</t>
  </si>
  <si>
    <t>Agent de Sécurité</t>
  </si>
  <si>
    <t>KM 3 BD DU CENTENAIRE DAKAR</t>
  </si>
  <si>
    <t>VILLA N° 7 NGOR MERIDIEN DAKAR</t>
  </si>
  <si>
    <t>47. AVENUE ALBERT SARRAUT DAKAR</t>
  </si>
  <si>
    <t>77 RUE 21 CITE MALICK SY BP 1498 THIES SENEGAL</t>
  </si>
  <si>
    <t>TERMINAUX VRAQUIERS DU SENEGAL SA</t>
  </si>
  <si>
    <t>TVS-22 Bis BLD DJILY MBAYE X HENRI MALAN 3éme ETAGE BP:4680 DAKAR - SENEGAL</t>
  </si>
  <si>
    <t>MODOU GUEYE</t>
  </si>
  <si>
    <t>KM 14 ROUTE</t>
  </si>
  <si>
    <t>AVENUE SEYDINA ISSA LAYE N°48 RUE 268 YOFF DAKAR SENEGAL</t>
  </si>
  <si>
    <t>POSTOUDIOKOUL SASU</t>
  </si>
  <si>
    <t>KM 33, ANCIENNE ROUTE DE THIES RUFISQUE SENEGAL</t>
  </si>
  <si>
    <t>D.E.S</t>
  </si>
  <si>
    <t>LIBERTE IV
N0 5081 N
DAKAR
SENEGAL</t>
  </si>
  <si>
    <t>CITE LEOPOLD SEDAR SENGHOR VILLA N°191 DAKAR SENEGA</t>
  </si>
  <si>
    <t>S.A.T.T. - Sar</t>
  </si>
  <si>
    <t>CASTORS VILLA Nº 87 RUFISQUE SENEGAL</t>
  </si>
  <si>
    <t>MANU SERVICES</t>
  </si>
  <si>
    <t>KM 6.5 ROUTE DE OUAKAM DAKAR SENEGAL</t>
  </si>
  <si>
    <t>MOUSTAPHA SYLLA</t>
  </si>
  <si>
    <t>4,045,549</t>
  </si>
  <si>
    <t>COLOBANE GOUYE MOURIDE</t>
  </si>
  <si>
    <t>TOP INTER</t>
  </si>
  <si>
    <t>POINT E RUE D X CHEIKH A DIOP SENEGAL</t>
  </si>
  <si>
    <t>ROUTE DE L AEROPORT NGOR BP 17776:DAKAR SENEGAL</t>
  </si>
  <si>
    <t>LENEN</t>
  </si>
  <si>
    <t>SCAT URBAM MARISTE II BP 17208- DAKAR LIBERTE SENEGAL</t>
  </si>
  <si>
    <t>5, AVENUE CADRE DAKAR DAKAR</t>
  </si>
  <si>
    <t>DAROU MINAME BATIMENT SARL</t>
  </si>
  <si>
    <t>QUARTIER GUIRANENE TOUBA SENEGAL</t>
  </si>
  <si>
    <t>CODEX SA</t>
  </si>
  <si>
    <t>40, AVENUE JEAN JAURES DAKAR SENEGAL</t>
  </si>
  <si>
    <t>VIA LOGISTICS SARL</t>
  </si>
  <si>
    <t>YARAKH 5,5 KM BCCD BP 47222 DAKAR JET D'EAU DAKAR SENEGAL</t>
  </si>
  <si>
    <t>DLM SENEGAL SARL</t>
  </si>
  <si>
    <t>29 AVENUE PASTEUR DAKAR SENEGAL</t>
  </si>
  <si>
    <t>SAHEL SHIPPING SA</t>
  </si>
  <si>
    <t>PORT AUTONOME DE DAKAR MOLE 10 BEL AIR BP:1921 DAKAR SENEGAL</t>
  </si>
  <si>
    <t>MAT AFRIQUE SA</t>
  </si>
  <si>
    <t>ZONE INDUSTRIEL EN FACE CITE SIPRES_x0002_MBAO SENEGAL</t>
  </si>
  <si>
    <t>589 AUTRES</t>
  </si>
  <si>
    <t>Horizon Bleus-le Bedik</t>
  </si>
  <si>
    <t>2327572M2</t>
  </si>
  <si>
    <t>Kegougou</t>
  </si>
  <si>
    <t>Comp. Sahel d'entreprises Immobiliére (CSE)</t>
  </si>
  <si>
    <t>Forage FTE</t>
  </si>
  <si>
    <t>45276882Z2</t>
  </si>
  <si>
    <t>002,041,565</t>
  </si>
  <si>
    <t>000,023,490</t>
  </si>
  <si>
    <t>20,452,602</t>
  </si>
  <si>
    <t>TERMINAUX VRAQUIERS DU SENEGAL</t>
  </si>
  <si>
    <t>49,398,172</t>
  </si>
  <si>
    <t>01,967,842</t>
  </si>
  <si>
    <t>LA PREVOYANCE ASSURANCE</t>
  </si>
  <si>
    <t>00,826,940</t>
  </si>
  <si>
    <t>TERRATEST SENEGAL SARL EXTENSION 2</t>
  </si>
  <si>
    <t>49,294,702</t>
  </si>
  <si>
    <t>MAN ENERGY SOLU TIONSSENEGAL SARL</t>
  </si>
  <si>
    <t>50,399,632</t>
  </si>
  <si>
    <t>00,199,862</t>
  </si>
  <si>
    <t>AGGREKO SENEGAL SARL</t>
  </si>
  <si>
    <t>4,663,432</t>
  </si>
  <si>
    <t>MAITRE SEYNABOU DIAW FAYE</t>
  </si>
  <si>
    <t>29,544,452</t>
  </si>
  <si>
    <t>NICKEL</t>
  </si>
  <si>
    <t>02,713,882</t>
  </si>
  <si>
    <t>SENEGALAISE DE LAUTOMOBILE</t>
  </si>
  <si>
    <t>00,278,642</t>
  </si>
  <si>
    <t>Cumul pour Autres fournisseurs non listés</t>
  </si>
  <si>
    <t>SALIOU FALL ETS KEUR BAYE ZAL</t>
  </si>
  <si>
    <t>AFRIT SARL / AFRICA-INVEST-TOURS</t>
  </si>
  <si>
    <t>HOTEL COLONIA</t>
  </si>
  <si>
    <t>OWATRANS SUARL</t>
  </si>
  <si>
    <t>GLOBAL TRANSPORT ET MINES</t>
  </si>
  <si>
    <t>EFFITRANS SA</t>
  </si>
  <si>
    <t>LIANT SARL</t>
  </si>
  <si>
    <t>LEBOUGUI LA</t>
  </si>
  <si>
    <t>PACIFIC AGENCY</t>
  </si>
  <si>
    <t>R-logistics senegal</t>
  </si>
  <si>
    <t>TRANSADI</t>
  </si>
  <si>
    <t>INDUSTRIE CHIMIQUES DU SENEGAL</t>
  </si>
  <si>
    <t>SIEPA SARL</t>
  </si>
  <si>
    <t>COPADEX</t>
  </si>
  <si>
    <t>RENOV INDUSTRIES</t>
  </si>
  <si>
    <t>DAKAR PIECES DE RECHARGES ET DE BATTERIES</t>
  </si>
  <si>
    <t>58308661V1</t>
  </si>
  <si>
    <t>DIGRAF CONCEPTION</t>
  </si>
  <si>
    <t>ETABLISSEMENT IBA TECHNOLOGIES</t>
  </si>
  <si>
    <t>KEDOUGOU PREST SERVICES</t>
  </si>
  <si>
    <t>057339372L6</t>
  </si>
  <si>
    <t>Quartier Dinguesou kedougou</t>
  </si>
  <si>
    <t>PHARMACIE MAME CHEICH AL MAKTOUM</t>
  </si>
  <si>
    <t>066895352L1</t>
  </si>
  <si>
    <t>SELOV</t>
  </si>
  <si>
    <t>21461412Y2</t>
  </si>
  <si>
    <t>DAKAR PONTY</t>
  </si>
  <si>
    <t>00599902G3</t>
  </si>
  <si>
    <t>46 BLD de la republique</t>
  </si>
  <si>
    <t>ALLIANZ ASSURANCES</t>
  </si>
  <si>
    <t>AVENUE ABDOULAYE FADIGA X</t>
  </si>
  <si>
    <t>BIA DAKAR SARL</t>
  </si>
  <si>
    <t>KM 18.5 ROUTE DE RUFISQUE</t>
  </si>
  <si>
    <t>BOLLORE AFRICA LOGISTICS</t>
  </si>
  <si>
    <t>KM 4.5 BLD CCD</t>
  </si>
  <si>
    <t>KEUR MASSAMBA GUEYE</t>
  </si>
  <si>
    <t>GLOBAL TRANSPORT &amp; MINES TONNAGE</t>
  </si>
  <si>
    <t>22 CITE SIPRES 1 DAKAR</t>
  </si>
  <si>
    <t>GLOBAL TRANSPORT &amp; MINES PRESTATIONS</t>
  </si>
  <si>
    <t>OLA ENERGY SÉNÉGAL</t>
  </si>
  <si>
    <t>KM 7.5 BOULEVARD DU CENTENAIRE DE LA COMMUNE DE DAKAR</t>
  </si>
  <si>
    <t>SENELEC SA</t>
  </si>
  <si>
    <t>28 RUE VINCENS</t>
  </si>
  <si>
    <t>SEA INVEST SENEGAL AGENCY</t>
  </si>
  <si>
    <t>AVENUE ABDOULAYE FADIGA IMMEUBLE LAHAD MBACKE 5e ETAGE DAKAR</t>
  </si>
  <si>
    <t>SOCOPAO</t>
  </si>
  <si>
    <t>BOULEVARD DU CENTENAIRE DE LA COMMUNE DE DAKAR</t>
  </si>
  <si>
    <t>KM 5 RUE DU CCD</t>
  </si>
  <si>
    <t>35 RUE PAUL HOLLE</t>
  </si>
  <si>
    <t>SOTRAVA INTERIM SARL</t>
  </si>
  <si>
    <t>VILLA N°1050 LIBERTE 1 DAKAR</t>
  </si>
  <si>
    <t>ROUTE DE L'ANCIEN AEROPORT LSS - A LA STATION DE NGOR</t>
  </si>
  <si>
    <t>TRAVAUX VRAQUIERS DU SENEGAL</t>
  </si>
  <si>
    <t>22 BIS BOULEVARD DJILY MBAYE X HENRI</t>
  </si>
  <si>
    <t>Avenue Félix Eboué x Route des Brasseries</t>
  </si>
  <si>
    <t>BLY SENEGAL SA</t>
  </si>
  <si>
    <t>Les Almadies Business Center 1st floor SIA Building</t>
  </si>
  <si>
    <t>AGTS SENEGAL SA</t>
  </si>
  <si>
    <t>39 Mamelles Aviation</t>
  </si>
  <si>
    <t>MINEKIP SARL</t>
  </si>
  <si>
    <t>Parcelles Assainies U 14</t>
  </si>
  <si>
    <t>FORACO SENEGAL</t>
  </si>
  <si>
    <t>Conciergerie 29 Avenue Pasteur Dakar</t>
  </si>
  <si>
    <t>BATIFORT SUARL</t>
  </si>
  <si>
    <t>DURAMAT</t>
  </si>
  <si>
    <t>C2K Stafng SARL SARL</t>
  </si>
  <si>
    <t>Croisement Route nationale x Hopital Régional Thiès</t>
  </si>
  <si>
    <t>COFISAC</t>
  </si>
  <si>
    <t>CADIOR ACTION</t>
  </si>
  <si>
    <t>VIVO ENERGIE</t>
  </si>
  <si>
    <t>CORIS GROUPE</t>
  </si>
  <si>
    <t>Point 5 Bd de l'est</t>
  </si>
  <si>
    <t>Pape Santy NDOUR</t>
  </si>
  <si>
    <t>AISSATOU THIORO DIA NDIAYE</t>
  </si>
  <si>
    <t>AMSA ASSURANCE</t>
  </si>
  <si>
    <t>43, avenue Hassan II- Dakar</t>
  </si>
  <si>
    <t>CABINET MAZI</t>
  </si>
  <si>
    <t>Hann Maristes</t>
  </si>
  <si>
    <t>AMADOU DIOP</t>
  </si>
  <si>
    <t>Pikine tally boumack</t>
  </si>
  <si>
    <t>GIE AMJEF</t>
  </si>
  <si>
    <t>OUSSEYNOU THIAM</t>
  </si>
  <si>
    <t>2,041,565</t>
  </si>
  <si>
    <t>Route de l'Aéroport sur la station total ngor</t>
  </si>
  <si>
    <t>22, rue ramez bourgi</t>
  </si>
  <si>
    <t>GEOLINE</t>
  </si>
  <si>
    <t>Almadies, route de ngor, villa N°12</t>
  </si>
  <si>
    <t>F.SARR &amp; JEAN PAUL SARR</t>
  </si>
  <si>
    <t>FAST FOOD RESTAURANT</t>
  </si>
  <si>
    <t>007,610,323</t>
  </si>
  <si>
    <t>Tassinière Gandiole</t>
  </si>
  <si>
    <t>Mme Seye</t>
  </si>
  <si>
    <t>Dakar senegal</t>
  </si>
  <si>
    <t>Kasy trans/prest</t>
  </si>
  <si>
    <t>129,Rue carnot dakar</t>
  </si>
  <si>
    <t>Transport moustapha SYLLA</t>
  </si>
  <si>
    <t>31 AV LSS</t>
  </si>
  <si>
    <t>Hamo 2 Villa</t>
  </si>
  <si>
    <t>SCP AMADOU NDIAYE ET ASSOCIES</t>
  </si>
  <si>
    <t>Imm horizon</t>
  </si>
  <si>
    <t>GORA DIA</t>
  </si>
  <si>
    <t>Som thies</t>
  </si>
  <si>
    <t>SOGETRANS</t>
  </si>
  <si>
    <t>Rue mohamed V xJules</t>
  </si>
  <si>
    <t>2 Rue Ancelle - France</t>
  </si>
  <si>
    <t>AGGREKO INTERNATIONAL PROJECTS</t>
  </si>
  <si>
    <t>P.O BOX : 17576 JEBEL ALI EMIRATS ARABES UNIS</t>
  </si>
  <si>
    <t>URBASOLAR SAS</t>
  </si>
  <si>
    <t>75 ALLEE WILHELM</t>
  </si>
  <si>
    <t xml:space="preserve"> </t>
  </si>
  <si>
    <t>01221192G2</t>
  </si>
  <si>
    <t>274762G3</t>
  </si>
  <si>
    <t>43547502A2</t>
  </si>
  <si>
    <t>Australie</t>
  </si>
  <si>
    <t>CBMI CONSTRUCTION</t>
  </si>
  <si>
    <t>GARCIA MUNTE ENERGIA SL</t>
  </si>
  <si>
    <t>PSE CEMENT TRADING</t>
  </si>
  <si>
    <t>PAP SAC MAGREB</t>
  </si>
  <si>
    <t>TRADELAND</t>
  </si>
  <si>
    <t>HC TRADING MALTA LIMITED</t>
  </si>
  <si>
    <t>CESA - 2EME EXTENSION</t>
  </si>
  <si>
    <t>KAVCIM CIMENTO</t>
  </si>
  <si>
    <t>AES AFRIC EQUIPMENT AND SERVICES</t>
  </si>
  <si>
    <t>ELMASA SENEGAL SA</t>
  </si>
  <si>
    <t>FRACHT SENEGAL SAS</t>
  </si>
  <si>
    <t>SALAMA ASSURANCES  SENEGAL SA</t>
  </si>
  <si>
    <t>IDC</t>
  </si>
  <si>
    <t>AXESS SECURITE SENEGAL</t>
  </si>
  <si>
    <t>MAROC</t>
  </si>
  <si>
    <t>BULK COMMODITES</t>
  </si>
  <si>
    <t>NIGERIA</t>
  </si>
  <si>
    <t>CTA Group</t>
  </si>
  <si>
    <t>KM 5 BLD du centenaire commune de dakar</t>
  </si>
  <si>
    <t>SANTAANADEBOLU</t>
  </si>
  <si>
    <t>PE,Abra Industriel Parcela 2.2.1 48500 Espagne</t>
  </si>
  <si>
    <t>NOWATA</t>
  </si>
  <si>
    <t>3rd Floor tower cybercuty Ebene Mauritus</t>
  </si>
  <si>
    <t>OUTOTEC-RSA</t>
  </si>
  <si>
    <t>AAC</t>
  </si>
  <si>
    <t>UAE</t>
  </si>
  <si>
    <t>AMEROPA AG</t>
  </si>
  <si>
    <t>Lebanon</t>
  </si>
  <si>
    <t>NEYRTEC</t>
  </si>
  <si>
    <t>SULZER</t>
  </si>
  <si>
    <t>STI</t>
  </si>
  <si>
    <t>LYCOPODIUM MINERALS CANADA LTD</t>
  </si>
  <si>
    <t>CANADA</t>
  </si>
  <si>
    <t>BBA INC</t>
  </si>
  <si>
    <t>TRANSMOTORS BV</t>
  </si>
  <si>
    <t>PAYS -BAS</t>
  </si>
  <si>
    <t>Ernst &amp; Young</t>
  </si>
  <si>
    <t>TECHNIP ENERGY</t>
  </si>
  <si>
    <t>GAMAX</t>
  </si>
  <si>
    <t>Pologne</t>
  </si>
  <si>
    <t>COMMACHIO</t>
  </si>
  <si>
    <t>Italie</t>
  </si>
  <si>
    <t>Vicat</t>
  </si>
  <si>
    <t>CMS FRANCIS LEFEVRE/FUSION</t>
  </si>
  <si>
    <t>LEON VINCENT</t>
  </si>
  <si>
    <t>CARGOTRANS</t>
  </si>
  <si>
    <t>Kosmos</t>
  </si>
  <si>
    <t xml:space="preserve"> TOTAL E&amp;P </t>
  </si>
  <si>
    <t>Sadodala</t>
  </si>
  <si>
    <t>Code Minier &amp; Code Environnemental-Protocole Forestier MEDD-SGO</t>
  </si>
  <si>
    <t>Bransan/Sounkounkou</t>
  </si>
  <si>
    <t>Article 2 Protocole Forestier avec Min. Environnement</t>
  </si>
  <si>
    <t>SEHPOS</t>
  </si>
  <si>
    <t>Annexe 22 – Détail des transactions effectuées avec les fournisseurs locaux</t>
  </si>
  <si>
    <t>Annexe 23 – Détail des transactions effectuées avec les fournisseurs étrangers</t>
  </si>
  <si>
    <t xml:space="preserve">1.Quel type de pétrole, de gaz ou d'autre produit pétrolier est vendu ? </t>
  </si>
  <si>
    <t>2. Qui achète le Produit?</t>
  </si>
  <si>
    <t xml:space="preserve">3. Quel revenu le pays a-t-il perçu de la vente ? </t>
  </si>
  <si>
    <t>4. Autres Informations</t>
  </si>
  <si>
    <t>Informations Obligatoires</t>
  </si>
  <si>
    <t>Informations Centrales</t>
  </si>
  <si>
    <t>Informations Supplémentaires</t>
  </si>
  <si>
    <t>NINEA de la Société Déclarante (radical uniquement)</t>
  </si>
  <si>
    <t>Type de produit vendu</t>
  </si>
  <si>
    <t>Nom du Vendeur</t>
  </si>
  <si>
    <t>Date de la Vente (Date du Connaissement - Divulgations par Cargaison Uniquement /ou  Non Applicable)                                               (jj/mm/aaaa)</t>
  </si>
  <si>
    <t>Teneur et Qualité du Produit (par exemple, API)- Divulgations par Cargaison Uniquement</t>
  </si>
  <si>
    <t>Profit Oil PETROSEN</t>
  </si>
  <si>
    <t>N° de Contrat/Numéro de Bon de Commande/ N° de Facture</t>
  </si>
  <si>
    <r>
      <rPr>
        <i/>
        <sz val="9"/>
        <color theme="0"/>
        <rFont val="Trebuchet MS"/>
        <family val="2"/>
      </rPr>
      <t xml:space="preserve"> </t>
    </r>
    <r>
      <rPr>
        <sz val="9"/>
        <color theme="0"/>
        <rFont val="Trebuchet MS"/>
        <family val="2"/>
      </rPr>
      <t xml:space="preserve">            Nom Complet de l'Acheteur</t>
    </r>
  </si>
  <si>
    <r>
      <rPr>
        <i/>
        <sz val="9"/>
        <color theme="0"/>
        <rFont val="Trebuchet MS"/>
        <family val="2"/>
      </rPr>
      <t xml:space="preserve"> </t>
    </r>
    <r>
      <rPr>
        <sz val="9"/>
        <color theme="0"/>
        <rFont val="Trebuchet MS"/>
        <family val="2"/>
      </rPr>
      <t>Bénéficiare Effectif de l'Acheteur</t>
    </r>
  </si>
  <si>
    <t xml:space="preserve"> Incoterms</t>
  </si>
  <si>
    <r>
      <rPr>
        <i/>
        <sz val="9"/>
        <color theme="0"/>
        <rFont val="Trebuchet MS"/>
        <family val="2"/>
      </rPr>
      <t xml:space="preserve"> </t>
    </r>
    <r>
      <rPr>
        <sz val="9"/>
        <color theme="0"/>
        <rFont val="Trebuchet MS"/>
        <family val="2"/>
      </rPr>
      <t xml:space="preserve">            Port de Chargement, Terminal ou Dépôt</t>
    </r>
  </si>
  <si>
    <t>Volumes Vendus (en barils/ Nm3)</t>
  </si>
  <si>
    <t>Revenus Perçus</t>
  </si>
  <si>
    <t xml:space="preserve">Informations tarifaires : Prix de vente officiel </t>
  </si>
  <si>
    <t>Informations tarifaires : Option Tarifaire</t>
  </si>
  <si>
    <t>Type de Contrat</t>
  </si>
  <si>
    <t>Droits, Frais et Crédits</t>
  </si>
  <si>
    <t>Taux de Change</t>
  </si>
  <si>
    <t>Date de Réception de Paiement                                (jj/mm/aaaa)</t>
  </si>
  <si>
    <t>Compte de Paiement</t>
  </si>
  <si>
    <t>Destination (Vendeurs Uniquement)</t>
  </si>
  <si>
    <t>Lien vers Source de données publiques</t>
  </si>
  <si>
    <t>Contrat(s) de Vente : Références Juridiques</t>
  </si>
  <si>
    <t>Commentaires</t>
  </si>
  <si>
    <t>GAZ</t>
  </si>
  <si>
    <t>FORTESA</t>
  </si>
  <si>
    <t>FA202002</t>
  </si>
  <si>
    <t>FA202005</t>
  </si>
  <si>
    <t>FA202006</t>
  </si>
  <si>
    <t>FA202008</t>
  </si>
  <si>
    <t>FA202011</t>
  </si>
  <si>
    <t>FAV202001</t>
  </si>
  <si>
    <t>FAV202002</t>
  </si>
  <si>
    <t>FAV202003</t>
  </si>
  <si>
    <t>FAV202004</t>
  </si>
  <si>
    <t>FAV202005</t>
  </si>
  <si>
    <t>FAV202006</t>
  </si>
  <si>
    <t>FAV202007</t>
  </si>
  <si>
    <t>Annexe 24 – Les volumes commercialisés et des prix pratiqués</t>
  </si>
  <si>
    <t>IAMGOLD BOTO</t>
  </si>
  <si>
    <t>IAMGOLD CORPORATION</t>
  </si>
  <si>
    <t>Annexe 9 – Cadastre Pétrolier</t>
  </si>
  <si>
    <t>CRPP</t>
  </si>
  <si>
    <t>Participation des contractants dans les CRPP</t>
  </si>
  <si>
    <t>Décrets d’approbation</t>
  </si>
  <si>
    <t>TOTAL : 60% (opérateur) ;</t>
  </si>
  <si>
    <t>Décret n° 2017-986 du 12 mai 2017 portant approbation du CRPP</t>
  </si>
  <si>
    <t>PETRONAS : 30%</t>
  </si>
  <si>
    <t>PETROSEN : 10%.</t>
  </si>
  <si>
    <t>TOTAL : 70% (opérateur)</t>
  </si>
  <si>
    <t>Décret n° 2017-985 du 12 mai 2017</t>
  </si>
  <si>
    <t>KOREAN NATIONAL OIL COMPANY (KNOC) 20%</t>
  </si>
  <si>
    <t>Décret n° 2019-746 du 29 mars 2019 marque le début de la période de recherche du CRPP</t>
  </si>
  <si>
    <t>PETROSEN 10%.</t>
  </si>
  <si>
    <t xml:space="preserve">Djiffère Offshore </t>
  </si>
  <si>
    <t>TRACE ATLANTIC : 90% (opérateur);</t>
  </si>
  <si>
    <t>Décret n° 2013-1016 du 18 juillet 2013 portant approbation du CRPP</t>
  </si>
  <si>
    <t>PETROSEN : 10%.</t>
  </si>
  <si>
    <t>BP : 60% (opérateur) ;</t>
  </si>
  <si>
    <t>Décret n° 2012-597 du 19 juillet 2012 portant approbation du CRPP</t>
  </si>
  <si>
    <t>KOSMOS : 30% ; et</t>
  </si>
  <si>
    <t>Décret n° 2019-595 du 14 février 2019 portant approbation du périmètre d’exploitation de GTA pour la partie sénégalaise.</t>
  </si>
  <si>
    <t>Cayar Offshore peu Profond</t>
  </si>
  <si>
    <t>ORANTO PETROLEUM LTD : 90% (opérateur)</t>
  </si>
  <si>
    <t>Décret n°2008-1434 du 12 décembre 2008.</t>
  </si>
  <si>
    <t>PETROSEN : 10%</t>
  </si>
  <si>
    <t>Décret n° 2012-596 du 19 juillet 2012 portant approbation du CRPP</t>
  </si>
  <si>
    <t>FORTESA : 90% (opérateur) ;</t>
  </si>
  <si>
    <t>Décret n° 2014-977 du 21 août 2014 portant approbation du CRPP</t>
  </si>
  <si>
    <t>PETROSEN : 10%.</t>
  </si>
  <si>
    <t>Décret n° 2017 du 21 août 2017 approuvant l’étendue pour une durée d’une (1) année</t>
  </si>
  <si>
    <t>ORANTO : 90% (opérateur)</t>
  </si>
  <si>
    <t>Décret n° 2015-1181 du 20 août 2015 portant approbation du CRPP</t>
  </si>
  <si>
    <t>WOODSIDE : 75% (opérateur) FAR SENEGAL RSSD SA : 15%</t>
  </si>
  <si>
    <t>Décret n° 2004-1491 du 23 Novembre 2004 portant approbation du CRPP</t>
  </si>
  <si>
    <r>
      <t>Rufisque Offshore Profond</t>
    </r>
    <r>
      <rPr>
        <sz val="8"/>
        <color theme="1"/>
        <rFont val="Trebuchet MS"/>
        <family val="2"/>
        <scheme val="major"/>
      </rPr>
      <t xml:space="preserve"> (ROP)</t>
    </r>
  </si>
  <si>
    <r>
      <t>Ultra Deep Offshore</t>
    </r>
    <r>
      <rPr>
        <sz val="8"/>
        <color theme="1"/>
        <rFont val="Trebuchet MS"/>
        <family val="2"/>
        <scheme val="major"/>
      </rPr>
      <t xml:space="preserve"> (UDO)</t>
    </r>
  </si>
  <si>
    <r>
      <t>Saint Louis offshore Profond</t>
    </r>
    <r>
      <rPr>
        <sz val="8"/>
        <color theme="1"/>
        <rFont val="Trebuchet MS"/>
        <family val="2"/>
        <scheme val="major"/>
      </rPr>
      <t xml:space="preserve"> (SOP)</t>
    </r>
  </si>
  <si>
    <r>
      <t>Cayar offshore Profond</t>
    </r>
    <r>
      <rPr>
        <sz val="8"/>
        <color theme="1"/>
        <rFont val="Trebuchet MS"/>
        <family val="2"/>
        <scheme val="major"/>
      </rPr>
      <t xml:space="preserve"> (COP)</t>
    </r>
  </si>
  <si>
    <r>
      <t>Saint Louis Offshore Peu Profond</t>
    </r>
    <r>
      <rPr>
        <sz val="8"/>
        <color theme="1"/>
        <rFont val="Trebuchet MS"/>
        <family val="2"/>
        <scheme val="major"/>
      </rPr>
      <t xml:space="preserve"> (SOPP)</t>
    </r>
  </si>
  <si>
    <r>
      <t xml:space="preserve">Rufisque offshore, Sangomar offshore et Sangomar offshore Profond et </t>
    </r>
    <r>
      <rPr>
        <sz val="8"/>
        <color theme="1"/>
        <rFont val="Trebuchet MS"/>
        <family val="2"/>
        <scheme val="major"/>
      </rPr>
      <t>(RSSD)</t>
    </r>
  </si>
  <si>
    <t>Périmètre</t>
  </si>
  <si>
    <t>Secteur</t>
  </si>
  <si>
    <t>Montant en Millions de FCFA</t>
  </si>
  <si>
    <t>Régie</t>
  </si>
  <si>
    <t>Affectation</t>
  </si>
  <si>
    <t>Affectation 2</t>
  </si>
  <si>
    <t>Minier</t>
  </si>
  <si>
    <t>Trésor</t>
  </si>
  <si>
    <t>Budget</t>
  </si>
  <si>
    <t>IAMGOLD</t>
  </si>
  <si>
    <t xml:space="preserve">Appui Institutionnel (DEEC) </t>
  </si>
  <si>
    <t>Pétrolier</t>
  </si>
  <si>
    <t>CAPRICORN</t>
  </si>
  <si>
    <t>KOSMOS</t>
  </si>
  <si>
    <t>OARANTO</t>
  </si>
  <si>
    <t>BP</t>
  </si>
  <si>
    <t>Hors Périmètres</t>
  </si>
  <si>
    <t xml:space="preserve">BOYA </t>
  </si>
  <si>
    <t>ALBINA SENEGAL</t>
  </si>
  <si>
    <t xml:space="preserve">TOUBA GUEDE  </t>
  </si>
  <si>
    <t xml:space="preserve">AFRIGOLD SARL </t>
  </si>
  <si>
    <t>AFRICAN STAR GOLD</t>
  </si>
  <si>
    <t>CSE</t>
  </si>
  <si>
    <t xml:space="preserve">Taxe extraction  </t>
  </si>
  <si>
    <t>PROCHIMAT</t>
  </si>
  <si>
    <t>CSE GRANULAT</t>
  </si>
  <si>
    <t>TETACAR</t>
  </si>
  <si>
    <t>NIAMAYA GOLG</t>
  </si>
  <si>
    <t>GIE BENCOUTOU</t>
  </si>
  <si>
    <t>GIE SINING KANG</t>
  </si>
  <si>
    <t>BAMBUK MINERALS SENEGAL</t>
  </si>
  <si>
    <t>SOCABEG MINING</t>
  </si>
  <si>
    <t>STRATEX EMC</t>
  </si>
  <si>
    <t xml:space="preserve">GEOCONSULTING </t>
  </si>
  <si>
    <t>MAODO GLOBAL BUSINESS</t>
  </si>
  <si>
    <t>GENERAL ENTREPRISES</t>
  </si>
  <si>
    <t>MS MINING</t>
  </si>
  <si>
    <t>ENTREPRISE NDOYE MASSILA</t>
  </si>
  <si>
    <t>SOTRAPBAT</t>
  </si>
  <si>
    <t>SOCETRA</t>
  </si>
  <si>
    <t>EDTS</t>
  </si>
  <si>
    <t xml:space="preserve">SALOUM TRADING </t>
  </si>
  <si>
    <t>DIMEX</t>
  </si>
  <si>
    <t>DARAY MINA LAMP</t>
  </si>
  <si>
    <t>ETS MAMADOU DIOP</t>
  </si>
  <si>
    <t>GIE KOM KOM</t>
  </si>
  <si>
    <t>LOCMIS</t>
  </si>
  <si>
    <t>DAMOUGAYE</t>
  </si>
  <si>
    <t>LITON GROUP</t>
  </si>
  <si>
    <t>WAKEUR MAME CHEIKH IBRAHIMAFALL</t>
  </si>
  <si>
    <t>ENTREPRISE NAFOR</t>
  </si>
  <si>
    <t>DIENG FAMILY</t>
  </si>
  <si>
    <t>UNIVERSAL BUSINESS</t>
  </si>
  <si>
    <t>PSS SERVICES</t>
  </si>
  <si>
    <t>ENTREPRISE DIGUEUL FALL</t>
  </si>
  <si>
    <t>ARC EN CIEL</t>
  </si>
  <si>
    <t>ENTREPRISE OUSMANE SOW</t>
  </si>
  <si>
    <t>ASS FALLE GAYE</t>
  </si>
  <si>
    <t>DELTA IMMO</t>
  </si>
  <si>
    <t>WESTAM</t>
  </si>
  <si>
    <t>JEAN LEFEVRE ENEGAL</t>
  </si>
  <si>
    <t>MADAME RAMATOULAYE NDIAYE</t>
  </si>
  <si>
    <t>SOCOPA</t>
  </si>
  <si>
    <t>EIFAGE SENEGAL</t>
  </si>
  <si>
    <t xml:space="preserve">CSE </t>
  </si>
  <si>
    <t>FUTURMINE</t>
  </si>
  <si>
    <t>IBRAHIMA BA</t>
  </si>
  <si>
    <t>Autres (non spécifiés)</t>
  </si>
  <si>
    <t>IBRAHIMA BA SERVICES DES MINES</t>
  </si>
  <si>
    <t>SOCIETE SOCOPA SARL</t>
  </si>
  <si>
    <t>SERVICE REGIONAL DES MINES</t>
  </si>
  <si>
    <t>DIVERS REDEVABLES</t>
  </si>
  <si>
    <t>BABA AIDARA SERVICE MINES ET GEOLOGIE</t>
  </si>
  <si>
    <t>SERVICE MINES ET GEOLOGIE FATICK BABA AIDARA</t>
  </si>
  <si>
    <t>SOREDMINES     YOFF  DAKAR</t>
  </si>
  <si>
    <t>COMPAGNIE DES PRODUITS CHIMIQUES ET MATERIAUX</t>
  </si>
  <si>
    <t>WEST AFRICAN TRADING INVESTMENT AND CONSTRUCTION SARL</t>
  </si>
  <si>
    <t>NOUVELLE SOCIETE DES MINES ET TRAVAUX PUBLICS SA</t>
  </si>
  <si>
    <t>TETA CAR</t>
  </si>
  <si>
    <t>ENTREPRISE MAPATHE NDIOUCK SA</t>
  </si>
  <si>
    <t>SOCIETE SENEGALAISE DE NEGOCE INTERNATIONAL SARL</t>
  </si>
  <si>
    <t>AMAFRIQUE SA</t>
  </si>
  <si>
    <t>SYPROM SA</t>
  </si>
  <si>
    <t>BAOBAB MINING &amp; CHEMICAL CORPORATION SA (EX-ATLAS RESSOURCES SARL)</t>
  </si>
  <si>
    <t>G.H. MINING SARL</t>
  </si>
  <si>
    <t>AFRICAN PETROLEUM SENEGAL LIMITED -SAU</t>
  </si>
  <si>
    <t>AFRIGOLD SUARL</t>
  </si>
  <si>
    <t>TSG MINING COMPANY SARL</t>
  </si>
  <si>
    <t>TENDER OIL AND GAS CASAMANCE SARL</t>
  </si>
  <si>
    <t>INCA SARL</t>
  </si>
  <si>
    <t>INSTITUT GEOSCIENCES DE DAKAR</t>
  </si>
  <si>
    <t>BOYA - SA</t>
  </si>
  <si>
    <t>KANEL RESOURCES -SARL</t>
  </si>
  <si>
    <t>DIENG &amp; CO ENGINEERING - SAS</t>
  </si>
  <si>
    <t>ISLE WORLDWIDE - SA</t>
  </si>
  <si>
    <t>COMPLEXE SERIGNE SALIOU MBACKE SARL</t>
  </si>
  <si>
    <t>SOCIETE DE CONCASSAGE ET DE BETON SARL</t>
  </si>
  <si>
    <t>Hydrocarbures</t>
  </si>
  <si>
    <t>Hors Périmètre</t>
  </si>
  <si>
    <t>Paiement en FCFA</t>
  </si>
  <si>
    <t>régie</t>
  </si>
  <si>
    <t>Hors périmètre</t>
  </si>
  <si>
    <t>Cotisations sociales CSS</t>
  </si>
  <si>
    <t>Cotisations sociales IPRES</t>
  </si>
  <si>
    <t>Revenus issus de la commercialisation de la Part de la production de l'État P</t>
  </si>
  <si>
    <t>WOODSIDE</t>
  </si>
  <si>
    <t>UEMOA</t>
  </si>
  <si>
    <t>CEDEAO</t>
  </si>
  <si>
    <t xml:space="preserve">AFRICAN STAR SARL       </t>
  </si>
  <si>
    <t>AMAFRIQUE SENEGAL</t>
  </si>
  <si>
    <t>BAKHOUM BUSINESS COMPANY (100%)</t>
  </si>
  <si>
    <t>BAOBAB MINING AND CHEMICAL CORPORATION</t>
  </si>
  <si>
    <t>C.B.A. CONSULTING BU</t>
  </si>
  <si>
    <t>ENERGY AND MINING CORPORATION (EMC)</t>
  </si>
  <si>
    <t xml:space="preserve">ENTREPRISE AMADOU DIALL </t>
  </si>
  <si>
    <t>ENTREPRISE MAPATHE NDIOUCK</t>
  </si>
  <si>
    <t>ENTREPRISE SIMEC</t>
  </si>
  <si>
    <t xml:space="preserve">FAMY SENEGAL SUARL      </t>
  </si>
  <si>
    <t>GAZAL CARRIERRES</t>
  </si>
  <si>
    <t xml:space="preserve">GLOBAL AFRICINVEST </t>
  </si>
  <si>
    <t>GLOBAL IMMO SENEGAL SARL</t>
  </si>
  <si>
    <t xml:space="preserve">GRAVITA SENEGAL S.A.U </t>
  </si>
  <si>
    <t>HARMONY GROUP SARL</t>
  </si>
  <si>
    <t>IAMGOLD CORPORATION SENEGAL</t>
  </si>
  <si>
    <t>LES MINIERES DU DIOBASS SA</t>
  </si>
  <si>
    <t>MAKABINGUI GOLD OPERATION SA</t>
  </si>
  <si>
    <t>MLR INTERNATIONAL INDUSTRIES SARL</t>
  </si>
  <si>
    <t>NOUVELLE SOCIETE DES MINES  ET TRAVAUX PUBLICS</t>
  </si>
  <si>
    <t>ROYAL SENEGAL MINES ET EQUIPEMENTS</t>
  </si>
  <si>
    <t xml:space="preserve">SAREQ GROUP   SARL </t>
  </si>
  <si>
    <t>SCI DE LA BAIE</t>
  </si>
  <si>
    <t>SENEGAL MINES S.A</t>
  </si>
  <si>
    <t xml:space="preserve">SOCIETE DE SERVICES BAT </t>
  </si>
  <si>
    <t>SOCIETE D'EQUIPEMENT ET DE CONSTRUCTION (SOECO)</t>
  </si>
  <si>
    <t>SOFAMAC</t>
  </si>
  <si>
    <t>TRANSPORT AHMED DJOUMA GAZAL</t>
  </si>
  <si>
    <t>Baobab Mining and Chemical Corporation</t>
  </si>
  <si>
    <t>appui institutionnel</t>
  </si>
  <si>
    <t>New Energy Investment</t>
  </si>
  <si>
    <t>BARRICK GOLD</t>
  </si>
  <si>
    <t>Ipres</t>
  </si>
  <si>
    <t>SENEGAL MINES SA</t>
  </si>
  <si>
    <t>AMAFRIQUE SUARL</t>
  </si>
  <si>
    <t>BAOBAB MINING (BMCC)</t>
  </si>
  <si>
    <t>ENERGY MINING CORPORATION SA</t>
  </si>
  <si>
    <t>ICTS INTER.COMP.OF TRADE SER.</t>
  </si>
  <si>
    <t>KANSALA RESOURCES S.A</t>
  </si>
  <si>
    <t>SONKO ET FILS SARL</t>
  </si>
  <si>
    <t>CONSULTING BUSNESS AGENCY SARL</t>
  </si>
  <si>
    <t>DIENG &amp; CO ENGINEERING SAS</t>
  </si>
  <si>
    <t>MRL INTERNATIONAL IND.SARL</t>
  </si>
  <si>
    <t>ROYAL SENEGAL MINES ET EQUIPEM</t>
  </si>
  <si>
    <t>SOCOBE SARL</t>
  </si>
  <si>
    <t>LES MINIERES DU DIOBASS SUARL</t>
  </si>
  <si>
    <t>TETACAR SARL</t>
  </si>
  <si>
    <t>TRANSPORTS AHMED D.GAZAL&amp;FILS</t>
  </si>
  <si>
    <t>VAPROM AFRICA SA</t>
  </si>
  <si>
    <t>C W E SENEGAL SUARL</t>
  </si>
  <si>
    <t>HARMONY GROUP SUARL</t>
  </si>
  <si>
    <t>SAREQ GROUP(STE AMEN REP EQUIP</t>
  </si>
  <si>
    <t>A.G.C GUINEE BISSAU SENEGAL</t>
  </si>
  <si>
    <t>FAR SENEGAL RSSD SA</t>
  </si>
  <si>
    <t>GEOPARTNERS Ltd</t>
  </si>
  <si>
    <t>Données techniques</t>
  </si>
  <si>
    <t xml:space="preserve">TGS GEOPHYSICAL COMPANY </t>
  </si>
  <si>
    <t>FAR GAMBIA</t>
  </si>
  <si>
    <t>QUATAR PETROLEUM</t>
  </si>
  <si>
    <t>BID PACKAGE LICENSING ROUND</t>
  </si>
  <si>
    <t>CNOOC WEST AFRICA PETROLEUM</t>
  </si>
  <si>
    <t>WINTERSHALL</t>
  </si>
  <si>
    <t>FAR</t>
  </si>
  <si>
    <t xml:space="preserve">Effectifs des Nationaux </t>
  </si>
  <si>
    <t>Effectifs des Non nationaux</t>
  </si>
  <si>
    <t>Masse salariale des Nationaux (en FCFA)</t>
  </si>
  <si>
    <t>Masse salariale des Non Nationaux (en FCFA)</t>
  </si>
  <si>
    <t>Qualifications</t>
  </si>
  <si>
    <t>Hommes</t>
  </si>
  <si>
    <t>Femmes</t>
  </si>
  <si>
    <t>Cadres supérieurs</t>
  </si>
  <si>
    <t>Techniciens supérieurs et cadres moyens</t>
  </si>
  <si>
    <t>Techniciens, Agents de maitrise et ouvriers qualifiés</t>
  </si>
  <si>
    <t>Employés, manœuvres, ouvriers, appprentis</t>
  </si>
  <si>
    <t>Permanent</t>
  </si>
  <si>
    <t>Contractuel</t>
  </si>
  <si>
    <t>Annexe 1 - Profil des sociétés retenues dans le périmètre de rapprochement</t>
  </si>
  <si>
    <t>Annexe 2 - Sociétés retenues pour une déclaration unilatérale</t>
  </si>
  <si>
    <t>Denomination officielle complete de I'entreprise</t>
  </si>
  <si>
    <t>NINEA (radical uniquement)</t>
  </si>
  <si>
    <t>Date de création</t>
  </si>
  <si>
    <t>Date d'entrée en production</t>
  </si>
  <si>
    <t>Montant du Capital Social (En FCFA)</t>
  </si>
  <si>
    <t>Montant du Chiffre d'Affaires (En FCFA)</t>
  </si>
  <si>
    <t>Adresse de contact (Adresse officielle pour les entites juridiques)</t>
  </si>
  <si>
    <t>L'entreprise est-elle cotée en bourse, ou filiale à 100 % d'une entreprise cotée en bourse ?</t>
  </si>
  <si>
    <t>Route du service géographique Hann, Dakar</t>
  </si>
  <si>
    <t>NGOR LOT N°46868/DG IMMEUBLE GAMBY EN FACE DIRECTION TOTAL 6e ETATGE</t>
  </si>
  <si>
    <t>Cabinet GENI 47 Bld de le Republique</t>
  </si>
  <si>
    <t>Kosmos Energy Investements Senegal Limited</t>
  </si>
  <si>
    <t>0066487132V2</t>
  </si>
  <si>
    <t>Immeuble Alphadio BARRY 4e etage (Contigu immeuble Atepa et face immeuble Ocean Drive) Route de Ouakam X Corniche Ouest Fenêtre Mermoz BP : 29466 Dakar – Yoff</t>
  </si>
  <si>
    <t>003059434</t>
  </si>
  <si>
    <t>SACRE COEUR 3 EXTENSION VILLA 218</t>
  </si>
  <si>
    <t>Route de l'aéroport sur la station Total NGOR, Dakar - SENEGAL</t>
  </si>
  <si>
    <t>006420509</t>
  </si>
  <si>
    <t>NEANT</t>
  </si>
  <si>
    <t>19,Rue Masse Diokhane</t>
  </si>
  <si>
    <t>005014204 2G0</t>
  </si>
  <si>
    <t>5 Azur Building,12, Boulevard Djily Mbaye - Dakar</t>
  </si>
  <si>
    <t xml:space="preserve">La Société des Mines de Fer du Sénégal Oriental </t>
  </si>
  <si>
    <t>BOULEVARD DJILY MBAYE IMMEUBLE FAHD</t>
  </si>
  <si>
    <t xml:space="preserve">Société de Commercialisation du Ciment </t>
  </si>
  <si>
    <t>BP 29 KM 33 ANcIENNE ROUTE DE THIES RUFISQUE</t>
  </si>
  <si>
    <t xml:space="preserve">Sabodala Gold Operations </t>
  </si>
  <si>
    <t>Immeuble 2K Plaza, Route du Méridien President, Almadies BP 38385 Dakar Yoff</t>
  </si>
  <si>
    <t xml:space="preserve">Ciments du Sahel </t>
  </si>
  <si>
    <t>KIRENE ROUTE DE MBOUR</t>
  </si>
  <si>
    <t xml:space="preserve">Non </t>
  </si>
  <si>
    <t xml:space="preserve">Grande Côte Opérations </t>
  </si>
  <si>
    <t>2014-07-01T</t>
  </si>
  <si>
    <t>6 ROUTE DE OUAKAM, IMMEUBLE ATRYUM (2ème Etage)</t>
  </si>
  <si>
    <t xml:space="preserve">Société Sénégalaise des Phosphates de Thiès </t>
  </si>
  <si>
    <t>39, Avenue Jean XXIII Dakar</t>
  </si>
  <si>
    <t xml:space="preserve">Industries Chimiques du Sénégal </t>
  </si>
  <si>
    <t xml:space="preserve"> KM 18, Route de Rufisque DAKAR - SENEGAL</t>
  </si>
  <si>
    <t>DANGOTE SA</t>
  </si>
  <si>
    <t xml:space="preserve">Dangote Industries Sénégal SA </t>
  </si>
  <si>
    <t>14 Rue Beranger Ferraud DAKAR</t>
  </si>
  <si>
    <t>PMC SA</t>
  </si>
  <si>
    <t>Petowal Mining Company SA</t>
  </si>
  <si>
    <t>Villa Kandia, Almadies zone 9, Route du Meridien President, Dakar-Senegal</t>
  </si>
  <si>
    <t xml:space="preserve">Société Minière de la Vallée du fleuve Sénégal </t>
  </si>
  <si>
    <t xml:space="preserve">Yoff virage route de l'aNcien aéroport Léopold Sédar Senghor - immeuble Kouré ( Nsia banque ) 2e étage </t>
  </si>
  <si>
    <t>007768007</t>
  </si>
  <si>
    <t>PARCELLE 08 ZONE 7 ALMADIES DERRIERE HOTEL LODGE</t>
  </si>
  <si>
    <t xml:space="preserve">Agem Sénégal Exploration SUARL </t>
  </si>
  <si>
    <t>2010-01-11T</t>
  </si>
  <si>
    <t xml:space="preserve"> Almadies 8 Zone 7 Boite postable 5820 Dakar Fann</t>
  </si>
  <si>
    <t xml:space="preserve">Sabodala Mining Company </t>
  </si>
  <si>
    <t>SEPHOS SENEGAL SA</t>
  </si>
  <si>
    <t>SACRE COEUR 3 PYROTECHNIQUE LOT F101 CITE KEUR GORGUI</t>
  </si>
  <si>
    <t>Cité keur Gorgui Lot N°101-Sacré Cœur 3 PYROTECHNIQUE-5é Etage</t>
  </si>
  <si>
    <t>AIG SA</t>
  </si>
  <si>
    <t xml:space="preserve">African Investment Group SA </t>
  </si>
  <si>
    <t>adiop@afrig.sn</t>
  </si>
  <si>
    <t xml:space="preserve">Compagnie Générale d'Exploitation de Carrière </t>
  </si>
  <si>
    <t xml:space="preserve">Km 23, Route de Rufisque - Dakar </t>
  </si>
  <si>
    <t>5, CITE DES MARISTES DAKAR</t>
  </si>
  <si>
    <t>ORANTO</t>
  </si>
  <si>
    <t>Annexe 10 – Cadastre Minier</t>
  </si>
  <si>
    <r>
      <t>km</t>
    </r>
    <r>
      <rPr>
        <vertAlign val="superscript"/>
        <sz val="9"/>
        <color indexed="8"/>
        <rFont val="Trebuchet MS"/>
        <family val="2"/>
        <scheme val="minor"/>
      </rPr>
      <t>2</t>
    </r>
  </si>
  <si>
    <t>Annexe 13 –  Détail des revenus budgétaires par société extractive</t>
  </si>
  <si>
    <t>Annexe 14 –  Détail des revenus budgétaires par flux de paiement</t>
  </si>
  <si>
    <t>Annexe 15 –  Détail des paiements des entreprises par société extractive</t>
  </si>
  <si>
    <t>Annexe 16 –  Détail des paiements des entreprises par flux de paiement</t>
  </si>
  <si>
    <t>Détail de la déclaration Unilatérale de l’Etat</t>
  </si>
  <si>
    <t>UEOMA</t>
  </si>
  <si>
    <t>Annexe 18 – Formulaire de déclaration 2020</t>
  </si>
  <si>
    <t>Annexe 19 – Etat des permis octroyés et des permis renouvelés en 2020</t>
  </si>
  <si>
    <t>AFRICAN MINING SERVICES-SENEGAL-SUARL    UG1/229/PM</t>
  </si>
  <si>
    <t>lien vers la place boursière</t>
  </si>
  <si>
    <t>https://www.vicat.fr/investisseurs/actionnaires#structure-actionnariat https://live.euronext.com/fr/product/equities/FR0000031775-XPAR/company-information</t>
  </si>
  <si>
    <t>https://www.endeavourmining.com/investors/institutional-ownership https://www.londonstockexchange.com/stock/EDV/endeavour-mining-plc/analysis</t>
  </si>
  <si>
    <t>https://live.euronext.com/fr/product/equities/FR0000131757-XPAR/company-information</t>
  </si>
  <si>
    <t>filiale de la société ERAMET Société Coté à la Bourse de Paris</t>
  </si>
  <si>
    <t>page 199 https://dangotecement.com/wp-content/uploads/2021/05/Dangote-Cement-PlcAnnual-Report-and-Accounts-2020_interactive.pdf https://ngxgroup.com/exchange/data/company-profile/?symbol=DANGCEM&amp;directory=companydirectory</t>
  </si>
  <si>
    <t>https://www.londonstockexchange.com/stock/RSG/resolute-mining-limited/analysis</t>
  </si>
  <si>
    <t>https://www.nasdaq.com/market-activity/stocks/kos/institutional-holdings</t>
  </si>
  <si>
    <t>https://www.londonstockexchange.com/stock/CNE/cairn-energy-plc/analysis</t>
  </si>
  <si>
    <t xml:space="preserve">Filiale de la société Cairn Energy, société cotée à la Bourse FTSE de Londres </t>
  </si>
  <si>
    <t>https://live.euronext.com/fr/product/equities/FR0000120271-XPAR/company-information</t>
  </si>
  <si>
    <t>Filiale de BP PLC, société cotée à la Bourse FTSE de Londres</t>
  </si>
  <si>
    <t>https://www.londonstockexchange.com/stock/BP./bp-plc/analysis</t>
  </si>
  <si>
    <t>https://www2.asx.com.au/markets/company/wpl</t>
  </si>
  <si>
    <t>https://www.nasdaq.com/market-activity/stocks/iag/institutional-holdings</t>
  </si>
  <si>
    <t>https://www.londonstockexchange.com/stock/EDV/endeavour-mining-plc/analysis</t>
  </si>
  <si>
    <t>Ref. 14 ci-dessus</t>
  </si>
  <si>
    <t>https://www.vicat.fr/investisseurs/actionnaires#structure-actionnariat</t>
  </si>
  <si>
    <t>Nom complet : LATFALLAH LAYOUSSE
Date de naissance : 20/09/1945
Numéro d'identité nationale : 1751194503762
Nationalité : Sénégalaise
Pays de résidence : SENEGAL
Adresse de résidence : Point E
Adresse professionnelle : 880 San Felipe  Suite N° 105</t>
  </si>
  <si>
    <t>Nom complet : Sri Prakash LOHIA
Nom complet : Seema LOHIA
Nom complet : Amit LOHIA
Nom complet : Shruti LOHIA</t>
  </si>
  <si>
    <t>Non Complet</t>
  </si>
  <si>
    <t>Dashboard – Données Ouvertes ITIE Sénégal</t>
  </si>
  <si>
    <t>FD non signé</t>
  </si>
  <si>
    <t>Données ITIE après Ajustement (hors flux payés au profit de PETROSEN, CSS et IPRES)</t>
  </si>
  <si>
    <t>Données Certifiées</t>
  </si>
  <si>
    <t>Ecart</t>
  </si>
  <si>
    <t>Origine des écarts</t>
  </si>
  <si>
    <t>Déclaration de la DGTCP :</t>
  </si>
  <si>
    <t xml:space="preserve"> - Ajustement de 81 188 556 FCFA sur revenus issus de la commercialisation de la Part de la production de l'État non pris en compte dans la déclaration fournie à la cour des comptes.</t>
  </si>
  <si>
    <t>Capricorn</t>
  </si>
  <si>
    <t xml:space="preserve">Déclaration de la DGI : </t>
  </si>
  <si>
    <t>Ajustement de 1 796 719 FCFA sur les retenues à la source sur bénéfice non commercial non pris en compte dans la déclaration fournie à la cour des comptes.</t>
  </si>
  <si>
    <t>- Les retenues à la source sur salaires (IR, TRIMF et CFCE) après ajustement s'élèvent à 281 272 165 FCFA, alors qu'au niveau du rapport de certification le montant déclaré est de 44 217 683 FCFA.</t>
  </si>
  <si>
    <t xml:space="preserve"> - Les retenues à la source sur bénéfices non commerciales après ajustement s'élèvent à 30 996 026 FCFA, alors qu'au niveau du rapport de certification le montant déclaré est de 16 688 964 FCFA.</t>
  </si>
  <si>
    <t>Oranto</t>
  </si>
  <si>
    <t>TOTAL E&amp;P</t>
  </si>
  <si>
    <t>Ajustement de reclassement sur les redressements fiscaux déclarés par la DGI pour un montant de (124 595 550) FCFA non pris en compte dans la déclaration fournie à la cour des comptes</t>
  </si>
  <si>
    <t>BP SENEGAL</t>
  </si>
  <si>
    <t xml:space="preserve"> - Les retenues à la source sur salaires (IR, TRIMF et CFCE) après ajustement s'élèvent à 976 281 744 FCFA , alors qu'au niveau du rapport de certification le montant déclaré est de 44 217 683 FCFA.</t>
  </si>
  <si>
    <t xml:space="preserve"> - Les retenues à la source sur bénéfices non commerciales après ajustement s'élèvent à 1 204 597 165 FCFA, alors qu'au niveau du rapport de certification le montant déclaré est de 579 870 445 FCFA .</t>
  </si>
  <si>
    <t xml:space="preserve"> - Les retenue à la source sur sommes versées à des tiers après ajustement s'élèvent à 11 776 852 FCFA, alors qu'au niveau du rapport de certification le montant déclaré est de 5 888 426 FCFA.</t>
  </si>
  <si>
    <t>Woodside</t>
  </si>
  <si>
    <t xml:space="preserve"> - Les retenues à la source sur salaires (IR, TRIMF et CFCE) après ajustement s'élèvent à 465 488 405 FCFA, alors qu'au niveau du rapport de certification le montant déclaré est de 467 071 362 FCFA.</t>
  </si>
  <si>
    <t>Secteur des hydrocarbures</t>
  </si>
  <si>
    <t>Non significatif</t>
  </si>
  <si>
    <t>Déclaration de la DGI :</t>
  </si>
  <si>
    <t>Déclaration de la DMG :</t>
  </si>
  <si>
    <t xml:space="preserve"> - Ajustement de (967 572) FCFA non pris en compte dans la déclaration fournie à la cour des comptes.</t>
  </si>
  <si>
    <t>Déclaration de la DEEC :</t>
  </si>
  <si>
    <t xml:space="preserve"> - La taxe superficiaire s'élève à 9 413 650 FCFA , alors qu'au niveau du rapport de certification aucun montant n'a été déclaré au titre des redressements fiscaux.</t>
  </si>
  <si>
    <t xml:space="preserve">Déclaration de la DGID : </t>
  </si>
  <si>
    <t xml:space="preserve"> - Les redressements fiscaux après ajustement s'élèvent à 4 127 788 FCFA , alors qu'au niveau du rapport de certification aucun montant n'a été déclaré au titre des redressements fiscaux.</t>
  </si>
  <si>
    <t xml:space="preserve"> - .Selon le rapport de certification de la cour des comptes, un montant 4 667 959 790 FCFA a été déclaré par la DGI au titre des frais d'inscription d'une concession minière ou d'un permis d'exploitation, alors qu'au niveau de la déclaration ITIE fournie à l'AI, aucun montant n'a été déclaré au titre de ce flux.</t>
  </si>
  <si>
    <t xml:space="preserve"> - La taxe sur la valeur ajoutée reversée après ajustement s'élève à 7 474 892 633 FCFA, alors qu'au niveau du rapport de certification le montant s'élève à 7 574 892 633 FCFA.</t>
  </si>
  <si>
    <t xml:space="preserve"> -. Selon le rapport de certification de la cour des comptes, un montant 4 980 914 573 FCFA a été déclaré par la DGI au titre des frais d'inscription d'une concession minière ou d'un permis d'exploitation, alors qu'au niveau de la déclaration ITIE fournie à l'AI, aucun montant n'a été déclaré au titre de ce flux.</t>
  </si>
  <si>
    <t xml:space="preserve"> - Ajustement de la redevance minière de 112 200 476 FCFA sur la redevance minière non pris en compte dans la déclaration fournie à la cour des comptes.</t>
  </si>
  <si>
    <t>- Ajustement de 3 798 184 FCFA sur l'appui institutionnel non pris en compte dans la déclaration fournie à la cour des comptes.</t>
  </si>
  <si>
    <t>7</t>
  </si>
  <si>
    <t>Déclaration de la DGID :</t>
  </si>
  <si>
    <t xml:space="preserve"> - Ajustement de 133 519 034 FCFA sur la taxe sur la valeur ajoutée reversée non pris en compte dans la déclaration fournie à la cour des comptes.</t>
  </si>
  <si>
    <t xml:space="preserve"> - Ajustement de 9 657 141 FCFA sur la retenue à la source sur sommes versées à des tiers non pris en compte dans la déclaration fournie à la cour des comptes.</t>
  </si>
  <si>
    <t>- Ajustement de 105 558 825 FCFA sur la redevance minière non pris en compte dans la déclaration fournie à la cour des comptes.</t>
  </si>
  <si>
    <t>- Ajustement de 19 178 000 FCFA sur la redevance minière non pris en compte dans la déclaration fournie à la cour des comptes.</t>
  </si>
  <si>
    <t>- Ajustement de 52 320 100 FCFA sur l'appui institutionnel non pris en compte dans la déclaration fournie à la cour des comptes.</t>
  </si>
  <si>
    <t xml:space="preserve"> -. Selon le rapport de certification de la cour des comptes, un montant 7 491 544 126 FCFA a été déclaré par la DGI au titre des frais d'inscription d'une concession minière ou d'un permis d'exploitation, alors qu'au niveau de la déclaration ITIE fournie à l'AI, aucun montant n'a été déclaré au titre de ce flux.</t>
  </si>
  <si>
    <t xml:space="preserve"> - Les retenues à la source sur salaires (IR, TRIMF et CFCE) après ajustement s'élèvent à 337 000 911 FCFA, alors qu'au niveau du rapport de certification le montant déclaré est de 329 067 538 FCFA.</t>
  </si>
  <si>
    <t>- Selon le rapport de certification de la cour des comptes, un montant 11 569 955 FCFA a été déclaré par la DGID au titre des redressements fiscaux, alors qu'au niveau de la déclaration ITIE fournie à l'AI, aucun montant n'a été déclaré au titre de ce flux.</t>
  </si>
  <si>
    <t>11</t>
  </si>
  <si>
    <t>- Ajustement de 21 536 000 FCFA sur l'appui institutionnel non pris en compte dans la déclaration fournie à la cour des comptes.</t>
  </si>
  <si>
    <t>Déclaration de la DEFCCS :</t>
  </si>
  <si>
    <t>- Ajustement de 20 000 000 FCFA sur la taxe d'abattage non pris en compte dans la déclaration fournie à la cour des comptes.</t>
  </si>
  <si>
    <t>- Ajustement de 2 665 000 FCFA sur l'appui institutionnel non pris en compte dans la déclaration fournie à la cour des comptes.</t>
  </si>
  <si>
    <t>12</t>
  </si>
  <si>
    <t>SEPHOS SA</t>
  </si>
  <si>
    <t>- Ajustement de 11 600 000 FCFA sur l'appui institutionnel non pris en compte dans la déclaration fournie à la cour des comptes.</t>
  </si>
  <si>
    <t>14</t>
  </si>
  <si>
    <t>- Ajustement de 10 000 000 FCFA sur les droits d'entrée fixes non pris en compte dans la déclaration fournie à la cour des comptes.</t>
  </si>
  <si>
    <t>- Ajustement de 17 000 000 FCFA sur la redevance superficiaire non pris en compte dans la déclaration fournie à la cour des comptes.</t>
  </si>
  <si>
    <t xml:space="preserve"> - La DGI a déclaré avoir perçu de la société un montant de 5 128 488 FCFA au titre de l'IS et des retenues à la sources, alors qu'au niveau du rapport de certification aucun montant n'a été déclaré au titre de ces flux.</t>
  </si>
  <si>
    <t xml:space="preserve"> -. Selon le rapport de certification de la cour des comptes, un montant 1 500 000 FCFA a été déclaré par la DGI au titre des redressements fiscaux, alors qu'au niveau de la déclaration ITIE fournie à l'AI, aucun montant n'a été déclaré au titre de ce flux.</t>
  </si>
  <si>
    <t>- Ajustement de 1 684 801 FCFA sur la redevance minière non pris en compte dans la déclaration fournie à la cour des comptes.</t>
  </si>
  <si>
    <t>- Ajustement de 15 111 900 FCFA sur la redevance superficiaire non pris en compte dans la déclaration fournie à la cour des comptes.</t>
  </si>
  <si>
    <t>- Ajustement de 145 680 578 FCFA sur la redevance minière non pris en compte dans la déclaration fournie à la cour des comptes.</t>
  </si>
  <si>
    <t>SODEVIT</t>
  </si>
  <si>
    <t>- Ajustement de 47 177 479 FCFA sur la redevance minière non pris en compte dans la déclaration fournie à la cour des comptes.</t>
  </si>
  <si>
    <t xml:space="preserve">Déclaration de la DGI :  </t>
  </si>
  <si>
    <t>- L'impôt sur les sociétés après ajustement s'élèvent à 161 751 132 FCFA, alors qu'au niveau du rapport de certification le montant déclaré est de 323 502 265 FCFA.</t>
  </si>
  <si>
    <t>Secteur minier</t>
  </si>
  <si>
    <r>
      <t xml:space="preserve">Déclaration de la DGI : </t>
    </r>
    <r>
      <rPr>
        <sz val="8"/>
        <color rgb="FF262626"/>
        <rFont val="Trebuchet MS"/>
        <family val="2"/>
        <scheme val="major"/>
      </rPr>
      <t xml:space="preserve"> </t>
    </r>
  </si>
  <si>
    <r>
      <t xml:space="preserve"> </t>
    </r>
    <r>
      <rPr>
        <sz val="8"/>
        <color rgb="FF262626"/>
        <rFont val="Trebuchet MS"/>
        <family val="2"/>
        <scheme val="major"/>
      </rPr>
      <t>- Les redressements fiscaux après ajustement s'élèvent à 4 127 788 FCFA , alors qu'au niveau du rapport de certification aucun montant n'a été déclaré au titre des redressements fiscaux.</t>
    </r>
  </si>
  <si>
    <r>
      <t xml:space="preserve"> - </t>
    </r>
    <r>
      <rPr>
        <sz val="8"/>
        <color rgb="FF262626"/>
        <rFont val="Trebuchet MS"/>
        <family val="2"/>
        <scheme val="major"/>
      </rPr>
      <t>Ajustement de 136 104 548 FCFA sur la contribution économique local non pris en compte dans la déclaration fournie à la cour des comptes.</t>
    </r>
  </si>
  <si>
    <t>Ecarts entre les données certifiées par la Cour des Comptes et les données après ajustements pour l'année 2019</t>
  </si>
  <si>
    <t>Ecarts entre les données certifiées par la Cour des Comptes et les données après ajustements pour l'année 2020</t>
  </si>
  <si>
    <t>Contribution économique locale Valeur Ajoutée (CEL-VA)</t>
  </si>
  <si>
    <t>Code général des impôts (Articles 320 à 343)</t>
  </si>
  <si>
    <t>la contribution économique locale (CEL), perçue au profit des collectivités locales et prélevée sur la valeur des locaux servant à l’exploitation, d’une part et, d’autre part, sur la valeur ajoutée de l’activité de l’entreprise.</t>
  </si>
  <si>
    <t>Contribution économique locale Valeur Locative (CEL-VL)</t>
  </si>
  <si>
    <t>Taxe sur le Ciment</t>
  </si>
  <si>
    <t>décret n°2020-986 du 24 avril 2020</t>
  </si>
  <si>
    <t xml:space="preserve">le décret n°2020-986 du 24 avril 2020 a institué une taxe parafiscale au profit du fonds pour l’habitat social de 2 000 FCFA/tonne, dénommée Taxe </t>
  </si>
  <si>
    <t>Moyenne</t>
  </si>
  <si>
    <t>00032</t>
  </si>
  <si>
    <t>Nétéboulou</t>
  </si>
  <si>
    <t>00090</t>
  </si>
  <si>
    <t>00094</t>
  </si>
  <si>
    <t>Sébikotane</t>
  </si>
  <si>
    <t>00117</t>
  </si>
  <si>
    <t>00120</t>
  </si>
  <si>
    <t>SALOUM TRAIDING SERVICES-SARL (100%)</t>
  </si>
  <si>
    <t>00144</t>
  </si>
  <si>
    <t>Baguère</t>
  </si>
  <si>
    <t>00145</t>
  </si>
  <si>
    <t>DIOP AMADOU MAME (100%)</t>
  </si>
  <si>
    <t>00212</t>
  </si>
  <si>
    <t>MALICK MAGLOIRE LOGBO (100%)</t>
  </si>
  <si>
    <t>00214</t>
  </si>
  <si>
    <t>Saraya</t>
  </si>
  <si>
    <t>SAGNA GOLD (100%)</t>
  </si>
  <si>
    <t>00249</t>
  </si>
  <si>
    <t>00258</t>
  </si>
  <si>
    <t>Sinthiou Mogo</t>
  </si>
  <si>
    <t>DARAY MAME LAMP CONSTRUCTION (100%)</t>
  </si>
  <si>
    <t>00264</t>
  </si>
  <si>
    <t>00269</t>
  </si>
  <si>
    <t>Santhie Sérère</t>
  </si>
  <si>
    <t>HGR SENEGAL SARL (100%)</t>
  </si>
  <si>
    <t>00293</t>
  </si>
  <si>
    <t>00313</t>
  </si>
  <si>
    <t>Diendé</t>
  </si>
  <si>
    <t>00319</t>
  </si>
  <si>
    <t>00324</t>
  </si>
  <si>
    <t>ngoundiane</t>
  </si>
  <si>
    <t>SOCIETE DE CONCASSAGE ET DE BETON SARL (100%)</t>
  </si>
  <si>
    <t>00353</t>
  </si>
  <si>
    <t>00744</t>
  </si>
  <si>
    <t>00806</t>
  </si>
  <si>
    <t>00880</t>
  </si>
  <si>
    <t>Thiébo</t>
  </si>
  <si>
    <t>COMPTOIR COMMERCIAL BAYE IBRA THIAW (100%)</t>
  </si>
  <si>
    <t>00921</t>
  </si>
  <si>
    <t>00001019</t>
  </si>
  <si>
    <t>Mamacono</t>
  </si>
  <si>
    <t>00001027</t>
  </si>
  <si>
    <t>Déni Biram NDAO</t>
  </si>
  <si>
    <t>00001038</t>
  </si>
  <si>
    <t>00001047</t>
  </si>
  <si>
    <t>THIORO MBAYE (100%)</t>
  </si>
  <si>
    <t>00001108</t>
  </si>
  <si>
    <t>00001109</t>
  </si>
  <si>
    <t>001668</t>
  </si>
  <si>
    <t>06742</t>
  </si>
  <si>
    <t>006743</t>
  </si>
  <si>
    <t>008232</t>
  </si>
  <si>
    <t>Seune sérère</t>
  </si>
  <si>
    <t>TECHNOLOGIES CONSULTING SERVICES</t>
  </si>
  <si>
    <t>024447</t>
  </si>
  <si>
    <t>HOLDING ATLANTIC MINING PETROLUM " MINE PETRO-SA" (100%)</t>
  </si>
  <si>
    <t>LITON GROUP LTD SARL (100%)</t>
  </si>
  <si>
    <t>A00448</t>
  </si>
  <si>
    <t>SOCIETE IMMOBILIERE WAKEUR MAME CHEIKH IBRAHIMA FALL (100%)</t>
  </si>
  <si>
    <t>Wékh Whékh</t>
  </si>
  <si>
    <t>A00582</t>
  </si>
  <si>
    <t>UNIVERSAL TRADE (100%)</t>
  </si>
  <si>
    <t>CONSORTIUM D'ENTREPRISES (CDE) (100%)</t>
  </si>
  <si>
    <t>JEAN LEFEVRE SENEGAL (100%)</t>
  </si>
  <si>
    <t>A00983</t>
  </si>
  <si>
    <t>Bembou</t>
  </si>
  <si>
    <t>SOCIETE DE COMMERCE DE PRODUIT D'ACIER (100%)</t>
  </si>
  <si>
    <t>A00001080</t>
  </si>
  <si>
    <t>BOKAMINE SARL (100%)</t>
  </si>
  <si>
    <t>A007168</t>
  </si>
  <si>
    <t>WASSADOU SUD</t>
  </si>
  <si>
    <t>SOCIETE DES MINES DU SENEGAL (SODEMINES)</t>
  </si>
  <si>
    <t>SONKO ET FILS SARL (100%)</t>
  </si>
  <si>
    <t>DAMASH MINERALS LTD (100%)</t>
  </si>
  <si>
    <t>SAMA GOLD SARL (50%)</t>
  </si>
  <si>
    <t>A024704</t>
  </si>
  <si>
    <t>KHOSSANTO</t>
  </si>
  <si>
    <t>CANGAY MINES</t>
  </si>
  <si>
    <t>A025450</t>
  </si>
  <si>
    <t xml:space="preserve"> Moura et Bondala</t>
  </si>
  <si>
    <t>DIOMAYE GRANULATS/GROUPE HOLDING DIOMAYE (100%)</t>
  </si>
  <si>
    <t>A025475</t>
  </si>
  <si>
    <t>Niakhène</t>
  </si>
  <si>
    <t>CHALLENGER NORD-SUD INTERNATIONAL SAS (100%)</t>
  </si>
  <si>
    <t>A025476</t>
  </si>
  <si>
    <t>Aînoumane</t>
  </si>
  <si>
    <t>AP00123</t>
  </si>
  <si>
    <t>GIE TOUBA DAROU KHOUDOSS (100%)</t>
  </si>
  <si>
    <t>AP00248</t>
  </si>
  <si>
    <t>Bantakoto koto2</t>
  </si>
  <si>
    <t>YELLOW GROUND SENEGAL SAS (100%)</t>
  </si>
  <si>
    <t>AP00259</t>
  </si>
  <si>
    <t>Kabatéguinda</t>
  </si>
  <si>
    <t>AP00260</t>
  </si>
  <si>
    <t>XELCOM TRADING (100%)</t>
  </si>
  <si>
    <t>AP0380</t>
  </si>
  <si>
    <t>GM GOLD GUEYE MAHAMADOU (100%)</t>
  </si>
  <si>
    <t>AP00530</t>
  </si>
  <si>
    <t>Kérékonko et Soukouta</t>
  </si>
  <si>
    <t>Entreprise THIAM SENEGAL GOLD FAMILY (100%)</t>
  </si>
  <si>
    <t>AP00805</t>
  </si>
  <si>
    <t>Seune Serere II</t>
  </si>
  <si>
    <t>kénioto</t>
  </si>
  <si>
    <t>Nébou</t>
  </si>
  <si>
    <t>SOCIÉTÉ AFRICA TRADE AND INVESTMENT CONSULTING SARL (100%)</t>
  </si>
  <si>
    <t>latérite</t>
  </si>
  <si>
    <t>Sl</t>
  </si>
  <si>
    <t>Expirée</t>
  </si>
  <si>
    <t>dl</t>
  </si>
  <si>
    <t>granite</t>
  </si>
  <si>
    <t>Mn</t>
  </si>
  <si>
    <t>Au, substances connexes</t>
  </si>
  <si>
    <t>0.0400</t>
  </si>
  <si>
    <t>km2</t>
  </si>
  <si>
    <t>0.0810</t>
  </si>
  <si>
    <t>0.0848</t>
  </si>
  <si>
    <t>0.0193</t>
  </si>
  <si>
    <t>0.0484</t>
  </si>
  <si>
    <t>0.0467</t>
  </si>
  <si>
    <t>0.0169</t>
  </si>
  <si>
    <t>0.0299</t>
  </si>
  <si>
    <t>34.0200</t>
  </si>
  <si>
    <t>0.0849</t>
  </si>
  <si>
    <t>0.0498</t>
  </si>
  <si>
    <t>0.0201</t>
  </si>
  <si>
    <t>0.7050</t>
  </si>
  <si>
    <t>0.0300</t>
  </si>
  <si>
    <t>0.0814</t>
  </si>
  <si>
    <t>0.0172</t>
  </si>
  <si>
    <t>0.4023</t>
  </si>
  <si>
    <t>0.1641</t>
  </si>
  <si>
    <t>2.0000</t>
  </si>
  <si>
    <t>0.1016</t>
  </si>
  <si>
    <t>0.2163</t>
  </si>
  <si>
    <t>0.0139</t>
  </si>
  <si>
    <t>0.0427</t>
  </si>
  <si>
    <t>0.0000</t>
  </si>
  <si>
    <t>0.1752</t>
  </si>
  <si>
    <t>0.0964</t>
  </si>
  <si>
    <t>0.1215</t>
  </si>
  <si>
    <t>0.0165</t>
  </si>
  <si>
    <t>0.0500</t>
  </si>
  <si>
    <t>0.1155</t>
  </si>
  <si>
    <t>0.0029</t>
  </si>
  <si>
    <t>0.0005</t>
  </si>
  <si>
    <t>0.2961</t>
  </si>
  <si>
    <t>0.0022</t>
  </si>
  <si>
    <t>0.0306</t>
  </si>
  <si>
    <t>0.0828</t>
  </si>
  <si>
    <t>0.1103</t>
  </si>
  <si>
    <t>0.0525</t>
  </si>
  <si>
    <t>0.0458</t>
  </si>
  <si>
    <t>0.0617</t>
  </si>
  <si>
    <t>0.0402</t>
  </si>
  <si>
    <t>0.0825</t>
  </si>
  <si>
    <t>0.0604</t>
  </si>
  <si>
    <t>2.5022</t>
  </si>
  <si>
    <t>0.1592</t>
  </si>
  <si>
    <t>0.0365</t>
  </si>
  <si>
    <t>0.0161</t>
  </si>
  <si>
    <t>0.0903</t>
  </si>
  <si>
    <t>0.1251</t>
  </si>
  <si>
    <t>0.1258</t>
  </si>
  <si>
    <t>0.1905</t>
  </si>
  <si>
    <t>0.0304</t>
  </si>
  <si>
    <t>0.2375</t>
  </si>
  <si>
    <t>0.0184</t>
  </si>
  <si>
    <t>0.0170</t>
  </si>
  <si>
    <t>0.4950</t>
  </si>
  <si>
    <t>0.4985</t>
  </si>
  <si>
    <t>0.0131</t>
  </si>
  <si>
    <t>473.0833</t>
  </si>
  <si>
    <t>285.4824</t>
  </si>
  <si>
    <t>3.2060</t>
  </si>
  <si>
    <t>32.5718</t>
  </si>
  <si>
    <t>124.8769</t>
  </si>
  <si>
    <t>497.3462</t>
  </si>
  <si>
    <t>9.2377</t>
  </si>
  <si>
    <t>320.3426</t>
  </si>
  <si>
    <t>10.0628</t>
  </si>
  <si>
    <t>13.9581</t>
  </si>
  <si>
    <t>8.3316</t>
  </si>
  <si>
    <t>498.9377</t>
  </si>
  <si>
    <t>586.6647</t>
  </si>
  <si>
    <t>0.0097</t>
  </si>
  <si>
    <t>0.4595</t>
  </si>
  <si>
    <t>0.3727</t>
  </si>
  <si>
    <t>0.5043</t>
  </si>
  <si>
    <t>0.5000</t>
  </si>
  <si>
    <t>0.1053</t>
  </si>
  <si>
    <t>1.0842</t>
  </si>
  <si>
    <t>0.4992</t>
  </si>
  <si>
    <t>0.1919</t>
  </si>
  <si>
    <t>1.2803</t>
  </si>
  <si>
    <t>3.5509</t>
  </si>
  <si>
    <t>319.4885</t>
  </si>
  <si>
    <t>A007</t>
  </si>
  <si>
    <t>Annexe 8-1  – Paiements environnementaux</t>
  </si>
  <si>
    <t>Annexe 8-2  – Taxes environnementales</t>
  </si>
  <si>
    <t xml:space="preserve">Sociétés </t>
  </si>
  <si>
    <t>Direction</t>
  </si>
  <si>
    <t>IAMBOTO</t>
  </si>
  <si>
    <t xml:space="preserve">Total taxes environnementales </t>
  </si>
  <si>
    <t>Participation au Covid-19 au Trésor Général du Sénégal</t>
  </si>
  <si>
    <t>Trésor Général du Sénégal</t>
  </si>
  <si>
    <t>Participation au Covid-19</t>
  </si>
  <si>
    <t>Annexe 5 – Emplois</t>
  </si>
  <si>
    <t>SOSETRAM</t>
  </si>
  <si>
    <t>ANAM</t>
  </si>
  <si>
    <t>GSP</t>
  </si>
  <si>
    <t>PREST INTERIM</t>
  </si>
  <si>
    <t>ATTS</t>
  </si>
  <si>
    <t>ASCOMA</t>
  </si>
  <si>
    <t>INDEPENDANCE IMMOBILIERE GESTION</t>
  </si>
  <si>
    <t>DM2I</t>
  </si>
  <si>
    <t>ENSEIGNEMENT CATHOLIQUE DE THIES</t>
  </si>
  <si>
    <t>THEODORE BOURE FAYE</t>
  </si>
  <si>
    <t>ABDOULAYE NDIAYE</t>
  </si>
  <si>
    <t>ABDOU DIENE</t>
  </si>
  <si>
    <t>NIZINTECH</t>
  </si>
  <si>
    <t>MADOKY MAGATTE DIOP</t>
  </si>
  <si>
    <t>GIE TINE &amp; FILS</t>
  </si>
  <si>
    <t>SENEGALAISE DE BOBINAGE INDUSTRIELLE</t>
  </si>
  <si>
    <t>GIE LE SONINKE</t>
  </si>
  <si>
    <t>GIE CAMARA KUNDA</t>
  </si>
  <si>
    <t>SR SERIGNE B SARR</t>
  </si>
  <si>
    <t>MASSA MASSA</t>
  </si>
  <si>
    <t>SCHULTE &amp; BRUNS</t>
  </si>
  <si>
    <t>Allemagne</t>
  </si>
  <si>
    <t>ITALY</t>
  </si>
  <si>
    <t>MANISA BULK</t>
  </si>
  <si>
    <t>MS WEALTHY</t>
  </si>
  <si>
    <t>MS WISDOM</t>
  </si>
  <si>
    <t>BREB Gmbh Co KG</t>
  </si>
  <si>
    <t>ADAROSE SHIPPING</t>
  </si>
  <si>
    <t>LIBERIA</t>
  </si>
  <si>
    <t>IRON MARINE TRADING LTD</t>
  </si>
  <si>
    <t>ILES MARSHALL</t>
  </si>
  <si>
    <t>MS ARGO</t>
  </si>
  <si>
    <t>MS ENDURANCE Gmbh Co</t>
  </si>
  <si>
    <t>ANTARES TRANSPORT Gmbh</t>
  </si>
  <si>
    <t>SOCIETE MINIERE DE LA VALLE DU FLEUVE SENEGAL(SOMIVA)</t>
  </si>
  <si>
    <t>NGOR VIRAGE ROUTE DE L'AEROPORT DAKAR SENEGAL</t>
  </si>
  <si>
    <t>ORYX SENEGAL</t>
  </si>
  <si>
    <t>BLVD DJILY MBAYE IMMEBLE FAHD 2E ETAGE BP 21126 DKR PONTY DAKAR</t>
  </si>
  <si>
    <t>RTE DES NYDROCARBURES DAKAR</t>
  </si>
  <si>
    <t>TVC NECOTRANS</t>
  </si>
  <si>
    <t>SAHAM ASSURANCE</t>
  </si>
  <si>
    <t>22 BIS BOULEVARD DJILY MBAYE X HENRY MARTIN 3E ETAGE DAKAR</t>
  </si>
  <si>
    <t>BOULEVARD DE LA MAEDELEINE X RUE CARNOT DAKAR SENEGAL 21244</t>
  </si>
  <si>
    <t>INDORAMA ENERGY PTE LTD</t>
  </si>
  <si>
    <t>SINGAPOUR-143 CECIL STREET 14-00 B BUILDING SINGAPOUR SINGAPOUR</t>
  </si>
  <si>
    <t>STOLT NIELSEN TRANSP GROUP LTD</t>
  </si>
  <si>
    <t>ETATS-UNITS-STOLT PARCEL TANKERS DIVISION PO BOX 2200 GREENWICH GA CT 06836</t>
  </si>
  <si>
    <t>INDORAMA INTERNATION HOLDING LIMITED</t>
  </si>
  <si>
    <t>MAURICE-INDORAMA INTERNATIONAL HOLDING LTD 1247700 C1/GBL AND REGISTERED OFFICE AT SUITE G12 PORT LOUIS MAURICE-INDORAMA</t>
  </si>
  <si>
    <t>HOXLE HEAVY EQUIPMENT RENTAL AND TRADING LLC</t>
  </si>
  <si>
    <t>EMIRATS ARABES UNIS-202-203 PINNACLE BUILDING EMIRATS ARABES UNIS-202-203</t>
  </si>
  <si>
    <t>AGENCE DFRANCAISE DE DEVELOPPEMENT(AFD)</t>
  </si>
  <si>
    <t>FRANCE-5 RUE ROLAND BARTHES 75598 PARIS CEDEX 12 PARIS France</t>
  </si>
  <si>
    <t>EUROPEAN INVESTMENT BANK(BEI)</t>
  </si>
  <si>
    <t>LUXEMBOURG-98-100 BOULEVARD KONARD ADENAUER L-2950 LUXEMBOURG LUXEMBOURG LUXEMBOURG</t>
  </si>
  <si>
    <t>MUFG BANK LTD</t>
  </si>
  <si>
    <t>SINGAPOUR-7 STRAITS VIEW 23-01 SINGAPOUR</t>
  </si>
  <si>
    <t>AXIS HOUSE</t>
  </si>
  <si>
    <t>AFRIQUE DU SUD-KNIGHTSBRIDGE MANOR,33 SLOANE STREET BRYANSTON 2191-JOHANESBURG JOHANESBURG</t>
  </si>
  <si>
    <t>BANQUE QUEST AFRICANE DE DEVELOPPEMENT(BOAD)</t>
  </si>
  <si>
    <t>TOGO-68 AVENUE DE LA LIBERATION BP 172 LOME LOME</t>
  </si>
  <si>
    <t>ICICI BANK LIMITED</t>
  </si>
  <si>
    <t>SINGAPOUR-9 RAFFLES PLACE,#50-01 REPUBLIC PLAZA,SINGAPOUR</t>
  </si>
  <si>
    <t>GLOBO AFRIQUE</t>
  </si>
  <si>
    <t>Villa 21 Route des Alamadies</t>
  </si>
  <si>
    <t>GEOTEC SARL</t>
  </si>
  <si>
    <t>LUB &amp; SUPPLY</t>
  </si>
  <si>
    <t>OLA ENERGY</t>
  </si>
  <si>
    <t>POWER DIESEL</t>
  </si>
  <si>
    <t>AOD SOFITER</t>
  </si>
  <si>
    <t>Commune de Saly</t>
  </si>
  <si>
    <t>Km 5.5 BCCD</t>
  </si>
  <si>
    <t>Keur Massamba GUEYE Thiès</t>
  </si>
  <si>
    <t>Km 7.5 BCCD</t>
  </si>
  <si>
    <t>Km 4.5 BCCD</t>
  </si>
  <si>
    <t xml:space="preserve">Route de Ngor Im BIBS </t>
  </si>
  <si>
    <t>ISENMANN</t>
  </si>
  <si>
    <t>LOGIC EXPORT</t>
  </si>
  <si>
    <t>MINET LACING TECHNOLOGY</t>
  </si>
  <si>
    <t>METSO</t>
  </si>
  <si>
    <t>NASCORTEC</t>
  </si>
  <si>
    <t>Portugal</t>
  </si>
  <si>
    <t>Personnel Propre/ Personnel Extérieur</t>
  </si>
  <si>
    <t>Personnel Propre</t>
  </si>
  <si>
    <t>Personnel Extérieur</t>
  </si>
  <si>
    <t>Capricorn Senegal Limited Succursale</t>
  </si>
  <si>
    <t>*Domaines d'intervention: Renseigner les domaines d'intervention selon les catégories suivantes: (Education, Santé, Agriculture, Culture, Capacitation des femmes, Assainissement, Hydraulique, Sports, Appuis divers,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</si>
</sst>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_-;\-* #,##0.00\ _€_-;_-* &quot;-&quot;??\ _€_-;_-@_-"/>
    <numFmt numFmtId="165" formatCode="_-* #,##0\ _€_-;\-* #,##0\ _€_-;_-* &quot;-&quot;??\ _€_-;_-@_-"/>
    <numFmt numFmtId="166" formatCode="#,##0_);\(&quot;&quot;#,##0\);_-* &quot;-&quot;??_-;_-@_-"/>
    <numFmt numFmtId="167" formatCode="yyyy\-mm\-dd;@"/>
    <numFmt numFmtId="168" formatCode="0.0%"/>
    <numFmt numFmtId="169" formatCode="#,##0_ ;[Red]\-#,##0\ "/>
    <numFmt numFmtId="170" formatCode="[$-40C]mmm\-yy;@"/>
    <numFmt numFmtId="171" formatCode="_(* #,##0_);_(* \(#,##0\);_(* &quot;-&quot;??_);_(@_)"/>
    <numFmt numFmtId="172" formatCode="#,##0.00_ ;\-#,##0.00\ "/>
    <numFmt numFmtId="173" formatCode="[$-40C]mmmm\-yy;@"/>
  </numFmts>
  <fonts count="70" x14ac:knownFonts="1">
    <font>
      <sz val="11"/>
      <color theme="1"/>
      <name val="Trebuchet MS"/>
      <family val="2"/>
      <scheme val="minor"/>
    </font>
    <font>
      <sz val="11"/>
      <color theme="1"/>
      <name val="Trebuchet MS"/>
      <family val="2"/>
      <scheme val="minor"/>
    </font>
    <font>
      <sz val="9"/>
      <color theme="1"/>
      <name val="Trebuchet MS"/>
      <family val="2"/>
    </font>
    <font>
      <b/>
      <sz val="8"/>
      <color rgb="FFFFFFFF"/>
      <name val="Trebuchet MS"/>
      <family val="2"/>
    </font>
    <font>
      <sz val="11"/>
      <color rgb="FF000000"/>
      <name val="Calibri"/>
      <family val="2"/>
    </font>
    <font>
      <sz val="11"/>
      <color theme="1"/>
      <name val="Trebuchet MS"/>
      <family val="2"/>
    </font>
    <font>
      <b/>
      <sz val="10"/>
      <color rgb="FF2A9E9B"/>
      <name val="Trebuchet MS"/>
      <family val="2"/>
    </font>
    <font>
      <sz val="12"/>
      <color theme="1"/>
      <name val="Trebuchet MS"/>
      <family val="2"/>
      <scheme val="minor"/>
    </font>
    <font>
      <i/>
      <sz val="8"/>
      <color theme="2" tint="-0.749992370372631"/>
      <name val="Trebuchet MS"/>
      <family val="2"/>
    </font>
    <font>
      <b/>
      <sz val="9"/>
      <color rgb="FFFFFFFF"/>
      <name val="Trebuchet MS"/>
      <family val="2"/>
    </font>
    <font>
      <sz val="9"/>
      <color rgb="FF3B3838"/>
      <name val="Trebuchet MS"/>
      <family val="2"/>
    </font>
    <font>
      <b/>
      <sz val="8.5"/>
      <color rgb="FFFFFFFF"/>
      <name val="Trebuchet MS"/>
      <family val="2"/>
    </font>
    <font>
      <sz val="8.5"/>
      <color rgb="FF3B3838"/>
      <name val="Trebuchet MS"/>
      <family val="2"/>
    </font>
    <font>
      <b/>
      <sz val="8.5"/>
      <color rgb="FF3B3838"/>
      <name val="Trebuchet MS"/>
      <family val="2"/>
    </font>
    <font>
      <b/>
      <sz val="14"/>
      <color theme="1"/>
      <name val="Trebuchet MS"/>
      <family val="2"/>
    </font>
    <font>
      <b/>
      <sz val="9"/>
      <color rgb="FF3B3838"/>
      <name val="Trebuchet MS"/>
      <family val="2"/>
    </font>
    <font>
      <b/>
      <sz val="8"/>
      <color rgb="FF3B3838"/>
      <name val="Trebuchet MS"/>
      <family val="2"/>
    </font>
    <font>
      <b/>
      <sz val="8"/>
      <color rgb="FF000000"/>
      <name val="Trebuchet MS"/>
      <family val="2"/>
    </font>
    <font>
      <b/>
      <sz val="10"/>
      <color rgb="FF48A6A2"/>
      <name val="Trebuchet MS"/>
      <family val="2"/>
    </font>
    <font>
      <u/>
      <sz val="11"/>
      <color theme="10"/>
      <name val="Trebuchet MS"/>
      <family val="2"/>
      <scheme val="minor"/>
    </font>
    <font>
      <u/>
      <sz val="11"/>
      <color theme="10"/>
      <name val="Trebuchet MS"/>
      <family val="2"/>
    </font>
    <font>
      <i/>
      <sz val="11"/>
      <color theme="1"/>
      <name val="Trebuchet MS"/>
      <family val="2"/>
    </font>
    <font>
      <sz val="10"/>
      <name val="Arial"/>
      <family val="2"/>
    </font>
    <font>
      <sz val="8"/>
      <name val="Trebuchet MS"/>
      <family val="2"/>
    </font>
    <font>
      <sz val="8"/>
      <color theme="1"/>
      <name val="Trebuchet MS"/>
      <family val="2"/>
    </font>
    <font>
      <b/>
      <sz val="11"/>
      <color theme="0"/>
      <name val="Trebuchet MS"/>
      <family val="2"/>
    </font>
    <font>
      <sz val="8"/>
      <color theme="1"/>
      <name val="Trebuchet MS"/>
      <family val="2"/>
      <scheme val="minor"/>
    </font>
    <font>
      <sz val="8"/>
      <name val="Trebuchet MS"/>
      <family val="2"/>
      <scheme val="major"/>
    </font>
    <font>
      <b/>
      <sz val="8"/>
      <name val="Trebuchet MS"/>
      <family val="2"/>
      <scheme val="major"/>
    </font>
    <font>
      <sz val="8"/>
      <color theme="0"/>
      <name val="Trebuchet MS"/>
      <family val="2"/>
      <scheme val="major"/>
    </font>
    <font>
      <b/>
      <sz val="8"/>
      <color theme="0"/>
      <name val="Trebuchet MS"/>
      <family val="2"/>
      <scheme val="major"/>
    </font>
    <font>
      <b/>
      <sz val="8"/>
      <color rgb="FFFFFFFF"/>
      <name val="Trebuchet MS"/>
      <family val="2"/>
      <scheme val="major"/>
    </font>
    <font>
      <sz val="8"/>
      <color theme="1"/>
      <name val="Trebuchet MS"/>
      <family val="2"/>
      <scheme val="major"/>
    </font>
    <font>
      <b/>
      <u/>
      <sz val="8"/>
      <name val="Trebuchet MS"/>
      <family val="2"/>
      <scheme val="major"/>
    </font>
    <font>
      <b/>
      <u val="singleAccounting"/>
      <sz val="8"/>
      <name val="Trebuchet MS"/>
      <family val="2"/>
      <scheme val="major"/>
    </font>
    <font>
      <sz val="9"/>
      <color theme="1"/>
      <name val="Arial"/>
      <family val="2"/>
    </font>
    <font>
      <sz val="9"/>
      <color theme="1"/>
      <name val="Trebuchet MS"/>
      <family val="2"/>
      <scheme val="minor"/>
    </font>
    <font>
      <b/>
      <sz val="8"/>
      <color theme="1"/>
      <name val="Trebuchet MS"/>
      <family val="2"/>
      <scheme val="major"/>
    </font>
    <font>
      <b/>
      <sz val="9"/>
      <color theme="0"/>
      <name val="Arial"/>
      <family val="2"/>
    </font>
    <font>
      <sz val="9"/>
      <name val="Arial"/>
      <family val="2"/>
    </font>
    <font>
      <sz val="9"/>
      <color theme="0"/>
      <name val="Arial"/>
      <family val="2"/>
    </font>
    <font>
      <b/>
      <sz val="8"/>
      <color theme="0"/>
      <name val="Trebuchet MS"/>
      <family val="2"/>
    </font>
    <font>
      <b/>
      <sz val="8"/>
      <color theme="1"/>
      <name val="Trebuchet MS"/>
      <family val="2"/>
    </font>
    <font>
      <b/>
      <sz val="8"/>
      <color indexed="81"/>
      <name val="Tahoma"/>
      <family val="2"/>
    </font>
    <font>
      <b/>
      <sz val="9"/>
      <color theme="1"/>
      <name val="Trebuchet MS"/>
      <family val="2"/>
    </font>
    <font>
      <b/>
      <sz val="9"/>
      <color theme="1" tint="4.9989318521683403E-2"/>
      <name val="Trebuchet MS"/>
      <family val="2"/>
    </font>
    <font>
      <sz val="9"/>
      <name val="Trebuchet MS"/>
      <family val="2"/>
    </font>
    <font>
      <sz val="9"/>
      <color theme="1" tint="4.9989318521683403E-2"/>
      <name val="Trebuchet MS"/>
      <family val="2"/>
    </font>
    <font>
      <i/>
      <sz val="9"/>
      <color theme="0"/>
      <name val="Trebuchet MS"/>
      <family val="2"/>
    </font>
    <font>
      <sz val="9"/>
      <color theme="0"/>
      <name val="Trebuchet MS"/>
      <family val="2"/>
    </font>
    <font>
      <b/>
      <sz val="14"/>
      <color theme="1"/>
      <name val="Trebuchet MS"/>
      <family val="2"/>
      <scheme val="major"/>
    </font>
    <font>
      <sz val="9"/>
      <color theme="1"/>
      <name val="Trebuchet MS"/>
      <family val="2"/>
      <scheme val="major"/>
    </font>
    <font>
      <b/>
      <sz val="9"/>
      <color rgb="FFFFFFFF"/>
      <name val="Trebuchet MS"/>
      <family val="2"/>
      <scheme val="major"/>
    </font>
    <font>
      <sz val="9"/>
      <name val="Trebuchet MS"/>
      <family val="2"/>
      <scheme val="major"/>
    </font>
    <font>
      <b/>
      <sz val="9"/>
      <color theme="1"/>
      <name val="Trebuchet MS"/>
      <family val="2"/>
      <scheme val="minor"/>
    </font>
    <font>
      <b/>
      <sz val="9"/>
      <color rgb="FFFFFFFF"/>
      <name val="Trebuchet MS"/>
      <family val="2"/>
      <scheme val="minor"/>
    </font>
    <font>
      <sz val="9"/>
      <name val="Trebuchet MS"/>
      <family val="2"/>
      <scheme val="minor"/>
    </font>
    <font>
      <b/>
      <sz val="14"/>
      <color theme="1"/>
      <name val="Trebuchet MS"/>
      <family val="2"/>
      <scheme val="minor"/>
    </font>
    <font>
      <sz val="14"/>
      <color theme="1"/>
      <name val="Trebuchet MS"/>
      <family val="2"/>
      <scheme val="minor"/>
    </font>
    <font>
      <b/>
      <sz val="9"/>
      <color rgb="FF2A9E9B"/>
      <name val="Trebuchet MS"/>
      <family val="2"/>
    </font>
    <font>
      <b/>
      <sz val="9"/>
      <color rgb="FF2A9E9B"/>
      <name val="Trebuchet MS"/>
      <family val="2"/>
      <scheme val="minor"/>
    </font>
    <font>
      <b/>
      <sz val="9"/>
      <name val="Trebuchet MS"/>
      <family val="2"/>
      <scheme val="minor"/>
    </font>
    <font>
      <vertAlign val="superscript"/>
      <sz val="9"/>
      <color indexed="8"/>
      <name val="Trebuchet MS"/>
      <family val="2"/>
      <scheme val="minor"/>
    </font>
    <font>
      <u/>
      <sz val="9"/>
      <color theme="10"/>
      <name val="Trebuchet MS"/>
      <family val="2"/>
      <scheme val="minor"/>
    </font>
    <font>
      <sz val="11"/>
      <color theme="1"/>
      <name val="Trebuchet MS"/>
      <family val="2"/>
      <scheme val="major"/>
    </font>
    <font>
      <sz val="8"/>
      <color rgb="FF262626"/>
      <name val="Trebuchet MS"/>
      <family val="2"/>
      <scheme val="major"/>
    </font>
    <font>
      <b/>
      <sz val="8"/>
      <color rgb="FF262626"/>
      <name val="Trebuchet MS"/>
      <family val="2"/>
      <scheme val="major"/>
    </font>
    <font>
      <sz val="12"/>
      <color theme="1"/>
      <name val="Trebuchet MS"/>
      <family val="2"/>
      <scheme val="major"/>
    </font>
    <font>
      <sz val="8"/>
      <color rgb="FFFFFFFF"/>
      <name val="Trebuchet MS"/>
      <family val="2"/>
      <scheme val="major"/>
    </font>
    <font>
      <b/>
      <sz val="12"/>
      <color theme="1"/>
      <name val="Trebuchet MS"/>
      <family val="2"/>
      <scheme val="minor"/>
    </font>
  </fonts>
  <fills count="21">
    <fill>
      <patternFill patternType="none"/>
    </fill>
    <fill>
      <patternFill patternType="gray125"/>
    </fill>
    <fill>
      <patternFill patternType="solid">
        <fgColor rgb="FF657C91"/>
        <bgColor indexed="64"/>
      </patternFill>
    </fill>
    <fill>
      <patternFill patternType="solid">
        <fgColor rgb="FFA9ECEF"/>
        <bgColor indexed="64"/>
      </patternFill>
    </fill>
    <fill>
      <patternFill patternType="solid">
        <fgColor rgb="FF48A6A2"/>
        <bgColor indexed="64"/>
      </patternFill>
    </fill>
    <fill>
      <patternFill patternType="solid">
        <fgColor rgb="FF22847C"/>
        <bgColor indexed="64"/>
      </patternFill>
    </fill>
    <fill>
      <patternFill patternType="solid">
        <fgColor rgb="FFEEECE1"/>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BEBEBE"/>
        <bgColor indexed="64"/>
      </patternFill>
    </fill>
    <fill>
      <patternFill patternType="solid">
        <fgColor theme="0"/>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A3E7E1"/>
        <bgColor indexed="64"/>
      </patternFill>
    </fill>
    <fill>
      <patternFill patternType="solid">
        <fgColor rgb="FFD9D9D9"/>
        <bgColor indexed="64"/>
      </patternFill>
    </fill>
    <fill>
      <patternFill patternType="solid">
        <fgColor rgb="FFFFFFFF"/>
        <bgColor indexed="64"/>
      </patternFill>
    </fill>
  </fills>
  <borders count="40">
    <border>
      <left/>
      <right/>
      <top/>
      <bottom/>
      <diagonal/>
    </border>
    <border>
      <left/>
      <right/>
      <top/>
      <bottom style="medium">
        <color rgb="FFFF0000"/>
      </bottom>
      <diagonal/>
    </border>
    <border>
      <left/>
      <right/>
      <top style="medium">
        <color rgb="FFFF0000"/>
      </top>
      <bottom/>
      <diagonal/>
    </border>
    <border>
      <left style="medium">
        <color rgb="FFFFFFFF"/>
      </left>
      <right/>
      <top/>
      <bottom style="medium">
        <color rgb="FFFF0000"/>
      </bottom>
      <diagonal/>
    </border>
    <border>
      <left/>
      <right style="medium">
        <color rgb="FFFFFFFF"/>
      </right>
      <top/>
      <bottom style="medium">
        <color rgb="FFFF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thin">
        <color theme="0"/>
      </bottom>
      <diagonal/>
    </border>
    <border>
      <left/>
      <right/>
      <top style="thin">
        <color theme="0"/>
      </top>
      <bottom style="thin">
        <color theme="0"/>
      </bottom>
      <diagonal/>
    </border>
    <border>
      <left/>
      <right/>
      <top style="medium">
        <color rgb="FFFF0000"/>
      </top>
      <bottom style="thin">
        <color theme="0"/>
      </bottom>
      <diagonal/>
    </border>
    <border>
      <left/>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top style="thin">
        <color theme="0"/>
      </top>
      <bottom style="medium">
        <color rgb="FFFF0000"/>
      </bottom>
      <diagonal/>
    </border>
    <border>
      <left/>
      <right/>
      <top style="thin">
        <color theme="0"/>
      </top>
      <bottom style="medium">
        <color rgb="FFFF0000"/>
      </bottom>
      <diagonal/>
    </border>
    <border>
      <left style="thin">
        <color theme="0"/>
      </left>
      <right style="thin">
        <color theme="0"/>
      </right>
      <top style="thin">
        <color theme="0"/>
      </top>
      <bottom style="medium">
        <color rgb="FFFF0000"/>
      </bottom>
      <diagonal/>
    </border>
    <border>
      <left/>
      <right/>
      <top/>
      <bottom style="thin">
        <color rgb="FFFF0000"/>
      </bottom>
      <diagonal/>
    </border>
    <border>
      <left style="thin">
        <color indexed="64"/>
      </left>
      <right style="thin">
        <color indexed="64"/>
      </right>
      <top style="thin">
        <color indexed="64"/>
      </top>
      <bottom style="medium">
        <color rgb="FFFF0000"/>
      </bottom>
      <diagonal/>
    </border>
    <border>
      <left/>
      <right/>
      <top/>
      <bottom style="medium">
        <color rgb="FFE4022D"/>
      </bottom>
      <diagonal/>
    </border>
  </borders>
  <cellStyleXfs count="7">
    <xf numFmtId="0" fontId="0" fillId="0" borderId="0"/>
    <xf numFmtId="164" fontId="1" fillId="0" borderId="0" applyFont="0" applyFill="0" applyBorder="0" applyAlignment="0" applyProtection="0"/>
    <xf numFmtId="0" fontId="4" fillId="0" borderId="0"/>
    <xf numFmtId="0" fontId="19" fillId="0" borderId="0" applyNumberFormat="0" applyFill="0" applyBorder="0" applyAlignment="0" applyProtection="0"/>
    <xf numFmtId="0" fontId="22" fillId="0" borderId="0"/>
    <xf numFmtId="0" fontId="1" fillId="0" borderId="0"/>
    <xf numFmtId="164" fontId="1" fillId="0" borderId="0" applyFont="0" applyFill="0" applyBorder="0" applyAlignment="0" applyProtection="0"/>
  </cellStyleXfs>
  <cellXfs count="594">
    <xf numFmtId="0" fontId="0" fillId="0" borderId="0" xfId="0"/>
    <xf numFmtId="0" fontId="2" fillId="0" borderId="0" xfId="0" applyFont="1"/>
    <xf numFmtId="0" fontId="3" fillId="2" borderId="1" xfId="0" applyFont="1" applyFill="1" applyBorder="1" applyAlignment="1">
      <alignment vertical="center" wrapText="1"/>
    </xf>
    <xf numFmtId="0" fontId="5" fillId="0" borderId="0" xfId="0" applyFont="1"/>
    <xf numFmtId="0" fontId="6" fillId="0" borderId="0" xfId="0" applyFont="1"/>
    <xf numFmtId="0" fontId="8" fillId="0" borderId="0" xfId="0" applyFont="1"/>
    <xf numFmtId="0" fontId="3" fillId="2" borderId="1" xfId="0" applyFont="1" applyFill="1" applyBorder="1" applyAlignment="1">
      <alignment horizontal="center" vertical="center" wrapText="1"/>
    </xf>
    <xf numFmtId="0" fontId="2" fillId="0" borderId="0" xfId="0" applyFont="1" applyAlignment="1">
      <alignment wrapText="1"/>
    </xf>
    <xf numFmtId="0" fontId="10" fillId="3" borderId="0" xfId="0" applyFont="1" applyFill="1" applyAlignment="1">
      <alignment vertical="center"/>
    </xf>
    <xf numFmtId="0" fontId="7" fillId="0" borderId="0" xfId="0" applyFont="1"/>
    <xf numFmtId="0" fontId="10" fillId="0" borderId="0" xfId="0" applyFont="1" applyAlignment="1">
      <alignment vertical="center"/>
    </xf>
    <xf numFmtId="0" fontId="10" fillId="0" borderId="0" xfId="0" applyFont="1" applyAlignment="1">
      <alignment horizontal="center" vertical="center"/>
    </xf>
    <xf numFmtId="0" fontId="2" fillId="0" borderId="0" xfId="0" applyFont="1" applyAlignment="1">
      <alignment horizontal="left"/>
    </xf>
    <xf numFmtId="0" fontId="9" fillId="2" borderId="1" xfId="0" applyFont="1" applyFill="1" applyBorder="1" applyAlignment="1">
      <alignment horizontal="center" vertical="center" wrapText="1"/>
    </xf>
    <xf numFmtId="0" fontId="10" fillId="3" borderId="0" xfId="0" applyFont="1" applyFill="1" applyAlignment="1">
      <alignment horizontal="center" vertical="center"/>
    </xf>
    <xf numFmtId="0" fontId="10" fillId="3" borderId="0" xfId="0" applyFont="1" applyFill="1" applyAlignment="1">
      <alignment vertical="center" wrapText="1"/>
    </xf>
    <xf numFmtId="9" fontId="10" fillId="3" borderId="0" xfId="0" applyNumberFormat="1" applyFont="1" applyFill="1" applyAlignment="1">
      <alignment horizontal="center" vertical="center"/>
    </xf>
    <xf numFmtId="0" fontId="10" fillId="0" borderId="0" xfId="0" applyFont="1" applyAlignment="1">
      <alignment vertical="center" wrapText="1"/>
    </xf>
    <xf numFmtId="9" fontId="10" fillId="0" borderId="0" xfId="0" applyNumberFormat="1" applyFont="1" applyAlignment="1">
      <alignment horizontal="center" vertical="center"/>
    </xf>
    <xf numFmtId="0" fontId="10"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wrapText="1"/>
    </xf>
    <xf numFmtId="0" fontId="9" fillId="2" borderId="1" xfId="0" applyFont="1" applyFill="1" applyBorder="1" applyAlignment="1">
      <alignment vertical="center" wrapText="1"/>
    </xf>
    <xf numFmtId="0" fontId="10" fillId="3" borderId="0" xfId="0" applyFont="1" applyFill="1" applyAlignment="1">
      <alignment horizontal="center" vertical="center" wrapText="1"/>
    </xf>
    <xf numFmtId="0" fontId="7" fillId="0" borderId="0" xfId="0" applyFont="1" applyAlignment="1">
      <alignment vertical="center" wrapText="1"/>
    </xf>
    <xf numFmtId="0" fontId="11" fillId="2" borderId="1" xfId="0" applyFont="1" applyFill="1" applyBorder="1" applyAlignment="1">
      <alignment vertical="center" wrapText="1"/>
    </xf>
    <xf numFmtId="0" fontId="14" fillId="0" borderId="0" xfId="0" applyFont="1"/>
    <xf numFmtId="0" fontId="15" fillId="6" borderId="6" xfId="0" applyFont="1" applyFill="1" applyBorder="1" applyAlignment="1">
      <alignment horizontal="center" vertical="center"/>
    </xf>
    <xf numFmtId="0" fontId="11" fillId="2" borderId="1" xfId="0" applyFont="1" applyFill="1" applyBorder="1" applyAlignment="1">
      <alignment vertical="center"/>
    </xf>
    <xf numFmtId="0" fontId="12" fillId="4" borderId="0" xfId="0" applyFont="1" applyFill="1" applyAlignment="1">
      <alignment vertical="center"/>
    </xf>
    <xf numFmtId="0" fontId="11" fillId="4" borderId="0" xfId="0" applyFont="1" applyFill="1" applyAlignment="1">
      <alignment vertical="center" wrapText="1"/>
    </xf>
    <xf numFmtId="0" fontId="12" fillId="4" borderId="0" xfId="0" applyFont="1" applyFill="1" applyAlignment="1">
      <alignment vertical="center" wrapText="1"/>
    </xf>
    <xf numFmtId="0" fontId="12" fillId="4" borderId="0" xfId="0" applyFont="1" applyFill="1" applyAlignment="1">
      <alignment horizontal="right" vertical="center" wrapText="1"/>
    </xf>
    <xf numFmtId="165" fontId="11" fillId="4" borderId="0" xfId="1" applyNumberFormat="1" applyFont="1" applyFill="1" applyAlignment="1">
      <alignment horizontal="right" vertical="center"/>
    </xf>
    <xf numFmtId="0" fontId="13" fillId="6" borderId="6" xfId="0" applyFont="1" applyFill="1" applyBorder="1" applyAlignment="1">
      <alignment horizontal="center" vertical="center" wrapText="1"/>
    </xf>
    <xf numFmtId="0" fontId="16" fillId="6" borderId="6" xfId="0" applyFont="1" applyFill="1" applyBorder="1" applyAlignment="1">
      <alignment horizontal="center" vertical="center"/>
    </xf>
    <xf numFmtId="0" fontId="17" fillId="6" borderId="6" xfId="0" applyFont="1" applyFill="1" applyBorder="1" applyAlignment="1">
      <alignment horizontal="center" vertical="center"/>
    </xf>
    <xf numFmtId="0" fontId="18" fillId="0" borderId="0" xfId="0" applyFont="1" applyAlignment="1">
      <alignment horizontal="left" vertical="center"/>
    </xf>
    <xf numFmtId="0" fontId="20" fillId="0" borderId="0" xfId="3" applyFont="1"/>
    <xf numFmtId="0" fontId="21" fillId="0" borderId="0" xfId="0" applyFont="1"/>
    <xf numFmtId="0" fontId="14" fillId="0" borderId="0" xfId="0" applyFont="1" applyAlignment="1">
      <alignment vertical="center"/>
    </xf>
    <xf numFmtId="0" fontId="3" fillId="2" borderId="1" xfId="0" applyFont="1" applyFill="1" applyBorder="1" applyAlignment="1">
      <alignment horizontal="left" vertical="center" wrapText="1"/>
    </xf>
    <xf numFmtId="166" fontId="23" fillId="3" borderId="2" xfId="2" applyNumberFormat="1" applyFont="1" applyFill="1" applyBorder="1" applyAlignment="1">
      <alignment vertical="center"/>
    </xf>
    <xf numFmtId="164" fontId="24" fillId="0" borderId="0" xfId="1" applyFont="1" applyFill="1" applyBorder="1" applyAlignment="1">
      <alignment horizontal="center"/>
    </xf>
    <xf numFmtId="0" fontId="24" fillId="3" borderId="0" xfId="0" applyFont="1" applyFill="1"/>
    <xf numFmtId="0" fontId="24" fillId="0" borderId="0" xfId="0" applyFont="1"/>
    <xf numFmtId="164" fontId="23" fillId="3" borderId="0" xfId="1" applyFont="1" applyFill="1" applyBorder="1" applyAlignment="1">
      <alignment horizontal="left" vertical="center"/>
    </xf>
    <xf numFmtId="0" fontId="25" fillId="5" borderId="0" xfId="0" applyFont="1" applyFill="1"/>
    <xf numFmtId="164" fontId="25" fillId="5" borderId="0" xfId="0" applyNumberFormat="1" applyFont="1" applyFill="1"/>
    <xf numFmtId="0" fontId="24" fillId="0" borderId="0" xfId="0" applyFont="1" applyAlignment="1">
      <alignment horizontal="left" vertical="center" wrapText="1"/>
    </xf>
    <xf numFmtId="164" fontId="24" fillId="3" borderId="0" xfId="1" applyFont="1" applyFill="1" applyBorder="1" applyAlignment="1">
      <alignment horizontal="left" vertical="center"/>
    </xf>
    <xf numFmtId="164" fontId="23" fillId="0" borderId="0" xfId="1" applyFont="1" applyFill="1" applyBorder="1" applyAlignment="1">
      <alignment horizontal="left" vertical="center"/>
    </xf>
    <xf numFmtId="164" fontId="24" fillId="0" borderId="0" xfId="1" applyFont="1" applyFill="1" applyBorder="1" applyAlignment="1">
      <alignment horizontal="left" vertical="center"/>
    </xf>
    <xf numFmtId="164" fontId="24" fillId="0" borderId="0" xfId="1" applyFont="1" applyBorder="1" applyAlignment="1">
      <alignment horizontal="left" vertical="center"/>
    </xf>
    <xf numFmtId="164" fontId="0" fillId="3" borderId="0" xfId="1" applyFont="1" applyFill="1" applyBorder="1" applyAlignment="1">
      <alignment horizontal="left" vertical="center"/>
    </xf>
    <xf numFmtId="164" fontId="24" fillId="0" borderId="0" xfId="1" applyFont="1" applyBorder="1" applyAlignment="1">
      <alignment horizontal="left"/>
    </xf>
    <xf numFmtId="0" fontId="9" fillId="2" borderId="0" xfId="0" applyFont="1" applyFill="1" applyBorder="1" applyAlignment="1">
      <alignment vertical="center" wrapText="1"/>
    </xf>
    <xf numFmtId="3" fontId="0" fillId="0" borderId="0" xfId="0" applyNumberFormat="1"/>
    <xf numFmtId="0" fontId="10" fillId="0" borderId="0" xfId="0" applyFont="1" applyAlignment="1">
      <alignment horizontal="center" vertical="center" wrapText="1"/>
    </xf>
    <xf numFmtId="0" fontId="0" fillId="0" borderId="0" xfId="0"/>
    <xf numFmtId="0" fontId="10" fillId="3" borderId="0" xfId="0" applyFont="1" applyFill="1" applyAlignment="1">
      <alignment vertical="center" wrapText="1"/>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9" fillId="2" borderId="1" xfId="0" applyFont="1" applyFill="1" applyBorder="1" applyAlignment="1">
      <alignment horizontal="center" vertical="center" wrapText="1"/>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7" fillId="0" borderId="0" xfId="0" applyFont="1" applyAlignment="1">
      <alignment horizontal="left" vertical="center" wrapText="1"/>
    </xf>
    <xf numFmtId="0" fontId="10" fillId="0" borderId="0" xfId="0" applyFont="1" applyFill="1" applyAlignment="1">
      <alignment horizontal="center" vertical="center" wrapText="1"/>
    </xf>
    <xf numFmtId="0" fontId="0" fillId="0" borderId="0" xfId="0" applyAlignment="1">
      <alignment horizontal="left"/>
    </xf>
    <xf numFmtId="168" fontId="10" fillId="3" borderId="0" xfId="0" applyNumberFormat="1" applyFont="1" applyFill="1" applyAlignment="1">
      <alignment horizontal="center" vertical="center"/>
    </xf>
    <xf numFmtId="10" fontId="10" fillId="3" borderId="0" xfId="1" applyNumberFormat="1" applyFont="1" applyFill="1" applyAlignment="1">
      <alignment horizontal="center" vertical="center"/>
    </xf>
    <xf numFmtId="10" fontId="10" fillId="0" borderId="0" xfId="1" applyNumberFormat="1" applyFont="1" applyAlignment="1">
      <alignment horizontal="center" vertical="center" wrapText="1"/>
    </xf>
    <xf numFmtId="10" fontId="10" fillId="0" borderId="0" xfId="1" applyNumberFormat="1" applyFont="1" applyAlignment="1">
      <alignment horizontal="center" vertical="center"/>
    </xf>
    <xf numFmtId="0" fontId="10" fillId="3" borderId="0" xfId="0" applyNumberFormat="1" applyFont="1" applyFill="1" applyAlignment="1">
      <alignment vertical="center" wrapText="1"/>
    </xf>
    <xf numFmtId="0" fontId="10" fillId="3" borderId="0" xfId="0" applyNumberFormat="1" applyFont="1" applyFill="1" applyAlignment="1">
      <alignment horizontal="left" vertical="center" wrapText="1"/>
    </xf>
    <xf numFmtId="0" fontId="10" fillId="0" borderId="0" xfId="0" applyNumberFormat="1" applyFont="1" applyAlignment="1">
      <alignment vertical="center" wrapText="1"/>
    </xf>
    <xf numFmtId="0" fontId="10" fillId="3" borderId="0" xfId="0" applyFont="1" applyFill="1" applyBorder="1" applyAlignment="1">
      <alignment vertical="center" wrapText="1"/>
    </xf>
    <xf numFmtId="0" fontId="10" fillId="3" borderId="12" xfId="0" applyFont="1" applyFill="1" applyBorder="1" applyAlignment="1">
      <alignment vertical="center" wrapText="1"/>
    </xf>
    <xf numFmtId="10" fontId="10" fillId="3" borderId="12" xfId="1" applyNumberFormat="1" applyFont="1" applyFill="1" applyBorder="1" applyAlignment="1">
      <alignment horizontal="center" vertical="center"/>
    </xf>
    <xf numFmtId="0" fontId="10" fillId="3" borderId="12" xfId="0" applyNumberFormat="1" applyFont="1" applyFill="1" applyBorder="1" applyAlignment="1">
      <alignment horizontal="left" vertical="center" wrapText="1"/>
    </xf>
    <xf numFmtId="0" fontId="10" fillId="3" borderId="13" xfId="0" applyFont="1" applyFill="1" applyBorder="1" applyAlignment="1">
      <alignment vertical="center" wrapText="1"/>
    </xf>
    <xf numFmtId="10" fontId="10" fillId="3" borderId="13" xfId="1" applyNumberFormat="1" applyFont="1" applyFill="1" applyBorder="1" applyAlignment="1">
      <alignment horizontal="center" vertical="center"/>
    </xf>
    <xf numFmtId="0" fontId="10" fillId="3" borderId="13" xfId="0" applyNumberFormat="1" applyFont="1" applyFill="1" applyBorder="1" applyAlignment="1">
      <alignment horizontal="left" vertical="center" wrapText="1"/>
    </xf>
    <xf numFmtId="0" fontId="10" fillId="3" borderId="14" xfId="0" applyFont="1" applyFill="1" applyBorder="1" applyAlignment="1">
      <alignment vertical="center" wrapText="1"/>
    </xf>
    <xf numFmtId="10" fontId="10" fillId="3" borderId="14" xfId="1" applyNumberFormat="1" applyFont="1" applyFill="1" applyBorder="1" applyAlignment="1">
      <alignment horizontal="center" vertical="center"/>
    </xf>
    <xf numFmtId="0" fontId="10" fillId="0" borderId="0" xfId="0" applyFont="1" applyBorder="1" applyAlignment="1">
      <alignment vertical="center" wrapText="1"/>
    </xf>
    <xf numFmtId="10" fontId="10" fillId="0" borderId="0" xfId="1" applyNumberFormat="1" applyFont="1" applyBorder="1" applyAlignment="1">
      <alignment horizontal="center" vertical="center"/>
    </xf>
    <xf numFmtId="168" fontId="10" fillId="3" borderId="14" xfId="0" applyNumberFormat="1" applyFont="1" applyFill="1" applyBorder="1" applyAlignment="1">
      <alignment horizontal="center" vertical="center"/>
    </xf>
    <xf numFmtId="9" fontId="10" fillId="3" borderId="12" xfId="0" applyNumberFormat="1" applyFont="1" applyFill="1" applyBorder="1" applyAlignment="1">
      <alignment horizontal="center" vertical="center"/>
    </xf>
    <xf numFmtId="0" fontId="10" fillId="3" borderId="15" xfId="0" applyFont="1" applyFill="1" applyBorder="1" applyAlignment="1">
      <alignment vertical="center" wrapText="1"/>
    </xf>
    <xf numFmtId="0" fontId="10" fillId="0" borderId="10" xfId="0" applyFont="1" applyBorder="1" applyAlignment="1">
      <alignment vertical="center" wrapText="1"/>
    </xf>
    <xf numFmtId="0" fontId="9" fillId="2" borderId="1"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0" borderId="0" xfId="0" applyFont="1" applyBorder="1" applyAlignment="1">
      <alignment horizontal="left" vertical="center" wrapText="1"/>
    </xf>
    <xf numFmtId="0" fontId="10" fillId="0" borderId="0" xfId="0" applyNumberFormat="1" applyFont="1" applyAlignment="1">
      <alignment horizontal="left" vertical="center" wrapText="1"/>
    </xf>
    <xf numFmtId="0" fontId="25" fillId="5" borderId="0" xfId="0" applyFont="1" applyFill="1" applyAlignment="1">
      <alignment horizontal="left"/>
    </xf>
    <xf numFmtId="0" fontId="0" fillId="0" borderId="0" xfId="0" applyAlignment="1">
      <alignment horizontal="right"/>
    </xf>
    <xf numFmtId="165" fontId="3" fillId="2" borderId="1" xfId="1" applyNumberFormat="1" applyFont="1" applyFill="1" applyBorder="1" applyAlignment="1">
      <alignment horizontal="right" vertical="center" wrapText="1"/>
    </xf>
    <xf numFmtId="164" fontId="24" fillId="0" borderId="0" xfId="1" applyFont="1" applyFill="1" applyBorder="1" applyAlignment="1">
      <alignment horizontal="right"/>
    </xf>
    <xf numFmtId="165" fontId="25" fillId="5" borderId="0" xfId="0" applyNumberFormat="1" applyFont="1" applyFill="1" applyAlignment="1">
      <alignment horizontal="right"/>
    </xf>
    <xf numFmtId="0" fontId="5" fillId="0" borderId="0" xfId="0" applyFont="1" applyAlignment="1">
      <alignment horizontal="right"/>
    </xf>
    <xf numFmtId="164" fontId="25" fillId="5" borderId="0" xfId="0" applyNumberFormat="1" applyFont="1" applyFill="1" applyAlignment="1">
      <alignment horizontal="right"/>
    </xf>
    <xf numFmtId="0" fontId="27" fillId="0" borderId="0" xfId="0" applyFont="1" applyAlignment="1">
      <alignment horizontal="center" vertical="center"/>
    </xf>
    <xf numFmtId="0" fontId="28" fillId="0" borderId="0" xfId="0" applyFont="1" applyAlignment="1">
      <alignment horizontal="right" vertical="center" wrapText="1"/>
    </xf>
    <xf numFmtId="0" fontId="27" fillId="0" borderId="0" xfId="0" applyFont="1" applyFill="1" applyAlignment="1">
      <alignment vertical="center"/>
    </xf>
    <xf numFmtId="0" fontId="28"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xf>
    <xf numFmtId="0" fontId="31" fillId="2" borderId="0" xfId="0" applyFont="1" applyFill="1" applyBorder="1" applyAlignment="1">
      <alignment horizontal="center" vertical="center" wrapText="1"/>
    </xf>
    <xf numFmtId="0" fontId="30" fillId="7" borderId="0" xfId="0" applyFont="1" applyFill="1" applyBorder="1" applyAlignment="1">
      <alignment horizontal="left" vertical="center"/>
    </xf>
    <xf numFmtId="0" fontId="30" fillId="7" borderId="0" xfId="0" applyFont="1" applyFill="1" applyBorder="1" applyAlignment="1">
      <alignment horizontal="left" vertical="center" wrapText="1"/>
    </xf>
    <xf numFmtId="166" fontId="31" fillId="7" borderId="0" xfId="0" applyNumberFormat="1" applyFont="1" applyFill="1" applyBorder="1" applyAlignment="1">
      <alignment horizontal="center" vertical="center" wrapText="1"/>
    </xf>
    <xf numFmtId="0" fontId="27" fillId="3" borderId="0" xfId="0" applyFont="1" applyFill="1" applyBorder="1" applyAlignment="1">
      <alignment horizontal="center" vertical="center"/>
    </xf>
    <xf numFmtId="0" fontId="27" fillId="3" borderId="0" xfId="0" applyFont="1" applyFill="1" applyBorder="1" applyAlignment="1">
      <alignment horizontal="left" vertical="center"/>
    </xf>
    <xf numFmtId="166" fontId="27" fillId="3" borderId="0" xfId="2" applyNumberFormat="1" applyFont="1" applyFill="1" applyBorder="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166" fontId="27" fillId="0" borderId="0" xfId="2" applyNumberFormat="1" applyFont="1" applyFill="1" applyBorder="1" applyAlignment="1">
      <alignment vertical="center"/>
    </xf>
    <xf numFmtId="0" fontId="28" fillId="8" borderId="0" xfId="0" applyFont="1" applyFill="1" applyBorder="1" applyAlignment="1">
      <alignment vertical="center"/>
    </xf>
    <xf numFmtId="0" fontId="28" fillId="8" borderId="0" xfId="0" applyFont="1" applyFill="1" applyBorder="1" applyAlignment="1">
      <alignment vertical="center" wrapText="1"/>
    </xf>
    <xf numFmtId="0" fontId="27" fillId="0" borderId="0" xfId="0" applyFont="1" applyFill="1" applyBorder="1" applyAlignment="1">
      <alignment vertical="center"/>
    </xf>
    <xf numFmtId="166" fontId="28" fillId="8" borderId="0" xfId="0" applyNumberFormat="1" applyFont="1" applyFill="1" applyBorder="1" applyAlignment="1">
      <alignment vertical="center"/>
    </xf>
    <xf numFmtId="169" fontId="27" fillId="3" borderId="0" xfId="4" applyNumberFormat="1" applyFont="1" applyFill="1" applyBorder="1" applyAlignment="1">
      <alignment horizontal="left" vertical="center" wrapText="1"/>
    </xf>
    <xf numFmtId="169" fontId="27" fillId="0" borderId="0" xfId="4" applyNumberFormat="1" applyFont="1" applyFill="1" applyBorder="1" applyAlignment="1">
      <alignment horizontal="left" vertical="center" wrapText="1"/>
    </xf>
    <xf numFmtId="0" fontId="27" fillId="3"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166" fontId="30" fillId="0" borderId="0" xfId="0" applyNumberFormat="1" applyFont="1" applyFill="1" applyBorder="1" applyAlignment="1">
      <alignment vertical="center"/>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166" fontId="30" fillId="0" borderId="0" xfId="0" applyNumberFormat="1" applyFont="1" applyFill="1" applyBorder="1" applyAlignment="1">
      <alignment horizontal="center" vertical="center"/>
    </xf>
    <xf numFmtId="166" fontId="28" fillId="0" borderId="0" xfId="0" applyNumberFormat="1" applyFont="1" applyFill="1" applyBorder="1" applyAlignment="1">
      <alignment horizontal="center" vertical="center"/>
    </xf>
    <xf numFmtId="0" fontId="27" fillId="0" borderId="0" xfId="0" applyFont="1" applyBorder="1" applyAlignment="1">
      <alignment horizontal="left" vertical="center"/>
    </xf>
    <xf numFmtId="0" fontId="27" fillId="0" borderId="0" xfId="0" applyFont="1" applyFill="1" applyBorder="1" applyAlignment="1">
      <alignment vertical="center" wrapText="1"/>
    </xf>
    <xf numFmtId="3" fontId="32" fillId="0" borderId="0" xfId="5" applyNumberFormat="1" applyFont="1" applyFill="1" applyBorder="1" applyAlignment="1">
      <alignment horizontal="right" vertical="center"/>
    </xf>
    <xf numFmtId="170" fontId="32" fillId="0" borderId="0" xfId="0" applyNumberFormat="1" applyFont="1" applyFill="1" applyBorder="1"/>
    <xf numFmtId="0" fontId="27" fillId="0" borderId="0" xfId="0" applyFont="1" applyAlignment="1">
      <alignment horizontal="left" vertical="center"/>
    </xf>
    <xf numFmtId="0" fontId="27" fillId="0" borderId="0" xfId="0" applyFont="1" applyAlignment="1">
      <alignment vertical="center" wrapText="1"/>
    </xf>
    <xf numFmtId="0" fontId="28" fillId="9" borderId="0" xfId="0" applyFont="1" applyFill="1" applyAlignment="1">
      <alignment horizontal="right" vertical="center"/>
    </xf>
    <xf numFmtId="0" fontId="33" fillId="9" borderId="0" xfId="0" applyFont="1" applyFill="1" applyAlignment="1">
      <alignment horizontal="right" vertical="center"/>
    </xf>
    <xf numFmtId="166" fontId="34" fillId="9" borderId="0" xfId="0" applyNumberFormat="1" applyFont="1" applyFill="1" applyAlignment="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0" fillId="3" borderId="12" xfId="0" applyFont="1" applyFill="1" applyBorder="1" applyAlignment="1">
      <alignment vertical="center" wrapText="1"/>
    </xf>
    <xf numFmtId="10" fontId="10" fillId="3" borderId="12" xfId="1" applyNumberFormat="1" applyFont="1" applyFill="1" applyBorder="1" applyAlignment="1">
      <alignment horizontal="center" vertical="center"/>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10" fillId="3" borderId="12"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10" fillId="0" borderId="0" xfId="0" applyFont="1" applyAlignment="1">
      <alignment vertical="center" wrapText="1"/>
    </xf>
    <xf numFmtId="0" fontId="10" fillId="3" borderId="0" xfId="0" applyFont="1" applyFill="1" applyAlignment="1">
      <alignment vertical="center" wrapText="1"/>
    </xf>
    <xf numFmtId="0" fontId="36" fillId="0" borderId="0" xfId="0" applyFont="1"/>
    <xf numFmtId="0" fontId="10" fillId="3" borderId="0" xfId="0" applyFont="1" applyFill="1" applyBorder="1" applyAlignment="1">
      <alignment vertical="center"/>
    </xf>
    <xf numFmtId="0" fontId="31" fillId="2" borderId="0" xfId="0" applyFont="1" applyFill="1" applyAlignment="1">
      <alignment horizontal="left" vertical="center" wrapText="1"/>
    </xf>
    <xf numFmtId="0" fontId="31" fillId="2" borderId="0" xfId="0" applyFont="1" applyFill="1" applyAlignment="1">
      <alignment vertical="center" wrapText="1"/>
    </xf>
    <xf numFmtId="0" fontId="32" fillId="9" borderId="0" xfId="0" applyFont="1" applyFill="1" applyAlignment="1">
      <alignment horizontal="left" vertical="center" wrapText="1"/>
    </xf>
    <xf numFmtId="0" fontId="32" fillId="9" borderId="0" xfId="0" applyFont="1" applyFill="1" applyAlignment="1">
      <alignment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7" fillId="9" borderId="0" xfId="0" applyFont="1" applyFill="1" applyAlignment="1">
      <alignment vertical="center" wrapText="1"/>
    </xf>
    <xf numFmtId="0" fontId="32" fillId="2" borderId="0" xfId="0" applyFont="1" applyFill="1" applyAlignment="1">
      <alignment vertical="center" wrapText="1"/>
    </xf>
    <xf numFmtId="0" fontId="32" fillId="0" borderId="0" xfId="0" applyFont="1"/>
    <xf numFmtId="0" fontId="35" fillId="0" borderId="0" xfId="0" applyFont="1"/>
    <xf numFmtId="0" fontId="38" fillId="12" borderId="16" xfId="0" applyFont="1" applyFill="1" applyBorder="1" applyAlignment="1">
      <alignment horizontal="center" vertical="center" wrapText="1"/>
    </xf>
    <xf numFmtId="0" fontId="38" fillId="12" borderId="19" xfId="0" applyFont="1" applyFill="1" applyBorder="1" applyAlignment="1">
      <alignment horizontal="center" vertical="center" wrapText="1"/>
    </xf>
    <xf numFmtId="0" fontId="35" fillId="13" borderId="20" xfId="0" applyFont="1" applyFill="1" applyBorder="1" applyAlignment="1">
      <alignment horizontal="center" vertical="center"/>
    </xf>
    <xf numFmtId="171" fontId="38" fillId="13" borderId="20" xfId="0" applyNumberFormat="1" applyFont="1" applyFill="1" applyBorder="1" applyAlignment="1">
      <alignment horizontal="center" vertical="center"/>
    </xf>
    <xf numFmtId="0" fontId="39" fillId="0" borderId="17" xfId="0" applyFont="1" applyBorder="1" applyAlignment="1">
      <alignment horizontal="center" vertical="center"/>
    </xf>
    <xf numFmtId="0" fontId="39" fillId="0" borderId="17" xfId="0" applyFont="1" applyBorder="1" applyAlignment="1">
      <alignment horizontal="left" vertical="center"/>
    </xf>
    <xf numFmtId="164" fontId="39" fillId="0" borderId="17" xfId="1" applyFont="1" applyBorder="1" applyAlignment="1">
      <alignment vertical="center"/>
    </xf>
    <xf numFmtId="0" fontId="39" fillId="0" borderId="18" xfId="0" applyFont="1" applyBorder="1" applyAlignment="1">
      <alignment horizontal="center" vertical="center"/>
    </xf>
    <xf numFmtId="0" fontId="39" fillId="0" borderId="18" xfId="0" applyFont="1" applyBorder="1" applyAlignment="1">
      <alignment horizontal="left" vertical="center"/>
    </xf>
    <xf numFmtId="0" fontId="39" fillId="0" borderId="16" xfId="0" applyFont="1" applyBorder="1" applyAlignment="1">
      <alignment horizontal="center" vertical="center"/>
    </xf>
    <xf numFmtId="0" fontId="39" fillId="11" borderId="16" xfId="0" applyFont="1" applyFill="1" applyBorder="1" applyAlignment="1">
      <alignment horizontal="center" vertical="center"/>
    </xf>
    <xf numFmtId="0" fontId="39" fillId="11" borderId="16" xfId="0" applyFont="1" applyFill="1" applyBorder="1" applyAlignment="1">
      <alignment horizontal="left" vertical="center"/>
    </xf>
    <xf numFmtId="0" fontId="38" fillId="12" borderId="22" xfId="0" applyFont="1" applyFill="1" applyBorder="1" applyAlignment="1">
      <alignment horizontal="center" vertical="center" wrapText="1"/>
    </xf>
    <xf numFmtId="0" fontId="38" fillId="12" borderId="23" xfId="0" applyFont="1" applyFill="1" applyBorder="1" applyAlignment="1">
      <alignment horizontal="center" vertical="center" wrapText="1"/>
    </xf>
    <xf numFmtId="0" fontId="38" fillId="12" borderId="20" xfId="0" applyFont="1" applyFill="1" applyBorder="1" applyAlignment="1">
      <alignment horizontal="center" vertical="center" wrapText="1"/>
    </xf>
    <xf numFmtId="0" fontId="39" fillId="11" borderId="17" xfId="0" applyFont="1" applyFill="1" applyBorder="1" applyAlignment="1">
      <alignment horizontal="center" vertical="center"/>
    </xf>
    <xf numFmtId="0" fontId="39" fillId="11" borderId="17" xfId="0" applyFont="1" applyFill="1" applyBorder="1" applyAlignment="1">
      <alignment horizontal="left" vertical="center"/>
    </xf>
    <xf numFmtId="0" fontId="39" fillId="11" borderId="18" xfId="0" applyFont="1" applyFill="1" applyBorder="1" applyAlignment="1">
      <alignment horizontal="center" vertical="center"/>
    </xf>
    <xf numFmtId="0" fontId="39" fillId="11" borderId="18" xfId="0" applyFont="1" applyFill="1" applyBorder="1" applyAlignment="1">
      <alignment horizontal="left" vertical="center" wrapText="1"/>
    </xf>
    <xf numFmtId="0" fontId="39" fillId="11" borderId="18" xfId="0" applyFont="1" applyFill="1" applyBorder="1" applyAlignment="1">
      <alignment horizontal="left" vertical="center"/>
    </xf>
    <xf numFmtId="0" fontId="39" fillId="11" borderId="21" xfId="0" applyFont="1" applyFill="1" applyBorder="1" applyAlignment="1">
      <alignment horizontal="left" vertical="center"/>
    </xf>
    <xf numFmtId="0" fontId="39" fillId="0" borderId="21" xfId="0" applyFont="1" applyBorder="1" applyAlignment="1">
      <alignment horizontal="center" vertical="center"/>
    </xf>
    <xf numFmtId="0" fontId="39" fillId="11" borderId="24" xfId="0" applyFont="1" applyFill="1" applyBorder="1" applyAlignment="1">
      <alignment horizontal="left" vertical="center"/>
    </xf>
    <xf numFmtId="0" fontId="38" fillId="12" borderId="25" xfId="0" applyFont="1" applyFill="1" applyBorder="1" applyAlignment="1">
      <alignment horizontal="center" vertical="center" wrapText="1"/>
    </xf>
    <xf numFmtId="0" fontId="39" fillId="11" borderId="26" xfId="0" applyFont="1" applyFill="1" applyBorder="1" applyAlignment="1">
      <alignment horizontal="left" vertical="center"/>
    </xf>
    <xf numFmtId="0" fontId="39" fillId="0" borderId="27" xfId="0" applyFont="1" applyBorder="1" applyAlignment="1">
      <alignment horizontal="center" vertical="center"/>
    </xf>
    <xf numFmtId="0" fontId="39" fillId="0" borderId="21" xfId="0" applyFont="1" applyBorder="1" applyAlignment="1">
      <alignment horizontal="left" vertical="center"/>
    </xf>
    <xf numFmtId="0" fontId="39" fillId="11" borderId="25" xfId="0" applyFont="1" applyFill="1" applyBorder="1" applyAlignment="1">
      <alignment horizontal="left" vertical="center"/>
    </xf>
    <xf numFmtId="0" fontId="40" fillId="12" borderId="17" xfId="0" applyFont="1" applyFill="1" applyBorder="1" applyAlignment="1">
      <alignment horizontal="center" vertical="center"/>
    </xf>
    <xf numFmtId="0" fontId="38" fillId="12" borderId="19" xfId="0" applyFont="1" applyFill="1" applyBorder="1" applyAlignment="1">
      <alignment horizontal="center" vertical="center"/>
    </xf>
    <xf numFmtId="171" fontId="38" fillId="12" borderId="17" xfId="0" applyNumberFormat="1" applyFont="1" applyFill="1" applyBorder="1" applyAlignment="1">
      <alignment vertical="center"/>
    </xf>
    <xf numFmtId="14" fontId="27" fillId="3" borderId="0" xfId="4" applyNumberFormat="1" applyFont="1" applyFill="1" applyBorder="1" applyAlignment="1">
      <alignment horizontal="left" vertical="center" wrapText="1"/>
    </xf>
    <xf numFmtId="14" fontId="27" fillId="0" borderId="0" xfId="4" applyNumberFormat="1" applyFont="1" applyFill="1" applyBorder="1" applyAlignment="1">
      <alignment horizontal="left" vertical="center" wrapText="1"/>
    </xf>
    <xf numFmtId="169" fontId="27" fillId="3" borderId="0" xfId="4" applyNumberFormat="1" applyFont="1" applyFill="1" applyBorder="1" applyAlignment="1">
      <alignment horizontal="left" vertical="center"/>
    </xf>
    <xf numFmtId="169" fontId="27" fillId="0" borderId="0" xfId="4" applyNumberFormat="1" applyFont="1" applyFill="1" applyBorder="1" applyAlignment="1">
      <alignment horizontal="left" vertical="center"/>
    </xf>
    <xf numFmtId="0" fontId="31" fillId="2" borderId="1" xfId="0" applyFont="1" applyFill="1" applyBorder="1" applyAlignment="1">
      <alignment horizontal="left" vertical="center" wrapText="1"/>
    </xf>
    <xf numFmtId="0" fontId="41" fillId="2" borderId="1" xfId="0" applyFont="1" applyFill="1" applyBorder="1" applyAlignment="1">
      <alignment vertical="center" wrapText="1"/>
    </xf>
    <xf numFmtId="0" fontId="23" fillId="3" borderId="0" xfId="0" applyFont="1" applyFill="1" applyAlignment="1">
      <alignment horizontal="center" vertical="center"/>
    </xf>
    <xf numFmtId="166" fontId="23" fillId="3" borderId="0" xfId="2" applyNumberFormat="1" applyFont="1" applyFill="1" applyAlignment="1">
      <alignment vertical="center"/>
    </xf>
    <xf numFmtId="166" fontId="23" fillId="3" borderId="0" xfId="2" applyNumberFormat="1" applyFont="1" applyFill="1" applyAlignment="1">
      <alignment horizontal="left" vertical="center" wrapText="1"/>
    </xf>
    <xf numFmtId="164" fontId="23" fillId="3" borderId="0" xfId="1" applyFont="1" applyFill="1" applyBorder="1" applyAlignment="1">
      <alignment horizontal="center" vertical="center"/>
    </xf>
    <xf numFmtId="166" fontId="23" fillId="3" borderId="0" xfId="2" applyNumberFormat="1" applyFont="1" applyFill="1" applyAlignment="1">
      <alignment horizontal="center" vertical="center"/>
    </xf>
    <xf numFmtId="166" fontId="23" fillId="3" borderId="0" xfId="2" applyNumberFormat="1" applyFont="1" applyFill="1" applyAlignment="1">
      <alignment horizontal="left" vertical="center"/>
    </xf>
    <xf numFmtId="0" fontId="23" fillId="0" borderId="0" xfId="0" applyFont="1" applyAlignment="1">
      <alignment horizontal="center" vertical="center"/>
    </xf>
    <xf numFmtId="166" fontId="23" fillId="0" borderId="0" xfId="2" applyNumberFormat="1" applyFont="1" applyAlignment="1">
      <alignment vertical="center"/>
    </xf>
    <xf numFmtId="0" fontId="24" fillId="0" borderId="0" xfId="0" applyFont="1" applyAlignment="1">
      <alignment vertical="center"/>
    </xf>
    <xf numFmtId="0" fontId="24" fillId="0" borderId="0" xfId="0" applyFont="1" applyAlignment="1">
      <alignment vertical="center" wrapText="1"/>
    </xf>
    <xf numFmtId="164" fontId="24" fillId="0" borderId="0" xfId="1" applyFont="1" applyBorder="1" applyAlignment="1">
      <alignment horizontal="center" vertical="center" wrapText="1"/>
    </xf>
    <xf numFmtId="14" fontId="24" fillId="0" borderId="0" xfId="0" applyNumberFormat="1" applyFont="1" applyAlignment="1">
      <alignment horizontal="center" vertical="center" wrapText="1"/>
    </xf>
    <xf numFmtId="0" fontId="24" fillId="0" borderId="0" xfId="0" applyFont="1" applyAlignment="1">
      <alignment horizontal="left" vertical="center"/>
    </xf>
    <xf numFmtId="166" fontId="23" fillId="0" borderId="0" xfId="2" applyNumberFormat="1" applyFont="1" applyAlignment="1">
      <alignment horizontal="left" vertical="center"/>
    </xf>
    <xf numFmtId="0" fontId="24" fillId="3" borderId="0" xfId="0" applyFont="1" applyFill="1" applyAlignment="1">
      <alignment vertical="center"/>
    </xf>
    <xf numFmtId="0" fontId="24" fillId="3" borderId="0" xfId="0" applyFont="1" applyFill="1" applyAlignment="1">
      <alignment horizontal="left" vertical="center"/>
    </xf>
    <xf numFmtId="0" fontId="24" fillId="3" borderId="0" xfId="0" applyFont="1" applyFill="1" applyAlignment="1">
      <alignment vertical="center" wrapText="1"/>
    </xf>
    <xf numFmtId="164" fontId="24" fillId="3" borderId="0" xfId="1" applyFont="1" applyFill="1" applyBorder="1" applyAlignment="1">
      <alignment horizontal="center" vertical="center" wrapText="1"/>
    </xf>
    <xf numFmtId="14" fontId="24" fillId="3" borderId="0" xfId="0" applyNumberFormat="1" applyFont="1" applyFill="1" applyAlignment="1">
      <alignment horizontal="center" vertical="center" wrapText="1"/>
    </xf>
    <xf numFmtId="166" fontId="23" fillId="0" borderId="0" xfId="2" applyNumberFormat="1" applyFont="1" applyAlignment="1">
      <alignment horizontal="left" vertical="center" wrapText="1"/>
    </xf>
    <xf numFmtId="164" fontId="23" fillId="3" borderId="0" xfId="1" applyFont="1" applyFill="1" applyBorder="1" applyAlignment="1">
      <alignment vertical="center"/>
    </xf>
    <xf numFmtId="0" fontId="24" fillId="3" borderId="0" xfId="0" applyFont="1" applyFill="1" applyAlignment="1">
      <alignment horizontal="left" vertical="center" wrapText="1"/>
    </xf>
    <xf numFmtId="164" fontId="24" fillId="3" borderId="0" xfId="1" applyFont="1" applyFill="1" applyBorder="1" applyAlignment="1">
      <alignment vertical="center" wrapText="1"/>
    </xf>
    <xf numFmtId="0" fontId="41" fillId="5" borderId="0" xfId="0" applyFont="1" applyFill="1" applyAlignment="1">
      <alignment vertical="center"/>
    </xf>
    <xf numFmtId="165" fontId="41" fillId="5" borderId="0" xfId="1" applyNumberFormat="1" applyFont="1" applyFill="1" applyAlignment="1">
      <alignment horizontal="right" vertical="center"/>
    </xf>
    <xf numFmtId="164" fontId="41" fillId="5" borderId="0" xfId="1" applyFont="1" applyFill="1" applyAlignment="1">
      <alignment horizontal="right" vertical="center"/>
    </xf>
    <xf numFmtId="0" fontId="23" fillId="3" borderId="0" xfId="0" applyFont="1" applyFill="1" applyAlignment="1">
      <alignment horizontal="center"/>
    </xf>
    <xf numFmtId="0" fontId="23" fillId="3" borderId="0" xfId="2" applyFont="1" applyFill="1" applyAlignment="1">
      <alignment horizontal="left"/>
    </xf>
    <xf numFmtId="166" fontId="23" fillId="3" borderId="0" xfId="2" applyNumberFormat="1" applyFont="1" applyFill="1" applyAlignment="1">
      <alignment horizontal="left" wrapText="1"/>
    </xf>
    <xf numFmtId="166" fontId="23" fillId="3" borderId="0" xfId="2" applyNumberFormat="1" applyFont="1" applyFill="1" applyAlignment="1">
      <alignment horizontal="left"/>
    </xf>
    <xf numFmtId="164" fontId="23" fillId="3" borderId="0" xfId="1" applyFont="1" applyFill="1" applyBorder="1" applyAlignment="1">
      <alignment horizontal="left"/>
    </xf>
    <xf numFmtId="166" fontId="23" fillId="3" borderId="0" xfId="2" applyNumberFormat="1" applyFont="1" applyFill="1"/>
    <xf numFmtId="0" fontId="23" fillId="0" borderId="0" xfId="0" applyFont="1" applyAlignment="1">
      <alignment horizontal="center"/>
    </xf>
    <xf numFmtId="0" fontId="23" fillId="0" borderId="0" xfId="2" applyFont="1" applyAlignment="1">
      <alignment horizontal="left"/>
    </xf>
    <xf numFmtId="0" fontId="24" fillId="0" borderId="0" xfId="0" applyFont="1" applyAlignment="1">
      <alignment horizontal="left" wrapText="1"/>
    </xf>
    <xf numFmtId="164" fontId="24" fillId="0" borderId="0" xfId="1" applyFont="1" applyBorder="1" applyAlignment="1">
      <alignment horizontal="left" wrapText="1"/>
    </xf>
    <xf numFmtId="14" fontId="24" fillId="0" borderId="0" xfId="0" applyNumberFormat="1" applyFont="1" applyAlignment="1">
      <alignment wrapText="1"/>
    </xf>
    <xf numFmtId="0" fontId="24" fillId="0" borderId="0" xfId="0" applyFont="1" applyAlignment="1">
      <alignment wrapText="1"/>
    </xf>
    <xf numFmtId="166" fontId="23" fillId="0" borderId="0" xfId="2" applyNumberFormat="1" applyFont="1"/>
    <xf numFmtId="0" fontId="24" fillId="3" borderId="0" xfId="0" applyFont="1" applyFill="1" applyAlignment="1">
      <alignment horizontal="left"/>
    </xf>
    <xf numFmtId="0" fontId="24" fillId="3" borderId="0" xfId="0" applyFont="1" applyFill="1" applyAlignment="1">
      <alignment horizontal="left" wrapText="1"/>
    </xf>
    <xf numFmtId="164" fontId="24" fillId="3" borderId="0" xfId="1" applyFont="1" applyFill="1" applyBorder="1" applyAlignment="1">
      <alignment horizontal="left" wrapText="1"/>
    </xf>
    <xf numFmtId="14" fontId="24" fillId="3" borderId="0" xfId="0" applyNumberFormat="1" applyFont="1" applyFill="1" applyAlignment="1">
      <alignment wrapText="1"/>
    </xf>
    <xf numFmtId="0" fontId="24" fillId="3" borderId="0" xfId="0" applyFont="1" applyFill="1" applyAlignment="1">
      <alignment wrapText="1"/>
    </xf>
    <xf numFmtId="167" fontId="24" fillId="3" borderId="0" xfId="0" applyNumberFormat="1" applyFont="1" applyFill="1" applyAlignment="1">
      <alignment horizontal="left" wrapText="1"/>
    </xf>
    <xf numFmtId="0" fontId="24" fillId="0" borderId="0" xfId="0" applyFont="1" applyAlignment="1">
      <alignment horizontal="left"/>
    </xf>
    <xf numFmtId="15" fontId="24" fillId="3" borderId="0" xfId="0" applyNumberFormat="1" applyFont="1" applyFill="1" applyAlignment="1">
      <alignment horizontal="left" wrapText="1"/>
    </xf>
    <xf numFmtId="3" fontId="24" fillId="0" borderId="0" xfId="0" applyNumberFormat="1" applyFont="1" applyAlignment="1">
      <alignment horizontal="right" wrapText="1"/>
    </xf>
    <xf numFmtId="164" fontId="24" fillId="0" borderId="0" xfId="1" applyFont="1" applyFill="1" applyBorder="1" applyAlignment="1">
      <alignment horizontal="left" wrapText="1"/>
    </xf>
    <xf numFmtId="14" fontId="24" fillId="0" borderId="0" xfId="0" applyNumberFormat="1" applyFont="1"/>
    <xf numFmtId="0" fontId="42" fillId="5" borderId="0" xfId="0" applyFont="1" applyFill="1"/>
    <xf numFmtId="0" fontId="41" fillId="5" borderId="0" xfId="0" applyFont="1" applyFill="1" applyAlignment="1">
      <alignment wrapText="1"/>
    </xf>
    <xf numFmtId="0" fontId="41" fillId="5" borderId="0" xfId="0" applyFont="1" applyFill="1"/>
    <xf numFmtId="165" fontId="41" fillId="5" borderId="0" xfId="0" applyNumberFormat="1" applyFont="1" applyFill="1"/>
    <xf numFmtId="0" fontId="23" fillId="3" borderId="0" xfId="0" applyFont="1" applyFill="1" applyAlignment="1">
      <alignment horizontal="left" vertical="center"/>
    </xf>
    <xf numFmtId="0" fontId="23" fillId="0" borderId="0" xfId="0" applyFont="1" applyAlignment="1">
      <alignment horizontal="left" vertical="center"/>
    </xf>
    <xf numFmtId="165" fontId="23" fillId="0" borderId="0" xfId="1" applyNumberFormat="1" applyFont="1" applyFill="1" applyBorder="1" applyAlignment="1">
      <alignment horizontal="left" vertical="center"/>
    </xf>
    <xf numFmtId="165" fontId="23" fillId="3" borderId="0" xfId="1" applyNumberFormat="1" applyFont="1" applyFill="1" applyBorder="1" applyAlignment="1">
      <alignment horizontal="left" vertical="center"/>
    </xf>
    <xf numFmtId="0" fontId="23" fillId="0" borderId="0" xfId="2" applyFont="1" applyAlignment="1">
      <alignment horizontal="left" vertical="center"/>
    </xf>
    <xf numFmtId="165" fontId="24" fillId="0" borderId="0" xfId="1" applyNumberFormat="1" applyFont="1" applyBorder="1" applyAlignment="1">
      <alignment horizontal="left" vertical="center"/>
    </xf>
    <xf numFmtId="14" fontId="24" fillId="0" borderId="0" xfId="0" applyNumberFormat="1" applyFont="1" applyAlignment="1">
      <alignment horizontal="left" vertical="center"/>
    </xf>
    <xf numFmtId="0" fontId="41" fillId="2" borderId="1" xfId="0" applyFont="1" applyFill="1" applyBorder="1" applyAlignment="1">
      <alignment horizontal="left" vertical="center" wrapText="1"/>
    </xf>
    <xf numFmtId="0" fontId="41" fillId="2" borderId="1" xfId="0" applyFont="1" applyFill="1" applyBorder="1" applyAlignment="1">
      <alignment horizontal="center" vertical="center" wrapText="1"/>
    </xf>
    <xf numFmtId="166" fontId="23" fillId="0" borderId="0" xfId="2" applyNumberFormat="1" applyFont="1" applyAlignment="1">
      <alignment horizontal="center" vertical="center"/>
    </xf>
    <xf numFmtId="14" fontId="23" fillId="0" borderId="0" xfId="0" applyNumberFormat="1" applyFont="1" applyAlignment="1">
      <alignment horizontal="center" wrapText="1"/>
    </xf>
    <xf numFmtId="0" fontId="24" fillId="3" borderId="0" xfId="0" applyFont="1" applyFill="1" applyAlignment="1">
      <alignment horizontal="center"/>
    </xf>
    <xf numFmtId="165" fontId="24" fillId="3" borderId="0" xfId="1" applyNumberFormat="1" applyFont="1" applyFill="1" applyBorder="1" applyAlignment="1">
      <alignment horizontal="center"/>
    </xf>
    <xf numFmtId="14" fontId="23" fillId="3" borderId="0" xfId="0" applyNumberFormat="1" applyFont="1" applyFill="1" applyAlignment="1">
      <alignment horizontal="center" wrapText="1"/>
    </xf>
    <xf numFmtId="0" fontId="24" fillId="0" borderId="0" xfId="0" applyFont="1" applyAlignment="1">
      <alignment horizontal="center"/>
    </xf>
    <xf numFmtId="165" fontId="24" fillId="0" borderId="0" xfId="1" applyNumberFormat="1" applyFont="1" applyFill="1" applyBorder="1" applyAlignment="1">
      <alignment horizontal="center"/>
    </xf>
    <xf numFmtId="0" fontId="41" fillId="5" borderId="0" xfId="0" applyFont="1" applyFill="1" applyAlignment="1">
      <alignment horizontal="left"/>
    </xf>
    <xf numFmtId="166" fontId="41" fillId="5" borderId="0" xfId="0" applyNumberFormat="1" applyFont="1" applyFill="1" applyAlignment="1">
      <alignment horizontal="center"/>
    </xf>
    <xf numFmtId="0" fontId="41" fillId="5" borderId="0" xfId="0" applyFont="1" applyFill="1" applyAlignment="1">
      <alignment horizontal="center"/>
    </xf>
    <xf numFmtId="164" fontId="24" fillId="3" borderId="0" xfId="1" applyFont="1" applyFill="1" applyBorder="1" applyAlignment="1">
      <alignment horizontal="center"/>
    </xf>
    <xf numFmtId="49" fontId="24" fillId="0" borderId="0" xfId="0" applyNumberFormat="1" applyFont="1" applyAlignment="1">
      <alignment horizontal="left"/>
    </xf>
    <xf numFmtId="4" fontId="24" fillId="0" borderId="0" xfId="0" applyNumberFormat="1" applyFont="1" applyAlignment="1">
      <alignment horizontal="right"/>
    </xf>
    <xf numFmtId="0" fontId="23" fillId="3" borderId="0" xfId="2" applyFont="1" applyFill="1" applyAlignment="1">
      <alignment horizontal="left" vertical="center"/>
    </xf>
    <xf numFmtId="165" fontId="3" fillId="2" borderId="1" xfId="1" applyNumberFormat="1" applyFont="1" applyFill="1" applyBorder="1" applyAlignment="1">
      <alignment horizontal="left" vertical="center" wrapText="1"/>
    </xf>
    <xf numFmtId="0" fontId="26" fillId="3" borderId="0" xfId="0" applyFont="1" applyFill="1" applyAlignment="1">
      <alignment horizontal="left"/>
    </xf>
    <xf numFmtId="165" fontId="24" fillId="0" borderId="0" xfId="1" applyNumberFormat="1" applyFont="1" applyAlignment="1">
      <alignment horizontal="left" vertical="center"/>
    </xf>
    <xf numFmtId="0" fontId="24" fillId="3" borderId="0" xfId="0" applyFont="1" applyFill="1" applyAlignment="1">
      <alignment horizontal="center" vertical="center"/>
    </xf>
    <xf numFmtId="0" fontId="24" fillId="0" borderId="0" xfId="0" applyFont="1" applyAlignment="1">
      <alignment horizontal="center" vertical="center"/>
    </xf>
    <xf numFmtId="165" fontId="24" fillId="0" borderId="0" xfId="0" applyNumberFormat="1" applyFont="1" applyAlignment="1">
      <alignment horizontal="left" vertical="center"/>
    </xf>
    <xf numFmtId="165" fontId="24" fillId="3" borderId="0" xfId="0" applyNumberFormat="1" applyFont="1" applyFill="1" applyAlignment="1">
      <alignment horizontal="left" vertical="center"/>
    </xf>
    <xf numFmtId="0" fontId="23" fillId="0" borderId="0" xfId="0" applyFont="1" applyAlignment="1">
      <alignment vertical="center"/>
    </xf>
    <xf numFmtId="0" fontId="23" fillId="3" borderId="0" xfId="0" applyFont="1" applyFill="1" applyAlignment="1">
      <alignment vertical="center"/>
    </xf>
    <xf numFmtId="0" fontId="0" fillId="0" borderId="0" xfId="0" applyAlignment="1">
      <alignment horizontal="center"/>
    </xf>
    <xf numFmtId="165" fontId="0" fillId="0" borderId="0" xfId="0" applyNumberFormat="1" applyAlignment="1">
      <alignment horizontal="left" vertical="center"/>
    </xf>
    <xf numFmtId="0" fontId="23" fillId="3" borderId="0" xfId="2" applyFont="1" applyFill="1" applyAlignment="1">
      <alignment horizontal="center" vertical="center"/>
    </xf>
    <xf numFmtId="0" fontId="0" fillId="3" borderId="0" xfId="0" applyFill="1" applyAlignment="1">
      <alignment horizontal="left" vertical="center"/>
    </xf>
    <xf numFmtId="0" fontId="0" fillId="3" borderId="0" xfId="0" applyFill="1" applyAlignment="1">
      <alignment horizontal="center" vertical="center"/>
    </xf>
    <xf numFmtId="164" fontId="24" fillId="3" borderId="0" xfId="0" applyNumberFormat="1" applyFont="1" applyFill="1" applyAlignment="1">
      <alignment horizontal="center" vertical="center"/>
    </xf>
    <xf numFmtId="172" fontId="23" fillId="0" borderId="0" xfId="1" applyNumberFormat="1" applyFont="1" applyFill="1" applyBorder="1" applyAlignment="1">
      <alignment horizontal="right" vertical="center"/>
    </xf>
    <xf numFmtId="164" fontId="1" fillId="3" borderId="0" xfId="1" applyFont="1" applyFill="1" applyBorder="1" applyAlignment="1">
      <alignment horizontal="left" vertical="center"/>
    </xf>
    <xf numFmtId="164" fontId="41" fillId="5" borderId="0" xfId="1" applyFont="1" applyFill="1" applyAlignment="1">
      <alignment horizontal="center"/>
    </xf>
    <xf numFmtId="166" fontId="23" fillId="3" borderId="0" xfId="2" applyNumberFormat="1" applyFont="1" applyFill="1" applyAlignment="1">
      <alignment horizontal="right" vertical="center"/>
    </xf>
    <xf numFmtId="14" fontId="23" fillId="3" borderId="0" xfId="2" applyNumberFormat="1" applyFont="1" applyFill="1" applyAlignment="1">
      <alignment horizontal="center" vertical="center"/>
    </xf>
    <xf numFmtId="166" fontId="23" fillId="0" borderId="0" xfId="2" applyNumberFormat="1" applyFont="1" applyAlignment="1">
      <alignment horizontal="right" vertical="center"/>
    </xf>
    <xf numFmtId="14" fontId="23" fillId="0" borderId="0" xfId="2" applyNumberFormat="1" applyFont="1" applyAlignment="1">
      <alignment horizontal="center" vertical="center"/>
    </xf>
    <xf numFmtId="1" fontId="23" fillId="0" borderId="0" xfId="2" applyNumberFormat="1" applyFont="1" applyAlignment="1">
      <alignment horizontal="left" vertical="center"/>
    </xf>
    <xf numFmtId="14" fontId="23" fillId="3" borderId="0" xfId="2" applyNumberFormat="1" applyFont="1" applyFill="1" applyAlignment="1">
      <alignment horizontal="left" vertical="center"/>
    </xf>
    <xf numFmtId="0" fontId="41" fillId="2" borderId="18" xfId="0" applyFont="1" applyFill="1" applyBorder="1" applyAlignment="1">
      <alignment vertical="center" wrapText="1"/>
    </xf>
    <xf numFmtId="0" fontId="41" fillId="2" borderId="32" xfId="0" applyFont="1" applyFill="1" applyBorder="1" applyAlignment="1">
      <alignment vertical="center" wrapText="1"/>
    </xf>
    <xf numFmtId="0" fontId="41" fillId="2" borderId="10" xfId="0" applyFont="1" applyFill="1" applyBorder="1" applyAlignment="1">
      <alignment vertical="center" wrapText="1"/>
    </xf>
    <xf numFmtId="0" fontId="41" fillId="2" borderId="33" xfId="0" applyFont="1" applyFill="1" applyBorder="1" applyAlignment="1">
      <alignment vertical="center" wrapText="1"/>
    </xf>
    <xf numFmtId="0" fontId="2" fillId="0" borderId="18" xfId="0" applyFont="1" applyBorder="1"/>
    <xf numFmtId="173" fontId="2" fillId="0" borderId="18" xfId="0" applyNumberFormat="1" applyFont="1" applyBorder="1" applyAlignment="1">
      <alignment horizontal="center"/>
    </xf>
    <xf numFmtId="3" fontId="2" fillId="0" borderId="18" xfId="0" applyNumberFormat="1" applyFont="1" applyBorder="1"/>
    <xf numFmtId="1" fontId="2" fillId="0" borderId="18" xfId="0" applyNumberFormat="1" applyFont="1" applyBorder="1"/>
    <xf numFmtId="0" fontId="50" fillId="0" borderId="0" xfId="0" applyFont="1"/>
    <xf numFmtId="0" fontId="51" fillId="0" borderId="0" xfId="0" applyFont="1"/>
    <xf numFmtId="0" fontId="32" fillId="9" borderId="0" xfId="0" applyFont="1" applyFill="1" applyBorder="1" applyAlignment="1">
      <alignment horizontal="justify" vertical="center" wrapText="1"/>
    </xf>
    <xf numFmtId="0" fontId="32" fillId="0" borderId="0" xfId="0" applyFont="1" applyBorder="1" applyAlignment="1">
      <alignment horizontal="justify" vertical="center" wrapText="1"/>
    </xf>
    <xf numFmtId="0" fontId="32" fillId="0" borderId="0" xfId="0" applyFont="1" applyBorder="1" applyAlignment="1">
      <alignment vertical="center" wrapText="1"/>
    </xf>
    <xf numFmtId="0" fontId="32" fillId="9" borderId="0" xfId="0" applyFont="1" applyFill="1" applyBorder="1" applyAlignment="1">
      <alignment vertical="center" wrapText="1"/>
    </xf>
    <xf numFmtId="0" fontId="3" fillId="2" borderId="34" xfId="0" applyFont="1" applyFill="1" applyBorder="1" applyAlignment="1">
      <alignment horizontal="center" vertical="center"/>
    </xf>
    <xf numFmtId="0" fontId="3" fillId="2" borderId="35" xfId="0" applyFont="1" applyFill="1" applyBorder="1" applyAlignment="1">
      <alignment horizontal="center" vertical="center"/>
    </xf>
    <xf numFmtId="169" fontId="23" fillId="3" borderId="0" xfId="4" applyNumberFormat="1" applyFont="1" applyFill="1" applyAlignment="1">
      <alignment horizontal="left" vertical="center"/>
    </xf>
    <xf numFmtId="3" fontId="23" fillId="3" borderId="0" xfId="0" applyNumberFormat="1" applyFont="1" applyFill="1" applyAlignment="1">
      <alignment horizontal="right" vertical="center"/>
    </xf>
    <xf numFmtId="3" fontId="23" fillId="0" borderId="0" xfId="0" applyNumberFormat="1" applyFont="1" applyAlignment="1">
      <alignment horizontal="right" vertical="center"/>
    </xf>
    <xf numFmtId="0" fontId="52" fillId="2" borderId="37" xfId="0" applyFont="1" applyFill="1" applyBorder="1" applyAlignment="1">
      <alignment horizontal="center" vertical="center"/>
    </xf>
    <xf numFmtId="164" fontId="52" fillId="2" borderId="37" xfId="1" applyFont="1" applyFill="1" applyBorder="1" applyAlignment="1">
      <alignment horizontal="center" vertical="center" wrapText="1"/>
    </xf>
    <xf numFmtId="0" fontId="52" fillId="2" borderId="34" xfId="0" applyFont="1" applyFill="1" applyBorder="1" applyAlignment="1">
      <alignment horizontal="center" vertical="center"/>
    </xf>
    <xf numFmtId="0" fontId="52" fillId="2" borderId="35" xfId="0" applyFont="1" applyFill="1" applyBorder="1" applyAlignment="1">
      <alignment horizontal="center" vertical="center"/>
    </xf>
    <xf numFmtId="0" fontId="53" fillId="3" borderId="0" xfId="0" applyFont="1" applyFill="1" applyAlignment="1">
      <alignment horizontal="left" vertical="center"/>
    </xf>
    <xf numFmtId="3" fontId="53" fillId="3" borderId="0" xfId="0" applyNumberFormat="1" applyFont="1" applyFill="1" applyAlignment="1">
      <alignment horizontal="right" vertical="center"/>
    </xf>
    <xf numFmtId="169" fontId="53" fillId="0" borderId="0" xfId="4" applyNumberFormat="1" applyFont="1" applyAlignment="1">
      <alignment horizontal="left" vertical="center"/>
    </xf>
    <xf numFmtId="0" fontId="53" fillId="0" borderId="0" xfId="0" applyFont="1" applyAlignment="1">
      <alignment horizontal="left" vertical="center"/>
    </xf>
    <xf numFmtId="3" fontId="53" fillId="0" borderId="0" xfId="0" applyNumberFormat="1" applyFont="1" applyAlignment="1">
      <alignment horizontal="right" vertical="center"/>
    </xf>
    <xf numFmtId="0" fontId="50" fillId="0" borderId="0" xfId="0" applyFont="1" applyAlignment="1">
      <alignment vertical="center"/>
    </xf>
    <xf numFmtId="0" fontId="54" fillId="0" borderId="0" xfId="0" applyFont="1" applyAlignment="1">
      <alignment vertical="center"/>
    </xf>
    <xf numFmtId="0" fontId="55" fillId="2" borderId="37" xfId="0" applyFont="1" applyFill="1" applyBorder="1" applyAlignment="1">
      <alignment horizontal="center" vertical="center"/>
    </xf>
    <xf numFmtId="164" fontId="55" fillId="2" borderId="37" xfId="1" applyFont="1" applyFill="1" applyBorder="1" applyAlignment="1">
      <alignment horizontal="center" vertical="center" wrapText="1"/>
    </xf>
    <xf numFmtId="169" fontId="56" fillId="3" borderId="0" xfId="4" applyNumberFormat="1" applyFont="1" applyFill="1" applyAlignment="1">
      <alignment horizontal="left" vertical="center"/>
    </xf>
    <xf numFmtId="0" fontId="56" fillId="3" borderId="0" xfId="0" applyFont="1" applyFill="1" applyAlignment="1">
      <alignment horizontal="left" vertical="center"/>
    </xf>
    <xf numFmtId="3" fontId="56" fillId="3" borderId="0" xfId="0" applyNumberFormat="1" applyFont="1" applyFill="1" applyAlignment="1">
      <alignment horizontal="right" vertical="center"/>
    </xf>
    <xf numFmtId="0" fontId="56" fillId="0" borderId="0" xfId="0" applyFont="1" applyAlignment="1">
      <alignment horizontal="left" vertical="center"/>
    </xf>
    <xf numFmtId="3" fontId="56" fillId="0" borderId="0" xfId="0" applyNumberFormat="1" applyFont="1" applyAlignment="1">
      <alignment horizontal="right" vertical="center"/>
    </xf>
    <xf numFmtId="0" fontId="57" fillId="0" borderId="0" xfId="0" applyFont="1" applyAlignment="1">
      <alignment vertical="center"/>
    </xf>
    <xf numFmtId="0" fontId="58" fillId="0" borderId="0" xfId="0" applyFont="1"/>
    <xf numFmtId="0" fontId="59" fillId="0" borderId="0" xfId="0" applyFont="1"/>
    <xf numFmtId="0" fontId="60" fillId="0" borderId="0" xfId="0" applyFont="1"/>
    <xf numFmtId="0" fontId="36" fillId="0" borderId="0" xfId="0" applyFont="1" applyAlignment="1">
      <alignment horizontal="center" vertical="center"/>
    </xf>
    <xf numFmtId="0" fontId="36" fillId="0" borderId="0" xfId="0" applyFont="1" applyAlignment="1">
      <alignment horizontal="center" vertical="center" wrapText="1"/>
    </xf>
    <xf numFmtId="0" fontId="55" fillId="2" borderId="0" xfId="0" applyFont="1" applyFill="1" applyAlignment="1">
      <alignment horizontal="left" vertical="center" wrapText="1"/>
    </xf>
    <xf numFmtId="0" fontId="55" fillId="2" borderId="0" xfId="0" applyFont="1" applyFill="1" applyAlignment="1">
      <alignment vertical="center" wrapText="1"/>
    </xf>
    <xf numFmtId="0" fontId="55" fillId="2" borderId="1" xfId="0" applyFont="1" applyFill="1" applyBorder="1" applyAlignment="1">
      <alignment vertical="center" wrapText="1"/>
    </xf>
    <xf numFmtId="0" fontId="55" fillId="2" borderId="38" xfId="0" applyFont="1" applyFill="1" applyBorder="1" applyAlignment="1">
      <alignment horizontal="center" vertical="center" wrapText="1"/>
    </xf>
    <xf numFmtId="165" fontId="55" fillId="2" borderId="38" xfId="1" applyNumberFormat="1" applyFont="1" applyFill="1" applyBorder="1" applyAlignment="1">
      <alignment vertical="center" wrapText="1"/>
    </xf>
    <xf numFmtId="0" fontId="56" fillId="3" borderId="18" xfId="0" applyFont="1" applyFill="1" applyBorder="1" applyAlignment="1">
      <alignment horizontal="left" vertical="center"/>
    </xf>
    <xf numFmtId="166" fontId="56" fillId="3" borderId="18" xfId="2" applyNumberFormat="1" applyFont="1" applyFill="1" applyBorder="1" applyAlignment="1">
      <alignment vertical="center"/>
    </xf>
    <xf numFmtId="0" fontId="56" fillId="3" borderId="17" xfId="2" applyFont="1" applyFill="1" applyBorder="1" applyAlignment="1">
      <alignment horizontal="left" vertical="center"/>
    </xf>
    <xf numFmtId="0" fontId="36" fillId="3" borderId="18" xfId="0" applyFont="1" applyFill="1" applyBorder="1" applyAlignment="1">
      <alignment horizontal="center" vertical="center" wrapText="1"/>
    </xf>
    <xf numFmtId="165" fontId="36" fillId="3" borderId="17" xfId="1" applyNumberFormat="1" applyFont="1" applyFill="1" applyBorder="1" applyAlignment="1">
      <alignment horizontal="left" vertical="center" wrapText="1"/>
    </xf>
    <xf numFmtId="165" fontId="54" fillId="3" borderId="18" xfId="1" applyNumberFormat="1" applyFont="1" applyFill="1" applyBorder="1" applyAlignment="1">
      <alignment horizontal="left" vertical="center" wrapText="1"/>
    </xf>
    <xf numFmtId="165" fontId="36" fillId="3" borderId="18" xfId="1" applyNumberFormat="1" applyFont="1" applyFill="1" applyBorder="1" applyAlignment="1">
      <alignment horizontal="left" vertical="center" wrapText="1"/>
    </xf>
    <xf numFmtId="0" fontId="56" fillId="3" borderId="18" xfId="2" applyFont="1" applyFill="1" applyBorder="1" applyAlignment="1">
      <alignment horizontal="left" vertical="center"/>
    </xf>
    <xf numFmtId="0" fontId="61" fillId="3" borderId="18" xfId="2" applyFont="1" applyFill="1" applyBorder="1" applyAlignment="1">
      <alignment horizontal="left" vertical="center"/>
    </xf>
    <xf numFmtId="0" fontId="54" fillId="3" borderId="18" xfId="1" applyNumberFormat="1" applyFont="1" applyFill="1" applyBorder="1" applyAlignment="1">
      <alignment horizontal="center" vertical="center" wrapText="1"/>
    </xf>
    <xf numFmtId="0" fontId="36" fillId="3" borderId="18" xfId="0" applyFont="1" applyFill="1" applyBorder="1" applyAlignment="1">
      <alignment horizontal="center" vertical="center"/>
    </xf>
    <xf numFmtId="166" fontId="36" fillId="3" borderId="18" xfId="1" applyNumberFormat="1" applyFont="1" applyFill="1" applyBorder="1" applyAlignment="1">
      <alignment horizontal="right" vertical="center" wrapText="1"/>
    </xf>
    <xf numFmtId="164" fontId="54" fillId="3" borderId="18" xfId="1" applyFont="1" applyFill="1" applyBorder="1" applyAlignment="1">
      <alignment horizontal="center" vertical="center" wrapText="1"/>
    </xf>
    <xf numFmtId="166" fontId="54" fillId="3" borderId="18" xfId="1" applyNumberFormat="1" applyFont="1" applyFill="1" applyBorder="1" applyAlignment="1">
      <alignment horizontal="right" vertical="center" wrapText="1"/>
    </xf>
    <xf numFmtId="166" fontId="36" fillId="3" borderId="18" xfId="1" applyNumberFormat="1" applyFont="1" applyFill="1" applyBorder="1" applyAlignment="1">
      <alignment horizontal="right" vertical="center"/>
    </xf>
    <xf numFmtId="166" fontId="54" fillId="3" borderId="18" xfId="1" applyNumberFormat="1" applyFont="1" applyFill="1" applyBorder="1" applyAlignment="1">
      <alignment horizontal="right" vertical="center"/>
    </xf>
    <xf numFmtId="0" fontId="44" fillId="0" borderId="0" xfId="0" applyFont="1"/>
    <xf numFmtId="0" fontId="46" fillId="3" borderId="0" xfId="0" applyFont="1" applyFill="1" applyAlignment="1">
      <alignment horizontal="center" vertical="center"/>
    </xf>
    <xf numFmtId="0" fontId="46" fillId="3" borderId="0" xfId="2" applyFont="1" applyFill="1" applyAlignment="1">
      <alignment horizontal="left" vertical="center"/>
    </xf>
    <xf numFmtId="166" fontId="46" fillId="3" borderId="0" xfId="2" applyNumberFormat="1" applyFont="1" applyFill="1" applyAlignment="1">
      <alignment horizontal="left" vertical="center" wrapText="1"/>
    </xf>
    <xf numFmtId="166" fontId="46" fillId="3" borderId="0" xfId="2" applyNumberFormat="1" applyFont="1" applyFill="1" applyAlignment="1">
      <alignment horizontal="center" vertical="center"/>
    </xf>
    <xf numFmtId="14" fontId="46" fillId="3" borderId="0" xfId="2" applyNumberFormat="1" applyFont="1" applyFill="1" applyAlignment="1">
      <alignment horizontal="left" vertical="center"/>
    </xf>
    <xf numFmtId="166" fontId="46" fillId="3" borderId="0" xfId="2" applyNumberFormat="1" applyFont="1" applyFill="1" applyAlignment="1">
      <alignment horizontal="left" vertical="center"/>
    </xf>
    <xf numFmtId="0" fontId="46" fillId="3" borderId="0" xfId="2" applyFont="1" applyFill="1" applyAlignment="1">
      <alignment vertical="center"/>
    </xf>
    <xf numFmtId="0" fontId="46" fillId="0" borderId="0" xfId="0" applyFont="1" applyAlignment="1">
      <alignment horizontal="center" vertical="center"/>
    </xf>
    <xf numFmtId="0" fontId="46" fillId="0" borderId="0" xfId="2" applyFont="1" applyAlignment="1">
      <alignment horizontal="left" vertical="center"/>
    </xf>
    <xf numFmtId="0" fontId="46" fillId="0" borderId="0" xfId="2" applyFont="1" applyAlignment="1">
      <alignment horizontal="center" vertical="center"/>
    </xf>
    <xf numFmtId="14" fontId="46" fillId="0" borderId="0" xfId="2" applyNumberFormat="1" applyFont="1" applyAlignment="1">
      <alignment horizontal="center" vertical="center"/>
    </xf>
    <xf numFmtId="164" fontId="46" fillId="0" borderId="0" xfId="1" applyFont="1" applyFill="1" applyBorder="1" applyAlignment="1">
      <alignment horizontal="center" vertical="center"/>
    </xf>
    <xf numFmtId="0" fontId="46" fillId="0" borderId="0" xfId="2" applyFont="1" applyAlignment="1">
      <alignment vertical="center"/>
    </xf>
    <xf numFmtId="166" fontId="46" fillId="0" borderId="0" xfId="2" applyNumberFormat="1" applyFont="1" applyAlignment="1">
      <alignment horizontal="center" vertical="center"/>
    </xf>
    <xf numFmtId="0" fontId="46" fillId="3" borderId="0" xfId="2" applyFont="1" applyFill="1" applyAlignment="1">
      <alignment horizontal="right" vertical="center"/>
    </xf>
    <xf numFmtId="164" fontId="46" fillId="3" borderId="0" xfId="1" applyFont="1" applyFill="1" applyBorder="1" applyAlignment="1">
      <alignment horizontal="left" vertical="center"/>
    </xf>
    <xf numFmtId="0" fontId="46" fillId="0" borderId="0" xfId="2" applyFont="1" applyAlignment="1">
      <alignment vertical="center" wrapText="1"/>
    </xf>
    <xf numFmtId="49" fontId="46" fillId="3" borderId="0" xfId="2" applyNumberFormat="1" applyFont="1" applyFill="1" applyAlignment="1">
      <alignment horizontal="right" vertical="center"/>
    </xf>
    <xf numFmtId="0" fontId="46" fillId="0" borderId="0" xfId="2" applyFont="1" applyAlignment="1">
      <alignment horizontal="right" vertical="center"/>
    </xf>
    <xf numFmtId="14" fontId="46" fillId="0" borderId="0" xfId="2" applyNumberFormat="1" applyFont="1" applyAlignment="1">
      <alignment horizontal="left" vertical="center"/>
    </xf>
    <xf numFmtId="166" fontId="46" fillId="0" borderId="0" xfId="2" applyNumberFormat="1" applyFont="1" applyAlignment="1">
      <alignment horizontal="left" vertical="center"/>
    </xf>
    <xf numFmtId="164" fontId="46" fillId="0" borderId="0" xfId="1" applyFont="1" applyFill="1" applyBorder="1" applyAlignment="1">
      <alignment horizontal="left" vertical="center"/>
    </xf>
    <xf numFmtId="166" fontId="46" fillId="0" borderId="0" xfId="2" applyNumberFormat="1" applyFont="1" applyAlignment="1">
      <alignment horizontal="right" vertical="center"/>
    </xf>
    <xf numFmtId="166" fontId="46" fillId="3" borderId="0" xfId="2" applyNumberFormat="1" applyFont="1" applyFill="1" applyAlignment="1">
      <alignment vertical="center"/>
    </xf>
    <xf numFmtId="166" fontId="46" fillId="0" borderId="0" xfId="2" applyNumberFormat="1" applyFont="1" applyAlignment="1">
      <alignment vertical="center"/>
    </xf>
    <xf numFmtId="49" fontId="46" fillId="3" borderId="0" xfId="2" applyNumberFormat="1" applyFont="1" applyFill="1" applyAlignment="1">
      <alignment horizontal="center" vertical="center"/>
    </xf>
    <xf numFmtId="0" fontId="57" fillId="0" borderId="0" xfId="0" applyFont="1"/>
    <xf numFmtId="0" fontId="55" fillId="2" borderId="1" xfId="0" applyFont="1" applyFill="1" applyBorder="1" applyAlignment="1">
      <alignment horizontal="left" vertical="center" wrapText="1"/>
    </xf>
    <xf numFmtId="169" fontId="56" fillId="3" borderId="0" xfId="4" applyNumberFormat="1" applyFont="1" applyFill="1" applyBorder="1" applyAlignment="1">
      <alignment horizontal="left" vertical="center" wrapText="1"/>
    </xf>
    <xf numFmtId="169" fontId="56" fillId="3" borderId="0" xfId="4" applyNumberFormat="1" applyFont="1" applyFill="1" applyBorder="1" applyAlignment="1">
      <alignment horizontal="left" vertical="center"/>
    </xf>
    <xf numFmtId="14" fontId="56" fillId="3" borderId="0" xfId="4" applyNumberFormat="1" applyFont="1" applyFill="1" applyBorder="1" applyAlignment="1">
      <alignment horizontal="left" vertical="center" wrapText="1"/>
    </xf>
    <xf numFmtId="169" fontId="56" fillId="0" borderId="0" xfId="4" applyNumberFormat="1" applyFont="1" applyFill="1" applyBorder="1" applyAlignment="1">
      <alignment horizontal="left" vertical="center" wrapText="1"/>
    </xf>
    <xf numFmtId="169" fontId="56" fillId="0" borderId="0" xfId="4" applyNumberFormat="1" applyFont="1" applyFill="1" applyBorder="1" applyAlignment="1">
      <alignment horizontal="left" vertical="center"/>
    </xf>
    <xf numFmtId="14" fontId="56" fillId="0" borderId="0" xfId="4" applyNumberFormat="1" applyFont="1" applyFill="1" applyBorder="1" applyAlignment="1">
      <alignment horizontal="left" vertical="center" wrapText="1"/>
    </xf>
    <xf numFmtId="0" fontId="55" fillId="2" borderId="34" xfId="0" applyFont="1" applyFill="1" applyBorder="1" applyAlignment="1">
      <alignment horizontal="center" vertical="center"/>
    </xf>
    <xf numFmtId="0" fontId="55" fillId="2" borderId="35" xfId="0" applyFont="1" applyFill="1" applyBorder="1" applyAlignment="1">
      <alignment horizontal="center" vertical="center"/>
    </xf>
    <xf numFmtId="0" fontId="55" fillId="2" borderId="36" xfId="0" applyFont="1" applyFill="1" applyBorder="1" applyAlignment="1">
      <alignment horizontal="center" vertical="center" wrapText="1"/>
    </xf>
    <xf numFmtId="0" fontId="55" fillId="2" borderId="34" xfId="0" applyFont="1" applyFill="1" applyBorder="1" applyAlignment="1">
      <alignment horizontal="center" vertical="center" wrapText="1"/>
    </xf>
    <xf numFmtId="169" fontId="56" fillId="0" borderId="0" xfId="4" applyNumberFormat="1" applyFont="1" applyAlignment="1">
      <alignment horizontal="left" vertical="center"/>
    </xf>
    <xf numFmtId="164" fontId="56" fillId="0" borderId="0" xfId="1" applyFont="1" applyFill="1" applyBorder="1" applyAlignment="1">
      <alignment vertical="center"/>
    </xf>
    <xf numFmtId="165" fontId="56" fillId="0" borderId="0" xfId="1" applyNumberFormat="1" applyFont="1" applyFill="1" applyBorder="1" applyAlignment="1">
      <alignment vertical="center"/>
    </xf>
    <xf numFmtId="165" fontId="36" fillId="0" borderId="0" xfId="0" applyNumberFormat="1" applyFont="1"/>
    <xf numFmtId="164" fontId="56" fillId="3" borderId="0" xfId="1" applyFont="1" applyFill="1" applyBorder="1" applyAlignment="1">
      <alignment vertical="center"/>
    </xf>
    <xf numFmtId="165" fontId="56" fillId="3" borderId="0" xfId="1" applyNumberFormat="1" applyFont="1" applyFill="1" applyBorder="1" applyAlignment="1">
      <alignment vertical="center"/>
    </xf>
    <xf numFmtId="0" fontId="27" fillId="3" borderId="0" xfId="0" applyFont="1" applyFill="1" applyAlignment="1">
      <alignment horizontal="center" vertical="center"/>
    </xf>
    <xf numFmtId="169" fontId="27" fillId="3" borderId="0" xfId="4" applyNumberFormat="1" applyFont="1" applyFill="1" applyAlignment="1">
      <alignment horizontal="left" vertical="center" wrapText="1"/>
    </xf>
    <xf numFmtId="0" fontId="27" fillId="0" borderId="0" xfId="0" applyFont="1" applyAlignment="1">
      <alignment horizontal="center" vertical="center" wrapText="1"/>
    </xf>
    <xf numFmtId="169" fontId="27" fillId="0" borderId="0" xfId="4" applyNumberFormat="1" applyFont="1" applyAlignment="1">
      <alignment horizontal="left" vertical="center" wrapText="1"/>
    </xf>
    <xf numFmtId="0" fontId="39" fillId="0" borderId="16" xfId="0" applyFont="1" applyBorder="1" applyAlignment="1">
      <alignment horizontal="left" vertical="center"/>
    </xf>
    <xf numFmtId="0" fontId="38" fillId="12" borderId="21" xfId="0" applyFont="1" applyFill="1" applyBorder="1" applyAlignment="1">
      <alignment horizontal="center" vertical="center" wrapText="1"/>
    </xf>
    <xf numFmtId="0" fontId="10" fillId="3" borderId="0" xfId="0" applyFont="1" applyFill="1" applyAlignment="1">
      <alignment horizontal="left" vertical="center" wrapText="1"/>
    </xf>
    <xf numFmtId="0" fontId="10" fillId="3" borderId="12" xfId="0" applyFont="1" applyFill="1" applyBorder="1" applyAlignment="1">
      <alignment horizontal="left" vertical="center" wrapText="1"/>
    </xf>
    <xf numFmtId="0" fontId="10" fillId="0" borderId="0" xfId="0" applyFont="1" applyBorder="1" applyAlignment="1">
      <alignment vertical="center" wrapText="1"/>
    </xf>
    <xf numFmtId="0" fontId="10" fillId="0" borderId="0" xfId="0" applyFont="1" applyAlignment="1">
      <alignment vertical="center" wrapText="1"/>
    </xf>
    <xf numFmtId="0" fontId="63" fillId="0" borderId="0" xfId="3" applyFont="1" applyAlignment="1">
      <alignment wrapText="1"/>
    </xf>
    <xf numFmtId="0" fontId="63" fillId="0" borderId="0" xfId="3" applyFont="1" applyAlignment="1">
      <alignment vertical="center" wrapText="1"/>
    </xf>
    <xf numFmtId="0" fontId="2" fillId="0" borderId="0" xfId="0" applyFont="1" applyAlignment="1">
      <alignment vertical="center"/>
    </xf>
    <xf numFmtId="0" fontId="19" fillId="17" borderId="0" xfId="3" applyFill="1"/>
    <xf numFmtId="0" fontId="2" fillId="17" borderId="0" xfId="0" applyFont="1" applyFill="1" applyAlignment="1">
      <alignment vertical="center"/>
    </xf>
    <xf numFmtId="0" fontId="31" fillId="2" borderId="0" xfId="0" applyFont="1" applyFill="1" applyAlignment="1">
      <alignment horizontal="center" vertical="center" wrapText="1"/>
    </xf>
    <xf numFmtId="0" fontId="31" fillId="2" borderId="0" xfId="0" applyFont="1" applyFill="1" applyAlignment="1">
      <alignment horizontal="justify" vertical="center" wrapText="1"/>
    </xf>
    <xf numFmtId="0" fontId="64" fillId="0" borderId="0" xfId="0" applyFont="1"/>
    <xf numFmtId="0" fontId="65" fillId="18" borderId="0" xfId="0" applyFont="1" applyFill="1" applyAlignment="1">
      <alignment horizontal="right" vertical="center"/>
    </xf>
    <xf numFmtId="0" fontId="65" fillId="18" borderId="0" xfId="0" applyFont="1" applyFill="1" applyAlignment="1">
      <alignment vertical="center"/>
    </xf>
    <xf numFmtId="3" fontId="65" fillId="18" borderId="0" xfId="0" applyNumberFormat="1" applyFont="1" applyFill="1" applyAlignment="1">
      <alignment horizontal="right" vertical="center"/>
    </xf>
    <xf numFmtId="0" fontId="65" fillId="18" borderId="0" xfId="0" applyFont="1" applyFill="1" applyAlignment="1">
      <alignment horizontal="justify" vertical="center" wrapText="1"/>
    </xf>
    <xf numFmtId="0" fontId="66" fillId="0" borderId="0" xfId="0" applyFont="1" applyAlignment="1">
      <alignment horizontal="justify" vertical="center" wrapText="1"/>
    </xf>
    <xf numFmtId="0" fontId="65" fillId="0" borderId="0" xfId="0" applyFont="1" applyAlignment="1">
      <alignment horizontal="justify" vertical="center" wrapText="1"/>
    </xf>
    <xf numFmtId="0" fontId="66" fillId="18" borderId="0" xfId="0" applyFont="1" applyFill="1" applyAlignment="1">
      <alignment horizontal="justify" vertical="center" wrapText="1"/>
    </xf>
    <xf numFmtId="0" fontId="65" fillId="19" borderId="0" xfId="0" applyFont="1" applyFill="1" applyAlignment="1">
      <alignment vertical="center"/>
    </xf>
    <xf numFmtId="0" fontId="66" fillId="19" borderId="0" xfId="0" applyFont="1" applyFill="1" applyAlignment="1">
      <alignment vertical="center"/>
    </xf>
    <xf numFmtId="3" fontId="66" fillId="19" borderId="0" xfId="0" applyNumberFormat="1" applyFont="1" applyFill="1" applyAlignment="1">
      <alignment horizontal="right" vertical="center"/>
    </xf>
    <xf numFmtId="0" fontId="65" fillId="19" borderId="0" xfId="0" applyFont="1" applyFill="1" applyAlignment="1">
      <alignment horizontal="justify" vertical="center" wrapText="1"/>
    </xf>
    <xf numFmtId="0" fontId="66" fillId="20" borderId="0" xfId="0" applyFont="1" applyFill="1" applyAlignment="1">
      <alignment horizontal="justify" vertical="center" wrapText="1"/>
    </xf>
    <xf numFmtId="0" fontId="65" fillId="20" borderId="0" xfId="0" applyFont="1" applyFill="1" applyAlignment="1">
      <alignment horizontal="justify" vertical="center" wrapText="1"/>
    </xf>
    <xf numFmtId="0" fontId="65" fillId="0" borderId="0" xfId="0" applyFont="1" applyAlignment="1">
      <alignment horizontal="right" vertical="center"/>
    </xf>
    <xf numFmtId="0" fontId="65" fillId="0" borderId="0" xfId="0" applyFont="1" applyAlignment="1">
      <alignment vertical="center"/>
    </xf>
    <xf numFmtId="3" fontId="65" fillId="0" borderId="0" xfId="0" applyNumberFormat="1" applyFont="1" applyAlignment="1">
      <alignment horizontal="right" vertical="center"/>
    </xf>
    <xf numFmtId="0" fontId="67" fillId="0" borderId="0" xfId="0" applyFont="1" applyAlignment="1">
      <alignment vertical="center" wrapText="1"/>
    </xf>
    <xf numFmtId="0" fontId="31" fillId="5" borderId="0" xfId="0" applyFont="1" applyFill="1" applyAlignment="1">
      <alignment vertical="center"/>
    </xf>
    <xf numFmtId="3" fontId="31" fillId="5" borderId="0" xfId="0" applyNumberFormat="1" applyFont="1" applyFill="1" applyAlignment="1">
      <alignment horizontal="right" vertical="center"/>
    </xf>
    <xf numFmtId="0" fontId="68" fillId="5" borderId="0" xfId="0" applyFont="1" applyFill="1" applyAlignment="1">
      <alignment horizontal="justify" vertical="center"/>
    </xf>
    <xf numFmtId="0" fontId="57" fillId="0" borderId="0" xfId="0" applyFont="1" applyAlignment="1">
      <alignment horizontal="left" vertical="center"/>
    </xf>
    <xf numFmtId="0" fontId="32" fillId="9" borderId="0" xfId="0" applyFont="1" applyFill="1" applyAlignment="1">
      <alignment horizontal="left" vertical="center" wrapText="1"/>
    </xf>
    <xf numFmtId="0" fontId="32" fillId="18" borderId="0" xfId="0" applyFont="1" applyFill="1" applyAlignment="1">
      <alignment vertical="center" wrapText="1"/>
    </xf>
    <xf numFmtId="0" fontId="37" fillId="18" borderId="0" xfId="0" applyFont="1" applyFill="1" applyAlignment="1">
      <alignment vertical="center" wrapText="1"/>
    </xf>
    <xf numFmtId="0" fontId="32" fillId="0" borderId="0" xfId="0" applyFont="1" applyFill="1" applyAlignment="1">
      <alignment horizontal="left" vertical="center" wrapText="1"/>
    </xf>
    <xf numFmtId="0" fontId="32" fillId="0" borderId="0" xfId="0" applyFont="1" applyFill="1" applyAlignment="1">
      <alignment vertical="center" wrapText="1"/>
    </xf>
    <xf numFmtId="0" fontId="32" fillId="18" borderId="0" xfId="0" applyFont="1" applyFill="1" applyAlignment="1">
      <alignment horizontal="left" vertical="center" wrapText="1"/>
    </xf>
    <xf numFmtId="0" fontId="31" fillId="2" borderId="39" xfId="0" applyFont="1" applyFill="1" applyBorder="1" applyAlignment="1">
      <alignment horizontal="center" vertical="center" wrapText="1"/>
    </xf>
    <xf numFmtId="166" fontId="27" fillId="3" borderId="0" xfId="2" applyNumberFormat="1" applyFont="1" applyFill="1" applyAlignment="1">
      <alignment horizontal="left" vertical="center"/>
    </xf>
    <xf numFmtId="166" fontId="27" fillId="3" borderId="0" xfId="2" applyNumberFormat="1" applyFont="1" applyFill="1" applyAlignment="1">
      <alignment horizontal="right" vertical="center"/>
    </xf>
    <xf numFmtId="166" fontId="27" fillId="0" borderId="0" xfId="2" applyNumberFormat="1" applyFont="1" applyAlignment="1">
      <alignment horizontal="left" vertical="center"/>
    </xf>
    <xf numFmtId="166" fontId="27" fillId="0" borderId="0" xfId="2" applyNumberFormat="1" applyFont="1" applyAlignment="1">
      <alignment horizontal="right" vertical="center"/>
    </xf>
    <xf numFmtId="0" fontId="32" fillId="3" borderId="0" xfId="0" applyFont="1" applyFill="1" applyAlignment="1">
      <alignment horizontal="left" wrapText="1"/>
    </xf>
    <xf numFmtId="164" fontId="32" fillId="3" borderId="0" xfId="6" applyFont="1" applyFill="1" applyBorder="1" applyAlignment="1">
      <alignment horizontal="left" wrapText="1"/>
    </xf>
    <xf numFmtId="14" fontId="32" fillId="3" borderId="0" xfId="0" applyNumberFormat="1" applyFont="1" applyFill="1" applyAlignment="1">
      <alignment wrapText="1"/>
    </xf>
    <xf numFmtId="0" fontId="32" fillId="3" borderId="0" xfId="0" applyFont="1" applyFill="1" applyAlignment="1">
      <alignment wrapText="1"/>
    </xf>
    <xf numFmtId="0" fontId="32" fillId="3" borderId="0" xfId="0" applyFont="1" applyFill="1" applyAlignment="1">
      <alignment horizontal="left"/>
    </xf>
    <xf numFmtId="166" fontId="56" fillId="3" borderId="17" xfId="2" applyNumberFormat="1" applyFont="1" applyFill="1" applyBorder="1" applyAlignment="1">
      <alignment vertical="center"/>
    </xf>
    <xf numFmtId="0" fontId="61" fillId="3" borderId="17" xfId="2" applyFont="1" applyFill="1" applyBorder="1" applyAlignment="1">
      <alignment horizontal="left" vertical="center"/>
    </xf>
    <xf numFmtId="0" fontId="56" fillId="0" borderId="18" xfId="0" applyFont="1" applyFill="1" applyBorder="1" applyAlignment="1">
      <alignment horizontal="left" vertical="center"/>
    </xf>
    <xf numFmtId="166" fontId="56" fillId="0" borderId="18" xfId="2" applyNumberFormat="1" applyFont="1" applyFill="1" applyBorder="1" applyAlignment="1">
      <alignment vertical="center"/>
    </xf>
    <xf numFmtId="166" fontId="56" fillId="0" borderId="17" xfId="2" applyNumberFormat="1" applyFont="1" applyFill="1" applyBorder="1" applyAlignment="1">
      <alignment vertical="center"/>
    </xf>
    <xf numFmtId="0" fontId="56" fillId="0" borderId="17" xfId="2" applyFont="1" applyFill="1" applyBorder="1" applyAlignment="1">
      <alignment horizontal="left" vertical="center"/>
    </xf>
    <xf numFmtId="165" fontId="36" fillId="0" borderId="17" xfId="1" applyNumberFormat="1" applyFont="1" applyFill="1" applyBorder="1" applyAlignment="1">
      <alignment horizontal="left" vertical="center" wrapText="1"/>
    </xf>
    <xf numFmtId="0" fontId="61" fillId="0" borderId="17" xfId="2" applyFont="1" applyFill="1" applyBorder="1" applyAlignment="1">
      <alignment horizontal="left" vertical="center"/>
    </xf>
    <xf numFmtId="165" fontId="54" fillId="0" borderId="18" xfId="1" applyNumberFormat="1" applyFont="1" applyFill="1" applyBorder="1" applyAlignment="1">
      <alignment horizontal="left" vertical="center" wrapText="1"/>
    </xf>
    <xf numFmtId="0" fontId="56" fillId="0" borderId="0" xfId="0" applyFont="1" applyBorder="1" applyAlignment="1">
      <alignment horizontal="left"/>
    </xf>
    <xf numFmtId="166" fontId="56" fillId="0" borderId="0" xfId="2" applyNumberFormat="1" applyFont="1" applyBorder="1" applyAlignment="1"/>
    <xf numFmtId="0" fontId="56" fillId="0" borderId="0" xfId="2" applyFont="1" applyBorder="1" applyAlignment="1">
      <alignment horizontal="left" vertical="center"/>
    </xf>
    <xf numFmtId="164" fontId="36" fillId="0" borderId="0" xfId="1" applyFont="1" applyBorder="1" applyAlignment="1">
      <alignment horizontal="center" vertical="center" wrapText="1"/>
    </xf>
    <xf numFmtId="0" fontId="11" fillId="4" borderId="2"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0" fillId="0" borderId="0" xfId="0" applyFont="1" applyAlignment="1">
      <alignment horizontal="center" vertical="center"/>
    </xf>
    <xf numFmtId="0" fontId="10" fillId="0" borderId="0" xfId="0" applyFont="1" applyAlignment="1">
      <alignment vertical="center"/>
    </xf>
    <xf numFmtId="0" fontId="10" fillId="3" borderId="2" xfId="0" applyFont="1" applyFill="1" applyBorder="1" applyAlignment="1">
      <alignment horizontal="center" vertical="center"/>
    </xf>
    <xf numFmtId="0" fontId="10" fillId="3" borderId="0" xfId="0" applyFont="1" applyFill="1" applyAlignment="1">
      <alignment horizontal="center" vertical="center"/>
    </xf>
    <xf numFmtId="0" fontId="10" fillId="3"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vertical="center" wrapText="1"/>
    </xf>
    <xf numFmtId="0" fontId="10" fillId="3" borderId="0" xfId="0" applyFont="1" applyFill="1" applyAlignment="1">
      <alignment horizontal="left" vertical="center"/>
    </xf>
    <xf numFmtId="0" fontId="10" fillId="3" borderId="0" xfId="0" applyFont="1" applyFill="1" applyBorder="1" applyAlignment="1">
      <alignment vertical="center" wrapText="1"/>
    </xf>
    <xf numFmtId="0" fontId="10" fillId="3" borderId="12" xfId="0" applyFont="1" applyFill="1" applyBorder="1" applyAlignment="1">
      <alignment vertical="center" wrapText="1"/>
    </xf>
    <xf numFmtId="10" fontId="10" fillId="3" borderId="0" xfId="1" applyNumberFormat="1" applyFont="1" applyFill="1" applyBorder="1" applyAlignment="1">
      <alignment horizontal="center" vertical="center"/>
    </xf>
    <xf numFmtId="10" fontId="10" fillId="3" borderId="12" xfId="1" applyNumberFormat="1" applyFont="1" applyFill="1" applyBorder="1" applyAlignment="1">
      <alignment horizontal="center" vertical="center"/>
    </xf>
    <xf numFmtId="10" fontId="10" fillId="3" borderId="0" xfId="1" applyNumberFormat="1" applyFont="1" applyFill="1" applyAlignment="1">
      <alignment horizontal="center" vertical="center"/>
    </xf>
    <xf numFmtId="0" fontId="10" fillId="3" borderId="15" xfId="0" applyFont="1" applyFill="1" applyBorder="1" applyAlignment="1">
      <alignment vertical="center" wrapText="1"/>
    </xf>
    <xf numFmtId="10" fontId="10" fillId="3" borderId="15" xfId="1" applyNumberFormat="1" applyFont="1" applyFill="1" applyBorder="1" applyAlignment="1">
      <alignment horizontal="center" vertical="center"/>
    </xf>
    <xf numFmtId="0" fontId="10" fillId="0" borderId="0" xfId="0" applyFont="1" applyBorder="1" applyAlignment="1">
      <alignment vertical="center" wrapText="1"/>
    </xf>
    <xf numFmtId="0" fontId="10" fillId="0" borderId="10" xfId="0" applyFont="1" applyBorder="1" applyAlignment="1">
      <alignment vertical="center" wrapText="1"/>
    </xf>
    <xf numFmtId="10" fontId="10" fillId="0" borderId="0" xfId="1" applyNumberFormat="1" applyFont="1" applyBorder="1" applyAlignment="1">
      <alignment horizontal="center" vertical="center" wrapText="1"/>
    </xf>
    <xf numFmtId="10" fontId="10" fillId="0" borderId="10" xfId="1" applyNumberFormat="1" applyFont="1" applyBorder="1" applyAlignment="1">
      <alignment horizontal="center" vertical="center" wrapText="1"/>
    </xf>
    <xf numFmtId="0" fontId="10" fillId="0" borderId="0" xfId="0" applyFont="1" applyAlignment="1">
      <alignment vertical="center" wrapText="1"/>
    </xf>
    <xf numFmtId="10" fontId="10" fillId="0" borderId="0" xfId="1" applyNumberFormat="1" applyFont="1" applyAlignment="1">
      <alignment horizontal="center" vertical="center" wrapText="1"/>
    </xf>
    <xf numFmtId="0" fontId="10" fillId="0" borderId="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10" fillId="3" borderId="0"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2" fillId="0" borderId="0" xfId="0" applyFont="1" applyAlignment="1">
      <alignment horizontal="left" vertical="center"/>
    </xf>
    <xf numFmtId="0" fontId="63" fillId="0" borderId="0" xfId="3"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4" xfId="0" applyFont="1" applyFill="1" applyBorder="1" applyAlignment="1">
      <alignment horizontal="center" vertical="center" wrapText="1"/>
    </xf>
    <xf numFmtId="166" fontId="56" fillId="3" borderId="16" xfId="2" applyNumberFormat="1" applyFont="1" applyFill="1" applyBorder="1" applyAlignment="1">
      <alignment horizontal="center" vertical="center" wrapText="1"/>
    </xf>
    <xf numFmtId="166" fontId="56" fillId="3" borderId="21" xfId="2" applyNumberFormat="1" applyFont="1" applyFill="1" applyBorder="1" applyAlignment="1">
      <alignment horizontal="center" vertical="center" wrapText="1"/>
    </xf>
    <xf numFmtId="166" fontId="56" fillId="3" borderId="17" xfId="2" applyNumberFormat="1" applyFont="1" applyFill="1" applyBorder="1" applyAlignment="1">
      <alignment horizontal="center" vertical="center" wrapText="1"/>
    </xf>
    <xf numFmtId="166" fontId="56" fillId="0" borderId="16" xfId="2" applyNumberFormat="1" applyFont="1" applyBorder="1" applyAlignment="1">
      <alignment horizontal="center" vertical="center" wrapText="1"/>
    </xf>
    <xf numFmtId="166" fontId="56" fillId="0" borderId="21" xfId="2" applyNumberFormat="1" applyFont="1" applyBorder="1" applyAlignment="1">
      <alignment horizontal="center" vertical="center" wrapText="1"/>
    </xf>
    <xf numFmtId="166" fontId="56" fillId="0" borderId="17" xfId="2" applyNumberFormat="1" applyFont="1" applyBorder="1" applyAlignment="1">
      <alignment horizontal="center" vertical="center" wrapText="1"/>
    </xf>
    <xf numFmtId="166" fontId="56" fillId="0" borderId="16" xfId="2" applyNumberFormat="1" applyFont="1" applyFill="1" applyBorder="1" applyAlignment="1">
      <alignment horizontal="center" vertical="center" wrapText="1"/>
    </xf>
    <xf numFmtId="166" fontId="56" fillId="0" borderId="21" xfId="2" applyNumberFormat="1" applyFont="1" applyFill="1" applyBorder="1" applyAlignment="1">
      <alignment horizontal="center" vertical="center" wrapText="1"/>
    </xf>
    <xf numFmtId="166" fontId="56" fillId="0" borderId="17" xfId="2" applyNumberFormat="1" applyFont="1" applyFill="1" applyBorder="1" applyAlignment="1">
      <alignment horizontal="center" vertical="center" wrapText="1"/>
    </xf>
    <xf numFmtId="0" fontId="54" fillId="16" borderId="18" xfId="0" applyFont="1" applyFill="1" applyBorder="1" applyAlignment="1">
      <alignment horizontal="center" vertical="center"/>
    </xf>
    <xf numFmtId="165" fontId="54" fillId="16" borderId="18" xfId="1" applyNumberFormat="1" applyFont="1" applyFill="1" applyBorder="1" applyAlignment="1">
      <alignment horizontal="center" vertical="center" wrapText="1"/>
    </xf>
    <xf numFmtId="0" fontId="69" fillId="0" borderId="0" xfId="0" applyFont="1" applyBorder="1" applyAlignment="1">
      <alignment vertical="center"/>
    </xf>
    <xf numFmtId="0" fontId="15" fillId="6" borderId="5"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8" xfId="0" applyFont="1" applyFill="1" applyBorder="1" applyAlignment="1">
      <alignment horizontal="center" vertical="center"/>
    </xf>
    <xf numFmtId="0" fontId="15" fillId="6" borderId="9"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7" xfId="0" applyFont="1" applyFill="1" applyBorder="1" applyAlignment="1">
      <alignment horizontal="center" vertical="center"/>
    </xf>
    <xf numFmtId="0" fontId="13" fillId="6" borderId="8" xfId="0" applyFont="1" applyFill="1" applyBorder="1" applyAlignment="1">
      <alignment horizontal="center" vertical="center"/>
    </xf>
    <xf numFmtId="0" fontId="13" fillId="6" borderId="9" xfId="0" applyFont="1" applyFill="1" applyBorder="1" applyAlignment="1">
      <alignment horizontal="center" vertical="center"/>
    </xf>
    <xf numFmtId="0" fontId="16" fillId="6" borderId="5" xfId="0" applyFont="1" applyFill="1" applyBorder="1" applyAlignment="1">
      <alignment horizontal="center" vertical="center"/>
    </xf>
    <xf numFmtId="0" fontId="16" fillId="6" borderId="7" xfId="0" applyFont="1" applyFill="1" applyBorder="1" applyAlignment="1">
      <alignment horizontal="center" vertical="center"/>
    </xf>
    <xf numFmtId="0" fontId="16" fillId="6" borderId="8" xfId="0" applyFont="1" applyFill="1" applyBorder="1" applyAlignment="1">
      <alignment horizontal="center" vertical="center"/>
    </xf>
    <xf numFmtId="0" fontId="16" fillId="6" borderId="9" xfId="0" applyFont="1" applyFill="1" applyBorder="1" applyAlignment="1">
      <alignment horizontal="center" vertical="center"/>
    </xf>
    <xf numFmtId="0" fontId="17" fillId="6" borderId="5"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9" xfId="0" applyFont="1" applyFill="1" applyBorder="1" applyAlignment="1">
      <alignment horizontal="center" vertical="center"/>
    </xf>
    <xf numFmtId="0" fontId="37" fillId="9" borderId="0" xfId="0" applyFont="1" applyFill="1" applyBorder="1" applyAlignment="1">
      <alignment vertical="center" wrapText="1"/>
    </xf>
    <xf numFmtId="0" fontId="32" fillId="9" borderId="0" xfId="0" applyFont="1" applyFill="1" applyBorder="1" applyAlignment="1">
      <alignment horizontal="justify" vertical="center" wrapText="1"/>
    </xf>
    <xf numFmtId="0" fontId="37" fillId="0" borderId="0" xfId="0" applyFont="1" applyBorder="1" applyAlignment="1">
      <alignment vertical="center" wrapText="1"/>
    </xf>
    <xf numFmtId="0" fontId="32" fillId="0" borderId="0" xfId="0" applyFont="1" applyBorder="1" applyAlignment="1">
      <alignment horizontal="justify" vertical="center" wrapText="1"/>
    </xf>
    <xf numFmtId="0" fontId="37" fillId="10" borderId="0" xfId="0" applyFont="1" applyFill="1" applyAlignment="1">
      <alignment horizontal="left" vertical="center" wrapText="1"/>
    </xf>
    <xf numFmtId="0" fontId="37" fillId="0" borderId="0" xfId="0" applyFont="1" applyAlignment="1">
      <alignment horizontal="left" vertical="center" wrapText="1"/>
    </xf>
    <xf numFmtId="0" fontId="30" fillId="7" borderId="0" xfId="0" applyFont="1" applyFill="1" applyAlignment="1">
      <alignment horizontal="left" vertical="center" wrapText="1"/>
    </xf>
    <xf numFmtId="0" fontId="32" fillId="9" borderId="0" xfId="0" applyFont="1" applyFill="1" applyAlignment="1">
      <alignment horizontal="left" vertical="center" wrapText="1"/>
    </xf>
    <xf numFmtId="0" fontId="32" fillId="18" borderId="0" xfId="0" applyFont="1" applyFill="1" applyAlignment="1">
      <alignment horizontal="left" vertical="center" wrapText="1"/>
    </xf>
    <xf numFmtId="0" fontId="32" fillId="18" borderId="0" xfId="0" applyFont="1" applyFill="1" applyAlignment="1">
      <alignment vertical="center" wrapText="1"/>
    </xf>
    <xf numFmtId="0" fontId="30" fillId="2" borderId="0" xfId="0" applyFont="1" applyFill="1" applyBorder="1" applyAlignment="1">
      <alignment horizontal="center" vertical="center"/>
    </xf>
    <xf numFmtId="0" fontId="30" fillId="2" borderId="0"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8" fillId="13" borderId="5" xfId="0" applyFont="1" applyFill="1" applyBorder="1" applyAlignment="1">
      <alignment horizontal="left" vertical="center"/>
    </xf>
    <xf numFmtId="0" fontId="38" fillId="13" borderId="7" xfId="0" applyFont="1" applyFill="1" applyBorder="1" applyAlignment="1">
      <alignment horizontal="left" vertical="center"/>
    </xf>
    <xf numFmtId="0" fontId="38" fillId="13" borderId="23" xfId="0" applyFont="1" applyFill="1" applyBorder="1" applyAlignment="1">
      <alignment horizontal="left" vertical="center"/>
    </xf>
    <xf numFmtId="0" fontId="65" fillId="18" borderId="0" xfId="0" applyFont="1" applyFill="1" applyAlignment="1">
      <alignment horizontal="right" vertical="center"/>
    </xf>
    <xf numFmtId="0" fontId="65" fillId="18" borderId="0" xfId="0" applyFont="1" applyFill="1" applyAlignment="1">
      <alignment vertical="center"/>
    </xf>
    <xf numFmtId="3" fontId="65" fillId="18" borderId="0" xfId="0" applyNumberFormat="1" applyFont="1" applyFill="1" applyAlignment="1">
      <alignment horizontal="right" vertical="center"/>
    </xf>
    <xf numFmtId="0" fontId="65" fillId="0" borderId="0" xfId="0" applyFont="1" applyAlignment="1">
      <alignment horizontal="right" vertical="center"/>
    </xf>
    <xf numFmtId="0" fontId="65" fillId="0" borderId="0" xfId="0" applyFont="1" applyAlignment="1">
      <alignment vertical="center"/>
    </xf>
    <xf numFmtId="3" fontId="65" fillId="0" borderId="0" xfId="0" applyNumberFormat="1" applyFont="1" applyAlignment="1">
      <alignment horizontal="right" vertical="center"/>
    </xf>
    <xf numFmtId="0" fontId="44" fillId="14" borderId="24" xfId="0" applyFont="1" applyFill="1" applyBorder="1" applyAlignment="1">
      <alignment horizontal="center" vertical="center"/>
    </xf>
    <xf numFmtId="0" fontId="44" fillId="14" borderId="28" xfId="0" applyFont="1" applyFill="1" applyBorder="1" applyAlignment="1">
      <alignment horizontal="center" vertical="center"/>
    </xf>
    <xf numFmtId="0" fontId="44" fillId="14" borderId="29" xfId="0" applyFont="1" applyFill="1" applyBorder="1" applyAlignment="1">
      <alignment horizontal="center" vertical="center"/>
    </xf>
    <xf numFmtId="0" fontId="45" fillId="14" borderId="18" xfId="0" applyFont="1" applyFill="1" applyBorder="1" applyAlignment="1">
      <alignment horizontal="center" vertical="center"/>
    </xf>
    <xf numFmtId="0" fontId="45" fillId="14" borderId="30" xfId="0" applyFont="1" applyFill="1" applyBorder="1" applyAlignment="1">
      <alignment horizontal="center"/>
    </xf>
    <xf numFmtId="0" fontId="45" fillId="14" borderId="11" xfId="0" applyFont="1" applyFill="1" applyBorder="1" applyAlignment="1">
      <alignment horizontal="center"/>
    </xf>
    <xf numFmtId="0" fontId="45" fillId="14" borderId="31" xfId="0" applyFont="1" applyFill="1" applyBorder="1" applyAlignment="1">
      <alignment horizontal="center"/>
    </xf>
    <xf numFmtId="0" fontId="44" fillId="14" borderId="30" xfId="0" applyFont="1" applyFill="1" applyBorder="1" applyAlignment="1">
      <alignment horizontal="center"/>
    </xf>
    <xf numFmtId="0" fontId="44" fillId="14" borderId="11" xfId="0" applyFont="1" applyFill="1" applyBorder="1" applyAlignment="1">
      <alignment horizontal="center"/>
    </xf>
    <xf numFmtId="0" fontId="44" fillId="14" borderId="31" xfId="0" applyFont="1" applyFill="1" applyBorder="1" applyAlignment="1">
      <alignment horizontal="center"/>
    </xf>
    <xf numFmtId="0" fontId="2" fillId="15" borderId="24" xfId="0" applyFont="1" applyFill="1" applyBorder="1" applyAlignment="1">
      <alignment horizontal="center" vertical="center"/>
    </xf>
    <xf numFmtId="0" fontId="2" fillId="15" borderId="28" xfId="0" applyFont="1" applyFill="1" applyBorder="1" applyAlignment="1">
      <alignment horizontal="center" vertical="center"/>
    </xf>
    <xf numFmtId="0" fontId="2" fillId="15" borderId="29" xfId="0" applyFont="1" applyFill="1" applyBorder="1" applyAlignment="1">
      <alignment horizontal="center" vertical="center"/>
    </xf>
    <xf numFmtId="0" fontId="46" fillId="15" borderId="18" xfId="0" applyFont="1" applyFill="1" applyBorder="1" applyAlignment="1">
      <alignment horizontal="center"/>
    </xf>
    <xf numFmtId="0" fontId="47" fillId="15" borderId="24" xfId="0" applyFont="1" applyFill="1" applyBorder="1" applyAlignment="1">
      <alignment horizontal="center"/>
    </xf>
    <xf numFmtId="0" fontId="47" fillId="15" borderId="28" xfId="0" applyFont="1" applyFill="1" applyBorder="1" applyAlignment="1">
      <alignment horizontal="center"/>
    </xf>
    <xf numFmtId="0" fontId="47" fillId="15" borderId="29" xfId="0" applyFont="1" applyFill="1" applyBorder="1" applyAlignment="1">
      <alignment horizontal="center"/>
    </xf>
    <xf numFmtId="0" fontId="2" fillId="15" borderId="30" xfId="0" applyFont="1" applyFill="1" applyBorder="1" applyAlignment="1">
      <alignment horizontal="center"/>
    </xf>
    <xf numFmtId="0" fontId="2" fillId="15" borderId="11" xfId="0" applyFont="1" applyFill="1" applyBorder="1" applyAlignment="1">
      <alignment horizontal="center"/>
    </xf>
    <xf numFmtId="0" fontId="2" fillId="15" borderId="31" xfId="0" applyFont="1" applyFill="1" applyBorder="1" applyAlignment="1">
      <alignment horizontal="center"/>
    </xf>
  </cellXfs>
  <cellStyles count="7">
    <cellStyle name="Comma" xfId="1" builtinId="3"/>
    <cellStyle name="Hyperlink" xfId="3" builtinId="8"/>
    <cellStyle name="Milliers 2" xfId="6" xr:uid="{00000000-0005-0000-0000-000002000000}"/>
    <cellStyle name="Normal" xfId="0" builtinId="0"/>
    <cellStyle name="Normal 2" xfId="5" xr:uid="{00000000-0005-0000-0000-000004000000}"/>
    <cellStyle name="Normal 2 5" xfId="4" xr:uid="{00000000-0005-0000-0000-000005000000}"/>
    <cellStyle name="Normal 5" xfId="2" xr:uid="{00000000-0005-0000-0000-000006000000}"/>
  </cellStyles>
  <dxfs count="554">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A3E7E1"/>
      <color rgb="FF657C91"/>
      <color rgb="FF2A9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896747</xdr:colOff>
      <xdr:row>9</xdr:row>
      <xdr:rowOff>123600</xdr:rowOff>
    </xdr:to>
    <xdr:pic>
      <xdr:nvPicPr>
        <xdr:cNvPr id="3" name="Imag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10982325" y="0"/>
          <a:ext cx="7630922"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10</xdr:col>
      <xdr:colOff>1163447</xdr:colOff>
      <xdr:row>9</xdr:row>
      <xdr:rowOff>123600</xdr:rowOff>
    </xdr:to>
    <xdr:pic>
      <xdr:nvPicPr>
        <xdr:cNvPr id="2" name="Imag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0534650" y="0"/>
          <a:ext cx="7630922"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3-%20Travaux/05-%20Final/04-%20Rapport%20apr&#232;s%20commentaires%20CN/05.Pr&#233;final%20rapport/Database_ITIE%20S&#233;n&#233;gal_2019_%20(Pr&#233;-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3-%20Travaux/02-%20DataBase/Database_ITIE%20S&#233;n&#233;gal_2021_31.08.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1-%20Rapports%202019/03.%20Reporting/05.Pr&#233;final%20rapport/Database_ITIE%20S&#233;n&#233;gal_2019_%20(Pr&#233;-fina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Follow-up"/>
      <sheetName val="Taxes"/>
      <sheetName val="Govt Ag"/>
      <sheetName val="Lists"/>
      <sheetName val="Cours"/>
      <sheetName val="C (1)"/>
      <sheetName val="Minerals &amp; Products"/>
      <sheetName val="Companies info"/>
      <sheetName val="Profil des société"/>
      <sheetName val="Paiements Sociaux"/>
      <sheetName val="Tableau des effectifs"/>
      <sheetName val="Audit "/>
      <sheetName val="Production"/>
      <sheetName val="Exportation"/>
      <sheetName val="Mail"/>
      <sheetName val="Titre Minier"/>
      <sheetName val="C (2)"/>
      <sheetName val="Sheet1"/>
      <sheetName val="C (3)"/>
      <sheetName val="C (4)"/>
      <sheetName val="C (5)"/>
      <sheetName val="C (6)"/>
      <sheetName val="C (7)"/>
      <sheetName val="C (8)"/>
      <sheetName val="C (9)"/>
      <sheetName val="C (10)"/>
      <sheetName val="c"/>
      <sheetName val="cv"/>
      <sheetName val="C (11)"/>
      <sheetName val="C (12)"/>
      <sheetName val="C (13)"/>
      <sheetName val="ccc"/>
      <sheetName val="C (14)"/>
      <sheetName val="C (15)"/>
      <sheetName val="C (16)"/>
      <sheetName val="C (17)"/>
      <sheetName val="C (18)"/>
      <sheetName val="C (19)"/>
      <sheetName val="C (20) nat"/>
      <sheetName val="C (20)"/>
      <sheetName val="C (21)"/>
      <sheetName val="C (22)"/>
      <sheetName val="C (23)"/>
      <sheetName val="C (24)"/>
      <sheetName val="C (25)"/>
      <sheetName val="C (26)"/>
      <sheetName val="Section 1-1"/>
      <sheetName val="Paiement Sociaux"/>
      <sheetName val="Tableau 4"/>
      <sheetName val="Annex 9 2018 (2)"/>
      <sheetName val="5.3"/>
      <sheetName val="5.4"/>
      <sheetName val="Section 1"/>
      <sheetName val="6.1.1"/>
      <sheetName val="6.1.2 Pétrolier"/>
      <sheetName val="6.1.2 minier"/>
      <sheetName val="6.2"/>
      <sheetName val="6.1.3"/>
      <sheetName val="6.4"/>
      <sheetName val="Results All (In cash)"/>
      <sheetName val="Results All (In Kind)"/>
      <sheetName val="difference end breakdown all"/>
      <sheetName val="Reporting by tax All (Cash)"/>
      <sheetName val="Reporting by Comp All (Cash)"/>
      <sheetName val="Reporting by tax kind (Pétrole)"/>
      <sheetName val="Feuil2"/>
      <sheetName val="Reporting byComp kind (Pétrole)"/>
      <sheetName val="Reporting by Comp cash(Pétrole)"/>
      <sheetName val="Reporting by tax cash (Pétrole)"/>
      <sheetName val="Reporting by Comp (Mines)"/>
      <sheetName val="Reporting by tax (Mines)"/>
      <sheetName val="Total Ajust (2)"/>
      <sheetName val="Total Ajust"/>
      <sheetName val="Ajust par Comp (C)"/>
      <sheetName val="Ajust par Taxe (C)"/>
      <sheetName val="Ajust par Comp (Gov)"/>
      <sheetName val="Ajust par Taxe (Gov)"/>
      <sheetName val="Results Pétrole"/>
      <sheetName val="Results Mine"/>
      <sheetName val="Secteur Extractif"/>
      <sheetName val="Paiement 2012"/>
      <sheetName val="Secteur Extractif en Million"/>
      <sheetName val="Reporting by Comp Mandat"/>
      <sheetName val="COTCO"/>
      <sheetName val="Contextuel"/>
      <sheetName val="Production Rapport"/>
      <sheetName val="Paiement Sociaux (Rapp)"/>
      <sheetName val="Transferts Infra"/>
      <sheetName val="Contextual"/>
      <sheetName val="Etat permis d'exploitation"/>
      <sheetName val="Etat permis de recherche"/>
      <sheetName val="Unrec diff Tax vs Comp"/>
      <sheetName val="Unrec diff Comp"/>
      <sheetName val="Unrec diff Tax"/>
      <sheetName val="Annexes 1-2"/>
      <sheetName val="Annexes 3-4"/>
      <sheetName val="Annexes 5-6"/>
      <sheetName val="Annexes Fsseurs"/>
      <sheetName val="Annexes 7-8"/>
      <sheetName val="Feuil1"/>
      <sheetName val="Annexe 9 2017"/>
      <sheetName val="Déclaration unilatérale"/>
      <sheetName val="Annexe 10"/>
      <sheetName val="Section 1,1"/>
      <sheetName val="Budget de l'ETAT "/>
      <sheetName val="Annexe 10 (2)"/>
      <sheetName val="Annexes 11-12"/>
      <sheetName val="Annexe 14"/>
      <sheetName val="Annexe 15"/>
      <sheetName val="Annexe 17"/>
      <sheetName val="Annexe 18"/>
      <sheetName val="Octroi"/>
      <sheetName val="Annexes parties 6"/>
      <sheetName val="Unrec diff Comp vs Tax"/>
      <sheetName val="Nbr Comp per activity"/>
      <sheetName val="Recommendations"/>
      <sheetName val="Recomm"/>
      <sheetName val="News"/>
    </sheetNames>
    <sheetDataSet>
      <sheetData sheetId="0"/>
      <sheetData sheetId="1"/>
      <sheetData sheetId="2"/>
      <sheetData sheetId="3"/>
      <sheetData sheetId="4">
        <row r="7">
          <cell r="A7" t="str">
            <v xml:space="preserve">1- Part de la production de l'État (Profit Oil État) </v>
          </cell>
        </row>
        <row r="8">
          <cell r="A8" t="str">
            <v xml:space="preserve">2- Part de la production de PETROSEN (Profit Oil - Cost Oil PETROSEN) </v>
          </cell>
        </row>
        <row r="9">
          <cell r="A9" t="str">
            <v xml:space="preserve">3- Redevance minière </v>
          </cell>
        </row>
        <row r="10">
          <cell r="A10" t="str">
            <v>4- Appui institutionnel</v>
          </cell>
        </row>
        <row r="11">
          <cell r="A11" t="str">
            <v>5- Droits d'entrée fixes</v>
          </cell>
        </row>
        <row r="12">
          <cell r="A12" t="str">
            <v>6- Bonus (DMG)</v>
          </cell>
        </row>
        <row r="13">
          <cell r="A13" t="str">
            <v>7- Redevance superficiaire</v>
          </cell>
        </row>
        <row r="14">
          <cell r="A14" t="str">
            <v>8- Bonus (PETROSEN)</v>
          </cell>
        </row>
        <row r="15">
          <cell r="A15" t="str">
            <v xml:space="preserve">9- Appui à la formation </v>
          </cell>
        </row>
        <row r="16">
          <cell r="A16" t="str">
            <v>10- Appui à l'équipement</v>
          </cell>
        </row>
        <row r="17">
          <cell r="A17" t="str">
            <v xml:space="preserve">11- Revenus issus de la commercialisation de la Part de la production de l'État </v>
          </cell>
        </row>
        <row r="18">
          <cell r="A18" t="str">
            <v xml:space="preserve">12- Loyer superficiaire </v>
          </cell>
        </row>
        <row r="19">
          <cell r="A19" t="str">
            <v>13- Pénalités versées à PETROSEN</v>
          </cell>
        </row>
        <row r="20">
          <cell r="A20" t="str">
            <v>14- Redevance</v>
          </cell>
        </row>
        <row r="21">
          <cell r="A21" t="str">
            <v>15- Achat de données sismiques</v>
          </cell>
        </row>
        <row r="22">
          <cell r="A22" t="str">
            <v xml:space="preserve">16- Revenus issus de la commercialisation de la Part de la production de l'État </v>
          </cell>
        </row>
        <row r="23">
          <cell r="A23" t="str">
            <v>17- Patente</v>
          </cell>
        </row>
        <row r="24">
          <cell r="A24" t="str">
            <v>18- Contribution foncière des propriétés bâties (CFPB)</v>
          </cell>
        </row>
        <row r="25">
          <cell r="A25" t="str">
            <v>19- Contribution foncière des propriétés non bâties (CFPNB)</v>
          </cell>
        </row>
        <row r="26">
          <cell r="A26" t="str">
            <v xml:space="preserve">20- Appui institutionnel aux collectivités locales </v>
          </cell>
        </row>
        <row r="27">
          <cell r="A27" t="str">
            <v xml:space="preserve">21- Impôt du minimum fiscal </v>
          </cell>
        </row>
        <row r="28">
          <cell r="A28" t="str">
            <v xml:space="preserve">22- Dividendes versés à l'Etat </v>
          </cell>
        </row>
        <row r="29">
          <cell r="A29" t="str">
            <v>23- Frais d'inscription d'une concession minière ou d'un permis d'exploitation</v>
          </cell>
        </row>
        <row r="30">
          <cell r="A30" t="str">
            <v>24- Bonus (DGCPT)</v>
          </cell>
        </row>
        <row r="31">
          <cell r="A31" t="str">
            <v xml:space="preserve">25- Contribution économique locale (CEL VA et CEL VL) </v>
          </cell>
        </row>
        <row r="32">
          <cell r="A32" t="str">
            <v>26- Taxe sur la valeur ajoutée reversée</v>
          </cell>
        </row>
        <row r="33">
          <cell r="A33" t="str">
            <v>27- Retenues à la source sur salaires (IR, TRIMF et CFCE)</v>
          </cell>
        </row>
        <row r="34">
          <cell r="A34" t="str">
            <v>28- Redressements fiscaux</v>
          </cell>
        </row>
        <row r="35">
          <cell r="A35" t="str">
            <v>29 - (a)- Impôt sur les sociétés</v>
          </cell>
        </row>
        <row r="36">
          <cell r="A36" t="str">
            <v>29 - (b)- Impôt sur les sociétés (bénéfices non pétroliers/miniers )</v>
          </cell>
        </row>
        <row r="37">
          <cell r="A37" t="str">
            <v>30- Retenues à la source sur bénéfice non commercial</v>
          </cell>
        </row>
        <row r="38">
          <cell r="A38" t="str">
            <v>31- Contribution spéciale sur les produits des mines et des carrières (CSMC)</v>
          </cell>
        </row>
        <row r="39">
          <cell r="A39" t="str">
            <v>32- Retenue à la source sur sommes versées à des tiers</v>
          </cell>
        </row>
        <row r="40">
          <cell r="A40" t="str">
            <v>33- Taxe sur la valeur ajoutée précomptée</v>
          </cell>
        </row>
        <row r="41">
          <cell r="A41" t="str">
            <v>34- Impôt minimum forfaitaire</v>
          </cell>
        </row>
        <row r="42">
          <cell r="A42" t="str">
            <v>35- Bonus (DGID)</v>
          </cell>
        </row>
        <row r="43">
          <cell r="A43" t="str">
            <v xml:space="preserve">36- Surtaxe foncière </v>
          </cell>
        </row>
        <row r="44">
          <cell r="A44" t="str">
            <v>37- Impôt sur le revenu des valeurs mobilières</v>
          </cell>
        </row>
        <row r="45">
          <cell r="A45" t="str">
            <v>38- Taxe spéciale sur le ciment</v>
          </cell>
        </row>
        <row r="46">
          <cell r="A46" t="str">
            <v xml:space="preserve">39- Frais d'inscription d'une concession minière ou d'un permis d'exploitation </v>
          </cell>
        </row>
        <row r="47">
          <cell r="A47" t="str">
            <v xml:space="preserve">40- Taxe sur la valeur ajoutée </v>
          </cell>
        </row>
        <row r="48">
          <cell r="A48" t="str">
            <v xml:space="preserve">41- Prélèvement communautaire solidaire UEMOA </v>
          </cell>
        </row>
        <row r="49">
          <cell r="A49" t="str">
            <v>42- Redevance statistique UEMOA</v>
          </cell>
        </row>
        <row r="71">
          <cell r="A71" t="str">
            <v>Taxes payées non reportées</v>
          </cell>
        </row>
        <row r="72">
          <cell r="A72" t="str">
            <v>Taxes payées hors période de réconciliation</v>
          </cell>
        </row>
        <row r="73">
          <cell r="A73" t="str">
            <v>Taxes hors périmètre de réconciliation</v>
          </cell>
        </row>
        <row r="74">
          <cell r="A74" t="str">
            <v>Erreur de reporting (montant et détail)</v>
          </cell>
        </row>
        <row r="75">
          <cell r="A75" t="str">
            <v>Taxes reportées non payées</v>
          </cell>
        </row>
        <row r="76">
          <cell r="A76" t="str">
            <v>Montant doublement déclaré</v>
          </cell>
        </row>
        <row r="77">
          <cell r="A77" t="str">
            <v>Erreur de classification</v>
          </cell>
        </row>
        <row r="78">
          <cell r="A78" t="str">
            <v>Taxes payées sous un autre UFI</v>
          </cell>
        </row>
        <row r="79">
          <cell r="A79" t="str">
            <v>Différence de change</v>
          </cell>
        </row>
        <row r="83">
          <cell r="A83" t="str">
            <v>Taxes perçues non reportées par l'Etat</v>
          </cell>
        </row>
        <row r="84">
          <cell r="A84" t="str">
            <v>Montant doublement déclaré</v>
          </cell>
        </row>
        <row r="85">
          <cell r="A85" t="str">
            <v>Taxes perçues hors de la période de réconciliation</v>
          </cell>
        </row>
        <row r="86">
          <cell r="A86" t="str">
            <v>Erreur de reporting (montant et détail)</v>
          </cell>
        </row>
        <row r="87">
          <cell r="A87" t="str">
            <v>Taxe reportée par l'Etat non réellement encaissée</v>
          </cell>
        </row>
        <row r="88">
          <cell r="A88" t="str">
            <v>Erreur de classification</v>
          </cell>
        </row>
        <row r="89">
          <cell r="A89" t="str">
            <v>Taxes payées par la Ste sur un autre IFU non reporté par l'Etat</v>
          </cell>
        </row>
        <row r="90">
          <cell r="A90" t="str">
            <v>Taxes hors périmètre de réconciliation</v>
          </cell>
        </row>
        <row r="94">
          <cell r="A94" t="str">
            <v>FD non soumis par la Société</v>
          </cell>
        </row>
        <row r="95">
          <cell r="A95" t="str">
            <v>FD non soumis par l'Etat</v>
          </cell>
        </row>
        <row r="96">
          <cell r="A96" t="str">
            <v>Différences provenant de détail soumis par la société et non soumis par l'Etat d'un coté et détail soumis pas l'Etat et non soumis par la société de l'autre coté</v>
          </cell>
        </row>
        <row r="97">
          <cell r="A97" t="str">
            <v>Supporting documents do not match Govt Body report</v>
          </cell>
        </row>
        <row r="98">
          <cell r="A98" t="str">
            <v xml:space="preserve">Détail par quittance non soumis par l'Entreprise Extractive </v>
          </cell>
        </row>
        <row r="99">
          <cell r="A99" t="str">
            <v>Détail non soumis par l'Etat</v>
          </cell>
        </row>
        <row r="100">
          <cell r="A100" t="str">
            <v>Taxes non reportées par l'Entreprise Extractive</v>
          </cell>
        </row>
        <row r="101">
          <cell r="A101" t="str">
            <v>Taxes non reportées par l'Etat</v>
          </cell>
        </row>
        <row r="102">
          <cell r="A102" t="str">
            <v>Montants non reportés par l'Etat</v>
          </cell>
        </row>
        <row r="103">
          <cell r="A103" t="str">
            <v>Différence de classification</v>
          </cell>
        </row>
        <row r="104">
          <cell r="A104" t="str">
            <v>Montants non reportés par la société</v>
          </cell>
        </row>
        <row r="105">
          <cell r="A105" t="str">
            <v>Non significatif &lt; 500 000 FCFA</v>
          </cell>
        </row>
      </sheetData>
      <sheetData sheetId="5">
        <row r="4">
          <cell r="E4">
            <v>585.96749999999997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Follow-up"/>
      <sheetName val="Taxes"/>
      <sheetName val="Lists"/>
      <sheetName val="Cours"/>
      <sheetName val="C (1)"/>
      <sheetName val="Production"/>
      <sheetName val="Exportation"/>
      <sheetName val="C (2)"/>
      <sheetName val="C (3)"/>
      <sheetName val="C (4)"/>
      <sheetName val="C (5)"/>
      <sheetName val="C (6)"/>
      <sheetName val="C (7)"/>
      <sheetName val="C (8)"/>
      <sheetName val="C (9)"/>
      <sheetName val="C (10)"/>
      <sheetName val="cv"/>
      <sheetName val="C (11)"/>
      <sheetName val="C (12)"/>
      <sheetName val="C (13)"/>
      <sheetName val="C (14)"/>
      <sheetName val="C (15)"/>
      <sheetName val="C (16)"/>
      <sheetName val="C (17)"/>
      <sheetName val="C (18)"/>
      <sheetName val="C (19)"/>
      <sheetName val="C (20)"/>
      <sheetName val="C (21)"/>
      <sheetName val="C (22)"/>
      <sheetName val="C (23)"/>
      <sheetName val="C (24)"/>
      <sheetName val="C (25)"/>
      <sheetName val="C (26)"/>
      <sheetName val="Results All (In cash)"/>
      <sheetName val="Results All (In Kind)"/>
      <sheetName val="difference end breakdown all"/>
      <sheetName val="Reporting by tax All (Cash)"/>
      <sheetName val="Reporting by Comp All (Cash)"/>
      <sheetName val="Reporting by tax kind (Pétrole)"/>
      <sheetName val="Reporting byComp kind (Pétrole)"/>
      <sheetName val="Reporting by Comp cash(Pétrole)"/>
      <sheetName val="Reporting by tax cash (Pétrole)"/>
      <sheetName val="Reporting by Comp (Mines)"/>
      <sheetName val="Reporting by tax (Mines)"/>
      <sheetName val="Total Ajust"/>
      <sheetName val="Ajust par Comp (C)"/>
      <sheetName val="Ajust par Taxe (C)"/>
      <sheetName val="Ajust par Comp (Gov)"/>
      <sheetName val="Ajust par Taxe (Gov)"/>
      <sheetName val="Unrec diff Comp"/>
      <sheetName val="Unrec diff Tax"/>
      <sheetName val="Déclaration unilatérale"/>
      <sheetName val="Budget de l'ETAT "/>
      <sheetName val="Octroi"/>
      <sheetName val="Unrec diff Tax vs Comp"/>
      <sheetName val="Unrec diff Comp vs Tax"/>
    </sheetNames>
    <sheetDataSet>
      <sheetData sheetId="0"/>
      <sheetData sheetId="1"/>
      <sheetData sheetId="2">
        <row r="19">
          <cell r="A19">
            <v>16</v>
          </cell>
          <cell r="B19" t="str">
            <v>Achat de données sismiques</v>
          </cell>
        </row>
        <row r="47">
          <cell r="A47">
            <v>42</v>
          </cell>
          <cell r="B47" t="str">
            <v>Taxe sur le ciment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Thème1">
  <a:themeElements>
    <a:clrScheme name="BDO">
      <a:dk1>
        <a:sysClr val="windowText" lastClr="000000"/>
      </a:dk1>
      <a:lt1>
        <a:sysClr val="window" lastClr="FFFFFF"/>
      </a:lt1>
      <a:dk2>
        <a:srgbClr val="685040"/>
      </a:dk2>
      <a:lt2>
        <a:srgbClr val="EEE8E5"/>
      </a:lt2>
      <a:accent1>
        <a:srgbClr val="ED1A3B"/>
      </a:accent1>
      <a:accent2>
        <a:srgbClr val="2EAFA4"/>
      </a:accent2>
      <a:accent3>
        <a:srgbClr val="98002E"/>
      </a:accent3>
      <a:accent4>
        <a:srgbClr val="62CAE3"/>
      </a:accent4>
      <a:accent5>
        <a:srgbClr val="F65275"/>
      </a:accent5>
      <a:accent6>
        <a:srgbClr val="F3D03E"/>
      </a:accent6>
      <a:hlink>
        <a:srgbClr val="ED1A3B"/>
      </a:hlink>
      <a:folHlink>
        <a:srgbClr val="22409A"/>
      </a:folHlink>
    </a:clrScheme>
    <a:fontScheme name="BDO Template">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6350">
          <a:solidFill>
            <a:schemeClr val="accent1"/>
          </a:solidFill>
        </a:ln>
      </a:spPr>
      <a:bodyPr lIns="72000" tIns="72000" rIns="72000" bIns="72000"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Theme BDO" id="{6BCBF84E-C4CB-4089-A33D-14ECC6455FB5}" vid="{692DC6C8-34ED-4FE6-AFC9-86FF15C70B18}"/>
    </a:ext>
  </a:extLst>
</a:theme>
</file>

<file path=xl/worksheets/_rels/sheet3.xml.rels><?xml version="1.0" encoding="UTF-8" standalone="yes"?>
<Relationships xmlns="http://schemas.openxmlformats.org/package/2006/relationships"><Relationship Id="rId8" Type="http://schemas.openxmlformats.org/officeDocument/2006/relationships/hyperlink" Target="https://www.nasdaq.com/market-activity/stocks/iag/institutional-holdings" TargetMode="External"/><Relationship Id="rId13" Type="http://schemas.openxmlformats.org/officeDocument/2006/relationships/hyperlink" Target="https://donnees.itie.sn/dashboard/" TargetMode="External"/><Relationship Id="rId18" Type="http://schemas.openxmlformats.org/officeDocument/2006/relationships/hyperlink" Target="https://donnees.itie.sn/dashboard/" TargetMode="External"/><Relationship Id="rId26" Type="http://schemas.openxmlformats.org/officeDocument/2006/relationships/hyperlink" Target="https://donnees.itie.sn/dashboard/" TargetMode="External"/><Relationship Id="rId3" Type="http://schemas.openxmlformats.org/officeDocument/2006/relationships/hyperlink" Target="https://www.nasdaq.com/market-activity/stocks/kos/institutional-holdings" TargetMode="External"/><Relationship Id="rId21" Type="http://schemas.openxmlformats.org/officeDocument/2006/relationships/hyperlink" Target="https://donnees.itie.sn/dashboard/" TargetMode="External"/><Relationship Id="rId7" Type="http://schemas.openxmlformats.org/officeDocument/2006/relationships/hyperlink" Target="https://www2.asx.com.au/markets/company/wpl" TargetMode="External"/><Relationship Id="rId12" Type="http://schemas.openxmlformats.org/officeDocument/2006/relationships/hyperlink" Target="https://donnees.itie.sn/dashboard/" TargetMode="External"/><Relationship Id="rId17" Type="http://schemas.openxmlformats.org/officeDocument/2006/relationships/hyperlink" Target="https://donnees.itie.sn/dashboard/" TargetMode="External"/><Relationship Id="rId25" Type="http://schemas.openxmlformats.org/officeDocument/2006/relationships/hyperlink" Target="https://donnees.itie.sn/dashboard/" TargetMode="External"/><Relationship Id="rId2" Type="http://schemas.openxmlformats.org/officeDocument/2006/relationships/hyperlink" Target="https://www.londonstockexchange.com/stock/RSG/resolute-mining-limited/analysis" TargetMode="External"/><Relationship Id="rId16" Type="http://schemas.openxmlformats.org/officeDocument/2006/relationships/hyperlink" Target="https://donnees.itie.sn/dashboard/" TargetMode="External"/><Relationship Id="rId20" Type="http://schemas.openxmlformats.org/officeDocument/2006/relationships/hyperlink" Target="https://donnees.itie.sn/dashboard/" TargetMode="External"/><Relationship Id="rId1" Type="http://schemas.openxmlformats.org/officeDocument/2006/relationships/hyperlink" Target="https://live.euronext.com/fr/product/equities/FR0000131757-XPAR/company-information" TargetMode="External"/><Relationship Id="rId6" Type="http://schemas.openxmlformats.org/officeDocument/2006/relationships/hyperlink" Target="https://www.londonstockexchange.com/stock/BP./bp-plc/analysis" TargetMode="External"/><Relationship Id="rId11" Type="http://schemas.openxmlformats.org/officeDocument/2006/relationships/hyperlink" Target="https://www.vicat.fr/investisseurs/actionnaires" TargetMode="External"/><Relationship Id="rId24" Type="http://schemas.openxmlformats.org/officeDocument/2006/relationships/hyperlink" Target="https://donnees.itie.sn/dashboard/" TargetMode="External"/><Relationship Id="rId5" Type="http://schemas.openxmlformats.org/officeDocument/2006/relationships/hyperlink" Target="https://live.euronext.com/fr/product/equities/FR0000120271-XPAR/company-information" TargetMode="External"/><Relationship Id="rId15" Type="http://schemas.openxmlformats.org/officeDocument/2006/relationships/hyperlink" Target="https://donnees.itie.sn/dashboard/" TargetMode="External"/><Relationship Id="rId23" Type="http://schemas.openxmlformats.org/officeDocument/2006/relationships/hyperlink" Target="https://donnees.itie.sn/dashboard/" TargetMode="External"/><Relationship Id="rId10" Type="http://schemas.openxmlformats.org/officeDocument/2006/relationships/hyperlink" Target="https://www.londonstockexchange.com/stock/EDV/endeavour-mining-plc/analysis" TargetMode="External"/><Relationship Id="rId19" Type="http://schemas.openxmlformats.org/officeDocument/2006/relationships/hyperlink" Target="https://donnees.itie.sn/dashboard/" TargetMode="External"/><Relationship Id="rId4" Type="http://schemas.openxmlformats.org/officeDocument/2006/relationships/hyperlink" Target="https://www.londonstockexchange.com/stock/CNE/cairn-energy-plc/analysis" TargetMode="External"/><Relationship Id="rId9" Type="http://schemas.openxmlformats.org/officeDocument/2006/relationships/hyperlink" Target="https://www.nasdaq.com/market-activity/stocks/iag/institutional-holdings" TargetMode="External"/><Relationship Id="rId14" Type="http://schemas.openxmlformats.org/officeDocument/2006/relationships/hyperlink" Target="https://donnees.itie.sn/dashboard/" TargetMode="External"/><Relationship Id="rId22" Type="http://schemas.openxmlformats.org/officeDocument/2006/relationships/hyperlink" Target="https://donnees.itie.sn/dashboard/" TargetMode="External"/><Relationship Id="rId27"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K37"/>
  <sheetViews>
    <sheetView showGridLines="0" tabSelected="1" workbookViewId="0">
      <selection activeCell="H38" sqref="H38"/>
    </sheetView>
  </sheetViews>
  <sheetFormatPr defaultColWidth="11.5" defaultRowHeight="16.5" x14ac:dyDescent="0.3"/>
  <cols>
    <col min="1" max="1" width="2.5" customWidth="1"/>
    <col min="2" max="2" width="2.75" bestFit="1" customWidth="1"/>
    <col min="3" max="3" width="10.375" bestFit="1" customWidth="1"/>
    <col min="4" max="4" width="34.125" customWidth="1"/>
    <col min="5" max="5" width="12" bestFit="1" customWidth="1"/>
    <col min="6" max="6" width="9.625" bestFit="1" customWidth="1"/>
    <col min="7" max="7" width="10.5" bestFit="1" customWidth="1"/>
    <col min="8" max="8" width="17.5" bestFit="1" customWidth="1"/>
    <col min="9" max="9" width="18.5" bestFit="1" customWidth="1"/>
    <col min="10" max="10" width="55.125" customWidth="1"/>
    <col min="11" max="11" width="19.125" customWidth="1"/>
  </cols>
  <sheetData>
    <row r="1" spans="1:11" ht="18.75" x14ac:dyDescent="0.3">
      <c r="A1" s="26" t="s">
        <v>3772</v>
      </c>
    </row>
    <row r="2" spans="1:11" s="158" customFormat="1" ht="15" x14ac:dyDescent="0.35">
      <c r="A2" s="372"/>
    </row>
    <row r="3" spans="1:11" s="158" customFormat="1" ht="15" x14ac:dyDescent="0.35">
      <c r="A3" s="347" t="s">
        <v>21</v>
      </c>
    </row>
    <row r="4" spans="1:11" s="158" customFormat="1" ht="75.75" thickBot="1" x14ac:dyDescent="0.4">
      <c r="B4" s="22" t="s">
        <v>22</v>
      </c>
      <c r="C4" s="22" t="s">
        <v>4</v>
      </c>
      <c r="D4" s="22" t="s">
        <v>3774</v>
      </c>
      <c r="E4" s="22" t="s">
        <v>3775</v>
      </c>
      <c r="F4" s="22" t="s">
        <v>3776</v>
      </c>
      <c r="G4" s="22" t="s">
        <v>3777</v>
      </c>
      <c r="H4" s="22" t="s">
        <v>3778</v>
      </c>
      <c r="I4" s="22" t="s">
        <v>3779</v>
      </c>
      <c r="J4" s="22" t="s">
        <v>3780</v>
      </c>
      <c r="K4" s="22" t="s">
        <v>3781</v>
      </c>
    </row>
    <row r="5" spans="1:11" s="158" customFormat="1" ht="15" x14ac:dyDescent="0.35">
      <c r="B5" s="373">
        <v>1</v>
      </c>
      <c r="C5" s="374" t="s">
        <v>15</v>
      </c>
      <c r="D5" s="375" t="s">
        <v>327</v>
      </c>
      <c r="E5" s="376" t="s">
        <v>630</v>
      </c>
      <c r="F5" s="377">
        <v>29707</v>
      </c>
      <c r="G5" s="378" t="s">
        <v>30</v>
      </c>
      <c r="H5" s="378">
        <v>5021000000</v>
      </c>
      <c r="I5" s="378">
        <v>0</v>
      </c>
      <c r="J5" s="379" t="s">
        <v>3782</v>
      </c>
      <c r="K5" s="376" t="s">
        <v>6</v>
      </c>
    </row>
    <row r="6" spans="1:11" s="158" customFormat="1" ht="15" x14ac:dyDescent="0.35">
      <c r="B6" s="380">
        <v>2</v>
      </c>
      <c r="C6" s="381" t="s">
        <v>3532</v>
      </c>
      <c r="D6" s="381" t="s">
        <v>7</v>
      </c>
      <c r="E6" s="382">
        <v>415770</v>
      </c>
      <c r="F6" s="383">
        <v>36614</v>
      </c>
      <c r="G6" s="383">
        <v>37538</v>
      </c>
      <c r="H6" s="382">
        <v>0</v>
      </c>
      <c r="I6" s="384">
        <v>2391522456</v>
      </c>
      <c r="J6" s="385" t="s">
        <v>3783</v>
      </c>
      <c r="K6" s="386" t="s">
        <v>6</v>
      </c>
    </row>
    <row r="7" spans="1:11" s="158" customFormat="1" ht="15" x14ac:dyDescent="0.35">
      <c r="B7" s="373">
        <v>3</v>
      </c>
      <c r="C7" s="374" t="s">
        <v>3600</v>
      </c>
      <c r="D7" s="374" t="s">
        <v>4240</v>
      </c>
      <c r="E7" s="387">
        <v>4888056</v>
      </c>
      <c r="F7" s="377">
        <v>41520</v>
      </c>
      <c r="G7" s="378" t="s">
        <v>30</v>
      </c>
      <c r="H7" s="378" t="s">
        <v>8</v>
      </c>
      <c r="I7" s="388" t="s">
        <v>182</v>
      </c>
      <c r="J7" s="379" t="s">
        <v>3784</v>
      </c>
      <c r="K7" s="376" t="s">
        <v>6</v>
      </c>
    </row>
    <row r="8" spans="1:11" s="158" customFormat="1" ht="45" x14ac:dyDescent="0.35">
      <c r="B8" s="380">
        <v>4</v>
      </c>
      <c r="C8" s="381" t="s">
        <v>3601</v>
      </c>
      <c r="D8" s="381" t="s">
        <v>3785</v>
      </c>
      <c r="E8" s="382" t="s">
        <v>3786</v>
      </c>
      <c r="F8" s="383">
        <v>43105</v>
      </c>
      <c r="G8" s="382" t="s">
        <v>30</v>
      </c>
      <c r="H8" s="382" t="s">
        <v>211</v>
      </c>
      <c r="I8" s="382" t="s">
        <v>211</v>
      </c>
      <c r="J8" s="389" t="s">
        <v>3787</v>
      </c>
      <c r="K8" s="386" t="s">
        <v>10</v>
      </c>
    </row>
    <row r="9" spans="1:11" s="158" customFormat="1" ht="15" x14ac:dyDescent="0.35">
      <c r="B9" s="373">
        <v>5</v>
      </c>
      <c r="C9" s="374" t="s">
        <v>3835</v>
      </c>
      <c r="D9" s="374" t="s">
        <v>11</v>
      </c>
      <c r="E9" s="390" t="s">
        <v>3788</v>
      </c>
      <c r="F9" s="377">
        <v>39868</v>
      </c>
      <c r="G9" s="378" t="s">
        <v>8</v>
      </c>
      <c r="H9" s="378">
        <v>10000000</v>
      </c>
      <c r="I9" s="388" t="s">
        <v>182</v>
      </c>
      <c r="J9" s="379" t="s">
        <v>3789</v>
      </c>
      <c r="K9" s="376" t="s">
        <v>6</v>
      </c>
    </row>
    <row r="10" spans="1:11" s="158" customFormat="1" ht="15" x14ac:dyDescent="0.35">
      <c r="B10" s="380">
        <v>6</v>
      </c>
      <c r="C10" s="381" t="s">
        <v>469</v>
      </c>
      <c r="D10" s="381" t="s">
        <v>12</v>
      </c>
      <c r="E10" s="391">
        <v>6501383</v>
      </c>
      <c r="F10" s="383">
        <v>42975</v>
      </c>
      <c r="G10" s="382" t="s">
        <v>30</v>
      </c>
      <c r="H10" s="393">
        <v>0</v>
      </c>
      <c r="I10" s="394">
        <v>0</v>
      </c>
      <c r="J10" s="385" t="s">
        <v>3790</v>
      </c>
      <c r="K10" s="386" t="s">
        <v>10</v>
      </c>
    </row>
    <row r="11" spans="1:11" s="158" customFormat="1" ht="15" x14ac:dyDescent="0.35">
      <c r="B11" s="373">
        <v>7</v>
      </c>
      <c r="C11" s="374" t="s">
        <v>3603</v>
      </c>
      <c r="D11" s="374" t="s">
        <v>13</v>
      </c>
      <c r="E11" s="390" t="s">
        <v>3791</v>
      </c>
      <c r="F11" s="377">
        <v>42907</v>
      </c>
      <c r="G11" s="378" t="s">
        <v>8</v>
      </c>
      <c r="H11" s="374" t="s">
        <v>3792</v>
      </c>
      <c r="I11" s="388" t="s">
        <v>3792</v>
      </c>
      <c r="J11" s="379" t="s">
        <v>3793</v>
      </c>
      <c r="K11" s="376" t="s">
        <v>10</v>
      </c>
    </row>
    <row r="12" spans="1:11" s="158" customFormat="1" ht="15" x14ac:dyDescent="0.35">
      <c r="B12" s="380">
        <v>8</v>
      </c>
      <c r="C12" s="381" t="s">
        <v>3693</v>
      </c>
      <c r="D12" s="381" t="s">
        <v>14</v>
      </c>
      <c r="E12" s="395" t="s">
        <v>3794</v>
      </c>
      <c r="F12" s="392">
        <v>40897</v>
      </c>
      <c r="G12" s="393" t="s">
        <v>8</v>
      </c>
      <c r="H12" s="393" t="s">
        <v>8</v>
      </c>
      <c r="I12" s="394">
        <v>0</v>
      </c>
      <c r="J12" s="385" t="s">
        <v>3795</v>
      </c>
      <c r="K12" s="386" t="s">
        <v>10</v>
      </c>
    </row>
    <row r="13" spans="1:11" s="158" customFormat="1" ht="15" x14ac:dyDescent="0.35"/>
    <row r="14" spans="1:11" s="158" customFormat="1" ht="15" x14ac:dyDescent="0.35">
      <c r="A14" s="347" t="s">
        <v>27</v>
      </c>
    </row>
    <row r="15" spans="1:11" s="158" customFormat="1" ht="75.75" thickBot="1" x14ac:dyDescent="0.4">
      <c r="B15" s="155" t="s">
        <v>22</v>
      </c>
      <c r="C15" s="155" t="s">
        <v>4</v>
      </c>
      <c r="D15" s="155" t="s">
        <v>3774</v>
      </c>
      <c r="E15" s="155" t="s">
        <v>3775</v>
      </c>
      <c r="F15" s="155" t="s">
        <v>3776</v>
      </c>
      <c r="G15" s="155" t="s">
        <v>3777</v>
      </c>
      <c r="H15" s="155" t="s">
        <v>3778</v>
      </c>
      <c r="I15" s="155" t="s">
        <v>3779</v>
      </c>
      <c r="J15" s="155" t="s">
        <v>3780</v>
      </c>
      <c r="K15" s="155" t="s">
        <v>3781</v>
      </c>
    </row>
    <row r="16" spans="1:11" s="158" customFormat="1" ht="15" x14ac:dyDescent="0.35">
      <c r="B16" s="373">
        <v>1</v>
      </c>
      <c r="C16" s="378" t="s">
        <v>134</v>
      </c>
      <c r="D16" s="378" t="s">
        <v>3796</v>
      </c>
      <c r="E16" s="376" t="s">
        <v>29</v>
      </c>
      <c r="F16" s="377">
        <v>27394</v>
      </c>
      <c r="G16" s="378" t="s">
        <v>30</v>
      </c>
      <c r="H16" s="388">
        <v>1755470000</v>
      </c>
      <c r="I16" s="388">
        <v>0</v>
      </c>
      <c r="J16" s="396" t="s">
        <v>3797</v>
      </c>
      <c r="K16" s="376" t="s">
        <v>6</v>
      </c>
    </row>
    <row r="17" spans="2:11" s="158" customFormat="1" ht="15" x14ac:dyDescent="0.35">
      <c r="B17" s="380">
        <f>B16+1</f>
        <v>2</v>
      </c>
      <c r="C17" s="393" t="s">
        <v>210</v>
      </c>
      <c r="D17" s="393" t="s">
        <v>3798</v>
      </c>
      <c r="E17" s="382">
        <v>16627</v>
      </c>
      <c r="F17" s="392">
        <v>17681</v>
      </c>
      <c r="G17" s="392">
        <v>17681</v>
      </c>
      <c r="H17" s="394">
        <v>4666552110</v>
      </c>
      <c r="I17" s="394">
        <v>128038662671</v>
      </c>
      <c r="J17" s="397" t="s">
        <v>3799</v>
      </c>
      <c r="K17" s="386" t="s">
        <v>10</v>
      </c>
    </row>
    <row r="18" spans="2:11" s="158" customFormat="1" ht="15" x14ac:dyDescent="0.35">
      <c r="B18" s="373">
        <f t="shared" ref="B18:B25" si="0">B17+1</f>
        <v>3</v>
      </c>
      <c r="C18" s="378" t="s">
        <v>121</v>
      </c>
      <c r="D18" s="378" t="s">
        <v>3800</v>
      </c>
      <c r="E18" s="376" t="s">
        <v>32</v>
      </c>
      <c r="F18" s="377">
        <v>39478</v>
      </c>
      <c r="G18" s="377">
        <v>39873</v>
      </c>
      <c r="H18" s="388">
        <v>10000000</v>
      </c>
      <c r="I18" s="388">
        <v>247066828376</v>
      </c>
      <c r="J18" s="396" t="s">
        <v>3801</v>
      </c>
      <c r="K18" s="376" t="s">
        <v>10</v>
      </c>
    </row>
    <row r="19" spans="2:11" s="158" customFormat="1" ht="15" x14ac:dyDescent="0.35">
      <c r="B19" s="380">
        <f t="shared" si="0"/>
        <v>4</v>
      </c>
      <c r="C19" s="393" t="s">
        <v>122</v>
      </c>
      <c r="D19" s="393" t="s">
        <v>3802</v>
      </c>
      <c r="E19" s="386" t="s">
        <v>33</v>
      </c>
      <c r="F19" s="392">
        <v>36203</v>
      </c>
      <c r="G19" s="392">
        <v>37578</v>
      </c>
      <c r="H19" s="394">
        <v>13500000000</v>
      </c>
      <c r="I19" s="394">
        <v>113297503885</v>
      </c>
      <c r="J19" s="397" t="s">
        <v>3803</v>
      </c>
      <c r="K19" s="386" t="s">
        <v>3804</v>
      </c>
    </row>
    <row r="20" spans="2:11" s="158" customFormat="1" ht="15" x14ac:dyDescent="0.35">
      <c r="B20" s="373">
        <f t="shared" si="0"/>
        <v>5</v>
      </c>
      <c r="C20" s="378" t="s">
        <v>123</v>
      </c>
      <c r="D20" s="378" t="s">
        <v>3805</v>
      </c>
      <c r="E20" s="376" t="s">
        <v>34</v>
      </c>
      <c r="F20" s="377">
        <v>39476</v>
      </c>
      <c r="G20" s="377" t="s">
        <v>3806</v>
      </c>
      <c r="H20" s="388">
        <v>10000000</v>
      </c>
      <c r="I20" s="388">
        <v>115974923177</v>
      </c>
      <c r="J20" s="396" t="s">
        <v>3807</v>
      </c>
      <c r="K20" s="376" t="s">
        <v>10</v>
      </c>
    </row>
    <row r="21" spans="2:11" s="158" customFormat="1" ht="15" x14ac:dyDescent="0.35">
      <c r="B21" s="380">
        <f t="shared" si="0"/>
        <v>6</v>
      </c>
      <c r="C21" s="393" t="s">
        <v>124</v>
      </c>
      <c r="D21" s="393" t="s">
        <v>3808</v>
      </c>
      <c r="E21" s="386" t="s">
        <v>35</v>
      </c>
      <c r="F21" s="392">
        <v>17565</v>
      </c>
      <c r="G21" s="392">
        <v>17565</v>
      </c>
      <c r="H21" s="394">
        <v>1000000000</v>
      </c>
      <c r="I21" s="394">
        <v>8952032192</v>
      </c>
      <c r="J21" s="397" t="s">
        <v>3809</v>
      </c>
      <c r="K21" s="386" t="s">
        <v>6</v>
      </c>
    </row>
    <row r="22" spans="2:11" s="158" customFormat="1" ht="15" x14ac:dyDescent="0.35">
      <c r="B22" s="373">
        <f t="shared" si="0"/>
        <v>7</v>
      </c>
      <c r="C22" s="378" t="s">
        <v>125</v>
      </c>
      <c r="D22" s="378" t="s">
        <v>3810</v>
      </c>
      <c r="E22" s="376" t="s">
        <v>36</v>
      </c>
      <c r="F22" s="377">
        <v>28133</v>
      </c>
      <c r="G22" s="377" t="s">
        <v>5</v>
      </c>
      <c r="H22" s="388">
        <v>94235610000</v>
      </c>
      <c r="I22" s="388">
        <v>201922549725</v>
      </c>
      <c r="J22" s="396" t="s">
        <v>3811</v>
      </c>
      <c r="K22" s="376" t="s">
        <v>6</v>
      </c>
    </row>
    <row r="23" spans="2:11" s="158" customFormat="1" ht="15" x14ac:dyDescent="0.35">
      <c r="B23" s="380">
        <f t="shared" si="0"/>
        <v>8</v>
      </c>
      <c r="C23" s="393" t="s">
        <v>3812</v>
      </c>
      <c r="D23" s="393" t="s">
        <v>3813</v>
      </c>
      <c r="E23" s="386" t="s">
        <v>37</v>
      </c>
      <c r="F23" s="392">
        <v>39167</v>
      </c>
      <c r="G23" s="392">
        <v>42005</v>
      </c>
      <c r="H23" s="394">
        <v>1542384000</v>
      </c>
      <c r="I23" s="394">
        <v>69683764705</v>
      </c>
      <c r="J23" s="397" t="s">
        <v>3814</v>
      </c>
      <c r="K23" s="386" t="s">
        <v>10</v>
      </c>
    </row>
    <row r="24" spans="2:11" s="158" customFormat="1" ht="15" x14ac:dyDescent="0.35">
      <c r="B24" s="373">
        <f t="shared" si="0"/>
        <v>9</v>
      </c>
      <c r="C24" s="378" t="s">
        <v>3815</v>
      </c>
      <c r="D24" s="378" t="s">
        <v>3816</v>
      </c>
      <c r="E24" s="398" t="s">
        <v>635</v>
      </c>
      <c r="F24" s="377">
        <v>42438</v>
      </c>
      <c r="G24" s="377">
        <v>43101</v>
      </c>
      <c r="H24" s="388">
        <v>10000000</v>
      </c>
      <c r="I24" s="388">
        <v>157009696804</v>
      </c>
      <c r="J24" s="396" t="s">
        <v>3817</v>
      </c>
      <c r="K24" s="376" t="s">
        <v>10</v>
      </c>
    </row>
    <row r="25" spans="2:11" s="158" customFormat="1" ht="15" x14ac:dyDescent="0.35">
      <c r="B25" s="380">
        <f t="shared" si="0"/>
        <v>10</v>
      </c>
      <c r="C25" s="393" t="s">
        <v>128</v>
      </c>
      <c r="D25" s="393" t="s">
        <v>3818</v>
      </c>
      <c r="E25" s="386" t="s">
        <v>38</v>
      </c>
      <c r="F25" s="392">
        <v>40868</v>
      </c>
      <c r="G25" s="392">
        <v>41974</v>
      </c>
      <c r="H25" s="394">
        <v>12700000000</v>
      </c>
      <c r="I25" s="394">
        <v>14680550364</v>
      </c>
      <c r="J25" s="397" t="s">
        <v>3819</v>
      </c>
      <c r="K25" s="386" t="s">
        <v>6</v>
      </c>
    </row>
    <row r="26" spans="2:11" s="158" customFormat="1" ht="15" x14ac:dyDescent="0.35">
      <c r="B26" s="373">
        <v>11</v>
      </c>
      <c r="C26" s="378" t="s">
        <v>3597</v>
      </c>
      <c r="D26" s="378" t="s">
        <v>638</v>
      </c>
      <c r="E26" s="398" t="s">
        <v>3820</v>
      </c>
      <c r="F26" s="377">
        <v>43851</v>
      </c>
      <c r="G26" s="377" t="s">
        <v>5</v>
      </c>
      <c r="H26" s="388">
        <v>10000000</v>
      </c>
      <c r="I26" s="388">
        <v>0</v>
      </c>
      <c r="J26" s="396" t="s">
        <v>3821</v>
      </c>
      <c r="K26" s="376" t="s">
        <v>10</v>
      </c>
    </row>
    <row r="27" spans="2:11" s="158" customFormat="1" ht="15" x14ac:dyDescent="0.35">
      <c r="B27" s="380">
        <v>12</v>
      </c>
      <c r="C27" s="393" t="s">
        <v>129</v>
      </c>
      <c r="D27" s="393" t="s">
        <v>3822</v>
      </c>
      <c r="E27" s="386" t="s">
        <v>39</v>
      </c>
      <c r="F27" s="392" t="s">
        <v>3823</v>
      </c>
      <c r="G27" s="392" t="s">
        <v>30</v>
      </c>
      <c r="H27" s="394">
        <v>1000000</v>
      </c>
      <c r="I27" s="394" t="s">
        <v>30</v>
      </c>
      <c r="J27" s="397" t="s">
        <v>3824</v>
      </c>
      <c r="K27" s="386" t="s">
        <v>10</v>
      </c>
    </row>
    <row r="28" spans="2:11" s="158" customFormat="1" ht="15" x14ac:dyDescent="0.35">
      <c r="B28" s="373">
        <f t="shared" ref="B28:B33" si="1">B27+1</f>
        <v>13</v>
      </c>
      <c r="C28" s="378" t="s">
        <v>130</v>
      </c>
      <c r="D28" s="378" t="s">
        <v>3825</v>
      </c>
      <c r="E28" s="398" t="s">
        <v>40</v>
      </c>
      <c r="F28" s="377">
        <v>39119</v>
      </c>
      <c r="G28" s="377" t="s">
        <v>5</v>
      </c>
      <c r="H28" s="388">
        <v>1000000</v>
      </c>
      <c r="I28" s="388" t="s">
        <v>30</v>
      </c>
      <c r="J28" s="396" t="s">
        <v>3801</v>
      </c>
      <c r="K28" s="376" t="s">
        <v>10</v>
      </c>
    </row>
    <row r="29" spans="2:11" s="158" customFormat="1" ht="15" x14ac:dyDescent="0.35">
      <c r="B29" s="380">
        <v>14</v>
      </c>
      <c r="C29" s="393" t="s">
        <v>97</v>
      </c>
      <c r="D29" s="393" t="s">
        <v>3826</v>
      </c>
      <c r="E29" s="386">
        <v>4013041</v>
      </c>
      <c r="F29" s="392">
        <v>39850</v>
      </c>
      <c r="G29" s="392">
        <v>39850</v>
      </c>
      <c r="H29" s="394">
        <v>850000000</v>
      </c>
      <c r="I29" s="394">
        <v>1618558530</v>
      </c>
      <c r="J29" s="397" t="s">
        <v>3827</v>
      </c>
      <c r="K29" s="386" t="s">
        <v>6</v>
      </c>
    </row>
    <row r="30" spans="2:11" s="158" customFormat="1" ht="15" x14ac:dyDescent="0.35">
      <c r="B30" s="373">
        <v>15</v>
      </c>
      <c r="C30" s="378" t="s">
        <v>271</v>
      </c>
      <c r="D30" s="378" t="s">
        <v>271</v>
      </c>
      <c r="E30" s="398" t="s">
        <v>628</v>
      </c>
      <c r="F30" s="377">
        <v>41274</v>
      </c>
      <c r="G30" s="377" t="s">
        <v>30</v>
      </c>
      <c r="H30" s="388" t="s">
        <v>211</v>
      </c>
      <c r="I30" s="388" t="s">
        <v>30</v>
      </c>
      <c r="J30" s="396" t="s">
        <v>3828</v>
      </c>
      <c r="K30" s="376" t="s">
        <v>6</v>
      </c>
    </row>
    <row r="31" spans="2:11" s="158" customFormat="1" ht="15" x14ac:dyDescent="0.35">
      <c r="B31" s="380">
        <f t="shared" si="1"/>
        <v>16</v>
      </c>
      <c r="C31" s="393" t="s">
        <v>3829</v>
      </c>
      <c r="D31" s="393" t="s">
        <v>3830</v>
      </c>
      <c r="E31" s="386" t="s">
        <v>42</v>
      </c>
      <c r="F31" s="392">
        <v>40925</v>
      </c>
      <c r="G31" s="392">
        <v>41275</v>
      </c>
      <c r="H31" s="394">
        <v>340000000</v>
      </c>
      <c r="I31" s="394">
        <v>14453450</v>
      </c>
      <c r="J31" s="397" t="s">
        <v>3831</v>
      </c>
      <c r="K31" s="386" t="s">
        <v>6</v>
      </c>
    </row>
    <row r="32" spans="2:11" s="158" customFormat="1" ht="15" x14ac:dyDescent="0.35">
      <c r="B32" s="373">
        <f t="shared" si="1"/>
        <v>17</v>
      </c>
      <c r="C32" s="378" t="s">
        <v>132</v>
      </c>
      <c r="D32" s="378" t="s">
        <v>3832</v>
      </c>
      <c r="E32" s="398" t="s">
        <v>629</v>
      </c>
      <c r="F32" s="377">
        <v>35432</v>
      </c>
      <c r="G32" s="377">
        <v>35432</v>
      </c>
      <c r="H32" s="388">
        <v>691300000</v>
      </c>
      <c r="I32" s="388">
        <v>12696249999</v>
      </c>
      <c r="J32" s="396" t="s">
        <v>3833</v>
      </c>
      <c r="K32" s="376" t="s">
        <v>6</v>
      </c>
    </row>
    <row r="33" spans="2:11" s="158" customFormat="1" ht="15" x14ac:dyDescent="0.35">
      <c r="B33" s="380">
        <f t="shared" si="1"/>
        <v>18</v>
      </c>
      <c r="C33" s="393" t="s">
        <v>522</v>
      </c>
      <c r="D33" s="393" t="s">
        <v>133</v>
      </c>
      <c r="E33" s="386" t="s">
        <v>43</v>
      </c>
      <c r="F33" s="392">
        <v>37622</v>
      </c>
      <c r="G33" s="392">
        <v>37622</v>
      </c>
      <c r="H33" s="394">
        <v>859800000</v>
      </c>
      <c r="I33" s="394">
        <v>17562473649</v>
      </c>
      <c r="J33" s="397" t="s">
        <v>3834</v>
      </c>
      <c r="K33" s="386" t="s">
        <v>10</v>
      </c>
    </row>
    <row r="34" spans="2:11" s="158" customFormat="1" ht="15" x14ac:dyDescent="0.35"/>
    <row r="35" spans="2:11" s="158" customFormat="1" ht="15" x14ac:dyDescent="0.35"/>
    <row r="36" spans="2:11" s="158" customFormat="1" ht="15" x14ac:dyDescent="0.35"/>
    <row r="37" spans="2:11" s="158" customFormat="1" ht="15" x14ac:dyDescent="0.35"/>
  </sheetData>
  <conditionalFormatting sqref="D5 D8:D9 D11">
    <cfRule type="containsText" dxfId="553" priority="65" operator="containsText" text="Not">
      <formula>NOT(ISERROR(SEARCH("Not",D5)))</formula>
    </cfRule>
  </conditionalFormatting>
  <conditionalFormatting sqref="E6:E7 F6:J6 E9 E11:E12">
    <cfRule type="containsText" dxfId="552" priority="64" operator="containsText" text="Not">
      <formula>NOT(ISERROR(SEARCH("Not",E6)))</formula>
    </cfRule>
  </conditionalFormatting>
  <conditionalFormatting sqref="F5 F7 F9 F11:F12">
    <cfRule type="containsText" dxfId="551" priority="63" operator="containsText" text="Not">
      <formula>NOT(ISERROR(SEARCH("Not",F5)))</formula>
    </cfRule>
  </conditionalFormatting>
  <conditionalFormatting sqref="G5 G7 G9 G11:G12">
    <cfRule type="containsText" dxfId="550" priority="62" operator="containsText" text="Not">
      <formula>NOT(ISERROR(SEARCH("Not",G5)))</formula>
    </cfRule>
  </conditionalFormatting>
  <conditionalFormatting sqref="H5 H7 H9 H11:H12">
    <cfRule type="containsText" dxfId="549" priority="61" operator="containsText" text="Not">
      <formula>NOT(ISERROR(SEARCH("Not",H5)))</formula>
    </cfRule>
  </conditionalFormatting>
  <conditionalFormatting sqref="I5 I9 I12 I7">
    <cfRule type="containsText" dxfId="548" priority="60" operator="containsText" text="Not">
      <formula>NOT(ISERROR(SEARCH("Not",I5)))</formula>
    </cfRule>
  </conditionalFormatting>
  <conditionalFormatting sqref="J5 J7 J9 J11:J12">
    <cfRule type="containsText" dxfId="547" priority="59" operator="containsText" text="Not">
      <formula>NOT(ISERROR(SEARCH("Not",J5)))</formula>
    </cfRule>
  </conditionalFormatting>
  <conditionalFormatting sqref="K5 K7 K9 K11:K12">
    <cfRule type="containsText" dxfId="546" priority="58" operator="containsText" text="Not">
      <formula>NOT(ISERROR(SEARCH("Not",K5)))</formula>
    </cfRule>
  </conditionalFormatting>
  <conditionalFormatting sqref="C5:C9 C11:C12">
    <cfRule type="containsText" dxfId="545" priority="57" operator="containsText" text="Not">
      <formula>NOT(ISERROR(SEARCH("Not",C5)))</formula>
    </cfRule>
  </conditionalFormatting>
  <conditionalFormatting sqref="D6">
    <cfRule type="containsText" dxfId="544" priority="56" operator="containsText" text="Not">
      <formula>NOT(ISERROR(SEARCH("Not",D6)))</formula>
    </cfRule>
  </conditionalFormatting>
  <conditionalFormatting sqref="D7">
    <cfRule type="containsText" dxfId="543" priority="55" operator="containsText" text="Not">
      <formula>NOT(ISERROR(SEARCH("Not",D7)))</formula>
    </cfRule>
  </conditionalFormatting>
  <conditionalFormatting sqref="H10">
    <cfRule type="containsText" dxfId="542" priority="46" operator="containsText" text="Not">
      <formula>NOT(ISERROR(SEARCH("Not",H10)))</formula>
    </cfRule>
  </conditionalFormatting>
  <conditionalFormatting sqref="I11">
    <cfRule type="containsText" dxfId="541" priority="54" operator="containsText" text="Not">
      <formula>NOT(ISERROR(SEARCH("Not",I11)))</formula>
    </cfRule>
  </conditionalFormatting>
  <conditionalFormatting sqref="D12">
    <cfRule type="containsText" dxfId="540" priority="53" operator="containsText" text="Not">
      <formula>NOT(ISERROR(SEARCH("Not",D12)))</formula>
    </cfRule>
  </conditionalFormatting>
  <conditionalFormatting sqref="E8:J8">
    <cfRule type="containsText" dxfId="539" priority="52" operator="containsText" text="Not">
      <formula>NOT(ISERROR(SEARCH("Not",E8)))</formula>
    </cfRule>
  </conditionalFormatting>
  <conditionalFormatting sqref="E5">
    <cfRule type="containsText" dxfId="538" priority="51" operator="containsText" text="Not">
      <formula>NOT(ISERROR(SEARCH("Not",E5)))</formula>
    </cfRule>
  </conditionalFormatting>
  <conditionalFormatting sqref="K8">
    <cfRule type="containsText" dxfId="537" priority="50" operator="containsText" text="Not">
      <formula>NOT(ISERROR(SEARCH("Not",K8)))</formula>
    </cfRule>
  </conditionalFormatting>
  <conditionalFormatting sqref="D10">
    <cfRule type="containsText" dxfId="536" priority="49" operator="containsText" text="Not">
      <formula>NOT(ISERROR(SEARCH("Not",D10)))</formula>
    </cfRule>
  </conditionalFormatting>
  <conditionalFormatting sqref="E10">
    <cfRule type="containsText" dxfId="535" priority="48" operator="containsText" text="Not">
      <formula>NOT(ISERROR(SEARCH("Not",E10)))</formula>
    </cfRule>
  </conditionalFormatting>
  <conditionalFormatting sqref="J10">
    <cfRule type="containsText" dxfId="534" priority="45" operator="containsText" text="Not">
      <formula>NOT(ISERROR(SEARCH("Not",J10)))</formula>
    </cfRule>
  </conditionalFormatting>
  <conditionalFormatting sqref="K10">
    <cfRule type="containsText" dxfId="533" priority="44" operator="containsText" text="Not">
      <formula>NOT(ISERROR(SEARCH("Not",K10)))</formula>
    </cfRule>
  </conditionalFormatting>
  <conditionalFormatting sqref="C10">
    <cfRule type="containsText" dxfId="532" priority="43" operator="containsText" text="Not">
      <formula>NOT(ISERROR(SEARCH("Not",C10)))</formula>
    </cfRule>
  </conditionalFormatting>
  <conditionalFormatting sqref="I10">
    <cfRule type="containsText" dxfId="531" priority="42" operator="containsText" text="Not">
      <formula>NOT(ISERROR(SEARCH("Not",I10)))</formula>
    </cfRule>
  </conditionalFormatting>
  <conditionalFormatting sqref="G10">
    <cfRule type="containsText" dxfId="530" priority="41" operator="containsText" text="Not">
      <formula>NOT(ISERROR(SEARCH("Not",G10)))</formula>
    </cfRule>
  </conditionalFormatting>
  <conditionalFormatting sqref="K6">
    <cfRule type="containsText" dxfId="529" priority="40" operator="containsText" text="Not">
      <formula>NOT(ISERROR(SEARCH("Not",K6)))</formula>
    </cfRule>
  </conditionalFormatting>
  <conditionalFormatting sqref="C16 C18:C25 E25:H25 J25:K25 C29:C33">
    <cfRule type="containsText" dxfId="528" priority="39" operator="containsText" text="Not">
      <formula>NOT(ISERROR(SEARCH("Not",C16)))</formula>
    </cfRule>
  </conditionalFormatting>
  <conditionalFormatting sqref="I17:I24">
    <cfRule type="containsText" dxfId="527" priority="35" operator="containsText" text="Not">
      <formula>NOT(ISERROR(SEARCH("Not",I17)))</formula>
    </cfRule>
  </conditionalFormatting>
  <conditionalFormatting sqref="F16:F24">
    <cfRule type="containsText" dxfId="526" priority="38" operator="containsText" text="Not">
      <formula>NOT(ISERROR(SEARCH("Not",F16)))</formula>
    </cfRule>
  </conditionalFormatting>
  <conditionalFormatting sqref="G17:G24">
    <cfRule type="containsText" dxfId="525" priority="37" operator="containsText" text="Not">
      <formula>NOT(ISERROR(SEARCH("Not",G17)))</formula>
    </cfRule>
  </conditionalFormatting>
  <conditionalFormatting sqref="H16:H24">
    <cfRule type="containsText" dxfId="524" priority="36" operator="containsText" text="Not">
      <formula>NOT(ISERROR(SEARCH("Not",H16)))</formula>
    </cfRule>
  </conditionalFormatting>
  <conditionalFormatting sqref="J16:J24">
    <cfRule type="containsText" dxfId="523" priority="34" operator="containsText" text="Not">
      <formula>NOT(ISERROR(SEARCH("Not",J16)))</formula>
    </cfRule>
  </conditionalFormatting>
  <conditionalFormatting sqref="K16:K24">
    <cfRule type="containsText" dxfId="522" priority="33" operator="containsText" text="Not">
      <formula>NOT(ISERROR(SEARCH("Not",K16)))</formula>
    </cfRule>
  </conditionalFormatting>
  <conditionalFormatting sqref="I25">
    <cfRule type="containsText" dxfId="521" priority="32" operator="containsText" text="Not">
      <formula>NOT(ISERROR(SEARCH("Not",I25)))</formula>
    </cfRule>
  </conditionalFormatting>
  <conditionalFormatting sqref="E16:E24">
    <cfRule type="containsText" dxfId="520" priority="31" operator="containsText" text="Not">
      <formula>NOT(ISERROR(SEARCH("Not",E16)))</formula>
    </cfRule>
  </conditionalFormatting>
  <conditionalFormatting sqref="K28">
    <cfRule type="containsText" dxfId="519" priority="19" operator="containsText" text="Not">
      <formula>NOT(ISERROR(SEARCH("Not",K28)))</formula>
    </cfRule>
  </conditionalFormatting>
  <conditionalFormatting sqref="D16:D24">
    <cfRule type="containsText" dxfId="518" priority="30" operator="containsText" text="Not">
      <formula>NOT(ISERROR(SEARCH("Not",D16)))</formula>
    </cfRule>
  </conditionalFormatting>
  <conditionalFormatting sqref="D25">
    <cfRule type="containsText" dxfId="517" priority="29" operator="containsText" text="Not">
      <formula>NOT(ISERROR(SEARCH("Not",D25)))</formula>
    </cfRule>
  </conditionalFormatting>
  <conditionalFormatting sqref="I28">
    <cfRule type="containsText" dxfId="516" priority="21" operator="containsText" text="Not">
      <formula>NOT(ISERROR(SEARCH("Not",I28)))</formula>
    </cfRule>
  </conditionalFormatting>
  <conditionalFormatting sqref="J26 J28">
    <cfRule type="containsText" dxfId="515" priority="20" operator="containsText" text="Not">
      <formula>NOT(ISERROR(SEARCH("Not",J26)))</formula>
    </cfRule>
  </conditionalFormatting>
  <conditionalFormatting sqref="C17">
    <cfRule type="containsText" dxfId="514" priority="28" operator="containsText" text="Not">
      <formula>NOT(ISERROR(SEARCH("Not",C17)))</formula>
    </cfRule>
  </conditionalFormatting>
  <conditionalFormatting sqref="G16">
    <cfRule type="containsText" dxfId="513" priority="27" operator="containsText" text="Not">
      <formula>NOT(ISERROR(SEARCH("Not",G16)))</formula>
    </cfRule>
  </conditionalFormatting>
  <conditionalFormatting sqref="K26">
    <cfRule type="containsText" dxfId="512" priority="13" operator="containsText" text="Not">
      <formula>NOT(ISERROR(SEARCH("Not",K26)))</formula>
    </cfRule>
  </conditionalFormatting>
  <conditionalFormatting sqref="I16">
    <cfRule type="containsText" dxfId="511" priority="26" operator="containsText" text="Not">
      <formula>NOT(ISERROR(SEARCH("Not",I16)))</formula>
    </cfRule>
  </conditionalFormatting>
  <conditionalFormatting sqref="C26:C28 E27:H27 J27:K27">
    <cfRule type="containsText" dxfId="510" priority="25" operator="containsText" text="Not">
      <formula>NOT(ISERROR(SEARCH("Not",C26)))</formula>
    </cfRule>
  </conditionalFormatting>
  <conditionalFormatting sqref="F30 F32">
    <cfRule type="containsText" dxfId="509" priority="11" operator="containsText" text="Not">
      <formula>NOT(ISERROR(SEARCH("Not",F30)))</formula>
    </cfRule>
  </conditionalFormatting>
  <conditionalFormatting sqref="F26 F28">
    <cfRule type="containsText" dxfId="508" priority="24" operator="containsText" text="Not">
      <formula>NOT(ISERROR(SEARCH("Not",F26)))</formula>
    </cfRule>
  </conditionalFormatting>
  <conditionalFormatting sqref="G28 G26">
    <cfRule type="containsText" dxfId="507" priority="23" operator="containsText" text="Not">
      <formula>NOT(ISERROR(SEARCH("Not",G26)))</formula>
    </cfRule>
  </conditionalFormatting>
  <conditionalFormatting sqref="H26 H28">
    <cfRule type="containsText" dxfId="506" priority="22" operator="containsText" text="Not">
      <formula>NOT(ISERROR(SEARCH("Not",H26)))</formula>
    </cfRule>
  </conditionalFormatting>
  <conditionalFormatting sqref="G30 G32">
    <cfRule type="containsText" dxfId="505" priority="10" operator="containsText" text="Not">
      <formula>NOT(ISERROR(SEARCH("Not",G30)))</formula>
    </cfRule>
  </conditionalFormatting>
  <conditionalFormatting sqref="H30 H32">
    <cfRule type="containsText" dxfId="504" priority="9" operator="containsText" text="Not">
      <formula>NOT(ISERROR(SEARCH("Not",H30)))</formula>
    </cfRule>
  </conditionalFormatting>
  <conditionalFormatting sqref="I27">
    <cfRule type="containsText" dxfId="503" priority="18" operator="containsText" text="Not">
      <formula>NOT(ISERROR(SEARCH("Not",I27)))</formula>
    </cfRule>
  </conditionalFormatting>
  <conditionalFormatting sqref="E26 E28">
    <cfRule type="containsText" dxfId="502" priority="17" operator="containsText" text="Not">
      <formula>NOT(ISERROR(SEARCH("Not",E26)))</formula>
    </cfRule>
  </conditionalFormatting>
  <conditionalFormatting sqref="D26 D28">
    <cfRule type="containsText" dxfId="501" priority="16" operator="containsText" text="Not">
      <formula>NOT(ISERROR(SEARCH("Not",D26)))</formula>
    </cfRule>
  </conditionalFormatting>
  <conditionalFormatting sqref="D27">
    <cfRule type="containsText" dxfId="500" priority="15" operator="containsText" text="Not">
      <formula>NOT(ISERROR(SEARCH("Not",D27)))</formula>
    </cfRule>
  </conditionalFormatting>
  <conditionalFormatting sqref="D29 D31 D33">
    <cfRule type="containsText" dxfId="499" priority="2" operator="containsText" text="Not">
      <formula>NOT(ISERROR(SEARCH("Not",D29)))</formula>
    </cfRule>
  </conditionalFormatting>
  <conditionalFormatting sqref="I26">
    <cfRule type="containsText" dxfId="498" priority="14" operator="containsText" text="Not">
      <formula>NOT(ISERROR(SEARCH("Not",I26)))</formula>
    </cfRule>
  </conditionalFormatting>
  <conditionalFormatting sqref="K30 K32">
    <cfRule type="containsText" dxfId="497" priority="6" operator="containsText" text="Not">
      <formula>NOT(ISERROR(SEARCH("Not",K30)))</formula>
    </cfRule>
  </conditionalFormatting>
  <conditionalFormatting sqref="I30 I32">
    <cfRule type="containsText" dxfId="496" priority="8" operator="containsText" text="Not">
      <formula>NOT(ISERROR(SEARCH("Not",I30)))</formula>
    </cfRule>
  </conditionalFormatting>
  <conditionalFormatting sqref="J30 J32">
    <cfRule type="containsText" dxfId="495" priority="7" operator="containsText" text="Not">
      <formula>NOT(ISERROR(SEARCH("Not",J30)))</formula>
    </cfRule>
  </conditionalFormatting>
  <conditionalFormatting sqref="E29:H29 E31:H31 E33:H33 J29:K29 J31:K31 J33:K33">
    <cfRule type="containsText" dxfId="494" priority="12" operator="containsText" text="Not">
      <formula>NOT(ISERROR(SEARCH("Not",E29)))</formula>
    </cfRule>
  </conditionalFormatting>
  <conditionalFormatting sqref="I29 I31 I33">
    <cfRule type="containsText" dxfId="493" priority="5" operator="containsText" text="Not">
      <formula>NOT(ISERROR(SEARCH("Not",I29)))</formula>
    </cfRule>
  </conditionalFormatting>
  <conditionalFormatting sqref="E30 E32">
    <cfRule type="containsText" dxfId="492" priority="4" operator="containsText" text="Not">
      <formula>NOT(ISERROR(SEARCH("Not",E30)))</formula>
    </cfRule>
  </conditionalFormatting>
  <conditionalFormatting sqref="D30 D32">
    <cfRule type="containsText" dxfId="491" priority="3" operator="containsText" text="Not">
      <formula>NOT(ISERROR(SEARCH("Not",D30)))</formula>
    </cfRule>
  </conditionalFormatting>
  <conditionalFormatting sqref="F10">
    <cfRule type="containsText" dxfId="490" priority="1" operator="containsText" text="Not">
      <formula>NOT(ISERROR(SEARCH("Not",F10)))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323"/>
  <sheetViews>
    <sheetView showGridLines="0" workbookViewId="0">
      <selection activeCell="E2" sqref="E2"/>
    </sheetView>
  </sheetViews>
  <sheetFormatPr defaultColWidth="11.5" defaultRowHeight="15" x14ac:dyDescent="0.35"/>
  <cols>
    <col min="1" max="1" width="6.125" style="158" customWidth="1"/>
    <col min="2" max="2" width="9.5" style="158" bestFit="1" customWidth="1"/>
    <col min="3" max="3" width="11" style="158" bestFit="1" customWidth="1"/>
    <col min="4" max="4" width="14.5" style="158" customWidth="1"/>
    <col min="5" max="5" width="48.875" style="158" customWidth="1"/>
    <col min="6" max="6" width="5.5" style="158" bestFit="1" customWidth="1"/>
    <col min="7" max="7" width="32.375" style="158" bestFit="1" customWidth="1"/>
    <col min="8" max="9" width="11.125" style="158" bestFit="1" customWidth="1"/>
    <col min="10" max="10" width="9.625" style="158" bestFit="1" customWidth="1"/>
    <col min="11" max="11" width="11.375" style="158" bestFit="1" customWidth="1"/>
    <col min="12" max="12" width="9.875" style="158" bestFit="1" customWidth="1"/>
    <col min="13" max="14" width="9" style="158" bestFit="1" customWidth="1"/>
    <col min="15" max="16384" width="11.5" style="158"/>
  </cols>
  <sheetData>
    <row r="1" spans="1:14" ht="19.5" x14ac:dyDescent="0.35">
      <c r="A1" s="399" t="s">
        <v>3836</v>
      </c>
    </row>
    <row r="4" spans="1:14" ht="30.75" thickBot="1" x14ac:dyDescent="0.4">
      <c r="B4" s="400" t="s">
        <v>1206</v>
      </c>
      <c r="C4" s="400" t="s">
        <v>1207</v>
      </c>
      <c r="D4" s="400" t="s">
        <v>1208</v>
      </c>
      <c r="E4" s="400" t="s">
        <v>639</v>
      </c>
      <c r="F4" s="400" t="s">
        <v>1209</v>
      </c>
      <c r="G4" s="400" t="s">
        <v>1210</v>
      </c>
      <c r="H4" s="400" t="s">
        <v>1211</v>
      </c>
      <c r="I4" s="400" t="s">
        <v>1212</v>
      </c>
      <c r="J4" s="400" t="s">
        <v>1213</v>
      </c>
      <c r="K4" s="400" t="s">
        <v>1214</v>
      </c>
      <c r="L4" s="400" t="s">
        <v>1215</v>
      </c>
      <c r="M4" s="400" t="s">
        <v>1216</v>
      </c>
      <c r="N4" s="400" t="s">
        <v>1217</v>
      </c>
    </row>
    <row r="5" spans="1:14" ht="17.25" x14ac:dyDescent="0.35">
      <c r="B5" s="401">
        <v>3035773</v>
      </c>
      <c r="C5" s="401" t="s">
        <v>1218</v>
      </c>
      <c r="D5" s="402" t="s">
        <v>1219</v>
      </c>
      <c r="E5" s="402" t="s">
        <v>1220</v>
      </c>
      <c r="F5" s="402" t="s">
        <v>1221</v>
      </c>
      <c r="G5" s="402" t="s">
        <v>1222</v>
      </c>
      <c r="H5" s="401" t="s">
        <v>1223</v>
      </c>
      <c r="I5" s="402" t="s">
        <v>1224</v>
      </c>
      <c r="J5" s="403">
        <v>42019</v>
      </c>
      <c r="K5" s="403">
        <v>42886</v>
      </c>
      <c r="L5" s="403">
        <v>44711</v>
      </c>
      <c r="M5" s="401" t="s">
        <v>1225</v>
      </c>
      <c r="N5" s="401" t="s">
        <v>3837</v>
      </c>
    </row>
    <row r="6" spans="1:14" ht="17.25" x14ac:dyDescent="0.35">
      <c r="B6" s="404">
        <v>6956033</v>
      </c>
      <c r="C6" s="404">
        <v>6956033</v>
      </c>
      <c r="D6" s="405" t="s">
        <v>1226</v>
      </c>
      <c r="E6" s="405" t="s">
        <v>1227</v>
      </c>
      <c r="F6" s="405" t="s">
        <v>1228</v>
      </c>
      <c r="G6" s="405" t="s">
        <v>1229</v>
      </c>
      <c r="H6" s="404" t="s">
        <v>1223</v>
      </c>
      <c r="I6" s="405" t="s">
        <v>165</v>
      </c>
      <c r="J6" s="406">
        <v>43672</v>
      </c>
      <c r="K6" s="406">
        <v>43859</v>
      </c>
      <c r="L6" s="406">
        <v>44224</v>
      </c>
      <c r="M6" s="404" t="s">
        <v>1230</v>
      </c>
      <c r="N6" s="404" t="s">
        <v>3837</v>
      </c>
    </row>
    <row r="7" spans="1:14" ht="17.25" x14ac:dyDescent="0.35">
      <c r="B7" s="401">
        <v>1</v>
      </c>
      <c r="C7" s="401">
        <v>319</v>
      </c>
      <c r="D7" s="402" t="s">
        <v>1231</v>
      </c>
      <c r="E7" s="402" t="s">
        <v>1232</v>
      </c>
      <c r="F7" s="402" t="s">
        <v>1228</v>
      </c>
      <c r="G7" s="402" t="s">
        <v>1233</v>
      </c>
      <c r="H7" s="401" t="s">
        <v>1223</v>
      </c>
      <c r="I7" s="402" t="s">
        <v>1224</v>
      </c>
      <c r="J7" s="403">
        <v>43535</v>
      </c>
      <c r="K7" s="403">
        <v>43903</v>
      </c>
      <c r="L7" s="403">
        <v>44267</v>
      </c>
      <c r="M7" s="401" t="s">
        <v>1234</v>
      </c>
      <c r="N7" s="401" t="s">
        <v>3837</v>
      </c>
    </row>
    <row r="8" spans="1:14" ht="17.25" x14ac:dyDescent="0.35">
      <c r="B8" s="404">
        <v>2</v>
      </c>
      <c r="C8" s="404" t="s">
        <v>1235</v>
      </c>
      <c r="D8" s="405" t="s">
        <v>1219</v>
      </c>
      <c r="E8" s="405" t="s">
        <v>1236</v>
      </c>
      <c r="F8" s="405" t="s">
        <v>1221</v>
      </c>
      <c r="G8" s="405" t="s">
        <v>1222</v>
      </c>
      <c r="H8" s="404" t="s">
        <v>1223</v>
      </c>
      <c r="I8" s="405" t="s">
        <v>1224</v>
      </c>
      <c r="J8" s="406">
        <v>43444</v>
      </c>
      <c r="K8" s="406">
        <v>43493</v>
      </c>
      <c r="L8" s="406">
        <v>45318</v>
      </c>
      <c r="M8" s="404" t="s">
        <v>1237</v>
      </c>
      <c r="N8" s="404" t="s">
        <v>3837</v>
      </c>
    </row>
    <row r="9" spans="1:14" ht="17.25" x14ac:dyDescent="0.35">
      <c r="B9" s="401">
        <v>4507995</v>
      </c>
      <c r="C9" s="401" t="s">
        <v>1238</v>
      </c>
      <c r="D9" s="402" t="s">
        <v>1239</v>
      </c>
      <c r="E9" s="402" t="s">
        <v>1240</v>
      </c>
      <c r="F9" s="402" t="s">
        <v>1241</v>
      </c>
      <c r="G9" s="402" t="s">
        <v>1242</v>
      </c>
      <c r="H9" s="401" t="s">
        <v>1223</v>
      </c>
      <c r="I9" s="402" t="s">
        <v>1243</v>
      </c>
      <c r="J9" s="403">
        <v>43375</v>
      </c>
      <c r="K9" s="403">
        <v>43474</v>
      </c>
      <c r="L9" s="403">
        <v>45299</v>
      </c>
      <c r="M9" s="401" t="s">
        <v>1244</v>
      </c>
      <c r="N9" s="401" t="s">
        <v>3837</v>
      </c>
    </row>
    <row r="10" spans="1:14" ht="17.25" x14ac:dyDescent="0.35">
      <c r="B10" s="404">
        <v>4507995</v>
      </c>
      <c r="C10" s="404" t="s">
        <v>1245</v>
      </c>
      <c r="D10" s="405" t="s">
        <v>1246</v>
      </c>
      <c r="E10" s="405" t="s">
        <v>1240</v>
      </c>
      <c r="F10" s="405" t="s">
        <v>1247</v>
      </c>
      <c r="G10" s="405" t="s">
        <v>1248</v>
      </c>
      <c r="H10" s="404" t="s">
        <v>1223</v>
      </c>
      <c r="I10" s="405" t="s">
        <v>1243</v>
      </c>
      <c r="J10" s="406">
        <v>41327</v>
      </c>
      <c r="K10" s="406">
        <v>41465</v>
      </c>
      <c r="L10" s="406">
        <v>44741</v>
      </c>
      <c r="M10" s="404" t="s">
        <v>1249</v>
      </c>
      <c r="N10" s="404" t="s">
        <v>3837</v>
      </c>
    </row>
    <row r="11" spans="1:14" ht="17.25" x14ac:dyDescent="0.35">
      <c r="B11" s="401">
        <v>4507995</v>
      </c>
      <c r="C11" s="401" t="s">
        <v>1250</v>
      </c>
      <c r="D11" s="402" t="s">
        <v>1251</v>
      </c>
      <c r="E11" s="402" t="s">
        <v>1240</v>
      </c>
      <c r="F11" s="402" t="s">
        <v>1247</v>
      </c>
      <c r="G11" s="402" t="s">
        <v>1242</v>
      </c>
      <c r="H11" s="401" t="s">
        <v>1223</v>
      </c>
      <c r="I11" s="402" t="s">
        <v>1224</v>
      </c>
      <c r="J11" s="403">
        <v>43256</v>
      </c>
      <c r="K11" s="403">
        <v>43390</v>
      </c>
      <c r="L11" s="403">
        <v>44851</v>
      </c>
      <c r="M11" s="401" t="s">
        <v>1252</v>
      </c>
      <c r="N11" s="401" t="s">
        <v>3837</v>
      </c>
    </row>
    <row r="12" spans="1:14" ht="17.25" x14ac:dyDescent="0.35">
      <c r="B12" s="404">
        <v>4507995</v>
      </c>
      <c r="C12" s="404" t="s">
        <v>1253</v>
      </c>
      <c r="D12" s="405" t="s">
        <v>1239</v>
      </c>
      <c r="E12" s="405" t="s">
        <v>1240</v>
      </c>
      <c r="F12" s="405" t="s">
        <v>1241</v>
      </c>
      <c r="G12" s="405" t="s">
        <v>1242</v>
      </c>
      <c r="H12" s="404" t="s">
        <v>1223</v>
      </c>
      <c r="I12" s="405" t="s">
        <v>1254</v>
      </c>
      <c r="J12" s="406">
        <v>40932</v>
      </c>
      <c r="K12" s="406">
        <v>43474</v>
      </c>
      <c r="L12" s="406">
        <v>45299</v>
      </c>
      <c r="M12" s="404" t="s">
        <v>1244</v>
      </c>
      <c r="N12" s="404" t="s">
        <v>3837</v>
      </c>
    </row>
    <row r="13" spans="1:14" ht="17.25" x14ac:dyDescent="0.35">
      <c r="B13" s="401">
        <v>4679603</v>
      </c>
      <c r="C13" s="401" t="s">
        <v>1255</v>
      </c>
      <c r="D13" s="402" t="s">
        <v>1256</v>
      </c>
      <c r="E13" s="402" t="s">
        <v>1257</v>
      </c>
      <c r="F13" s="402" t="s">
        <v>1247</v>
      </c>
      <c r="G13" s="402" t="s">
        <v>1258</v>
      </c>
      <c r="H13" s="401" t="s">
        <v>1223</v>
      </c>
      <c r="I13" s="402" t="s">
        <v>178</v>
      </c>
      <c r="J13" s="403">
        <v>40359</v>
      </c>
      <c r="K13" s="403">
        <v>40242</v>
      </c>
      <c r="L13" s="403">
        <v>44625</v>
      </c>
      <c r="M13" s="401" t="s">
        <v>1259</v>
      </c>
      <c r="N13" s="401" t="s">
        <v>3837</v>
      </c>
    </row>
    <row r="14" spans="1:14" ht="17.25" x14ac:dyDescent="0.35">
      <c r="B14" s="404">
        <v>4736198</v>
      </c>
      <c r="C14" s="404" t="s">
        <v>1260</v>
      </c>
      <c r="D14" s="405" t="s">
        <v>1261</v>
      </c>
      <c r="E14" s="405" t="s">
        <v>1262</v>
      </c>
      <c r="F14" s="405" t="s">
        <v>1263</v>
      </c>
      <c r="G14" s="405" t="s">
        <v>1258</v>
      </c>
      <c r="H14" s="404" t="s">
        <v>1223</v>
      </c>
      <c r="I14" s="405" t="s">
        <v>178</v>
      </c>
      <c r="J14" s="406">
        <v>42097</v>
      </c>
      <c r="K14" s="406">
        <v>42402</v>
      </c>
      <c r="L14" s="406">
        <v>44228</v>
      </c>
      <c r="M14" s="404" t="s">
        <v>1264</v>
      </c>
      <c r="N14" s="404" t="s">
        <v>3837</v>
      </c>
    </row>
    <row r="15" spans="1:14" ht="17.25" x14ac:dyDescent="0.35">
      <c r="B15" s="401">
        <v>4151750</v>
      </c>
      <c r="C15" s="401" t="s">
        <v>1265</v>
      </c>
      <c r="D15" s="402" t="s">
        <v>1266</v>
      </c>
      <c r="E15" s="402" t="s">
        <v>1267</v>
      </c>
      <c r="F15" s="402" t="s">
        <v>1247</v>
      </c>
      <c r="G15" s="402" t="s">
        <v>1268</v>
      </c>
      <c r="H15" s="401" t="s">
        <v>1223</v>
      </c>
      <c r="I15" s="402" t="s">
        <v>178</v>
      </c>
      <c r="J15" s="403">
        <v>43038</v>
      </c>
      <c r="K15" s="403">
        <v>43256</v>
      </c>
      <c r="L15" s="403">
        <v>44716</v>
      </c>
      <c r="M15" s="401" t="s">
        <v>1269</v>
      </c>
      <c r="N15" s="401" t="s">
        <v>3837</v>
      </c>
    </row>
    <row r="16" spans="1:14" ht="17.25" x14ac:dyDescent="0.35">
      <c r="B16" s="404">
        <v>4151750</v>
      </c>
      <c r="C16" s="404" t="s">
        <v>1265</v>
      </c>
      <c r="D16" s="405" t="s">
        <v>1270</v>
      </c>
      <c r="E16" s="405" t="s">
        <v>1267</v>
      </c>
      <c r="F16" s="405" t="s">
        <v>1263</v>
      </c>
      <c r="G16" s="405" t="s">
        <v>1258</v>
      </c>
      <c r="H16" s="404" t="s">
        <v>1223</v>
      </c>
      <c r="I16" s="405" t="s">
        <v>178</v>
      </c>
      <c r="J16" s="406">
        <v>43395</v>
      </c>
      <c r="K16" s="406">
        <v>43815</v>
      </c>
      <c r="L16" s="406">
        <v>51119</v>
      </c>
      <c r="M16" s="404" t="s">
        <v>1271</v>
      </c>
      <c r="N16" s="404" t="s">
        <v>3837</v>
      </c>
    </row>
    <row r="17" spans="2:14" ht="17.25" x14ac:dyDescent="0.35">
      <c r="B17" s="401">
        <v>5258315</v>
      </c>
      <c r="C17" s="401" t="s">
        <v>1272</v>
      </c>
      <c r="D17" s="402" t="s">
        <v>1273</v>
      </c>
      <c r="E17" s="402" t="s">
        <v>1274</v>
      </c>
      <c r="F17" s="402" t="s">
        <v>1247</v>
      </c>
      <c r="G17" s="402" t="s">
        <v>1248</v>
      </c>
      <c r="H17" s="401" t="s">
        <v>1223</v>
      </c>
      <c r="I17" s="402" t="s">
        <v>1275</v>
      </c>
      <c r="J17" s="403">
        <v>43357</v>
      </c>
      <c r="K17" s="403">
        <v>43496</v>
      </c>
      <c r="L17" s="403">
        <v>44956</v>
      </c>
      <c r="M17" s="401" t="s">
        <v>1276</v>
      </c>
      <c r="N17" s="401" t="s">
        <v>3837</v>
      </c>
    </row>
    <row r="18" spans="2:14" ht="17.25" x14ac:dyDescent="0.35">
      <c r="B18" s="404">
        <v>5258315</v>
      </c>
      <c r="C18" s="404" t="s">
        <v>1277</v>
      </c>
      <c r="D18" s="405" t="s">
        <v>1278</v>
      </c>
      <c r="E18" s="405" t="s">
        <v>1274</v>
      </c>
      <c r="F18" s="405" t="s">
        <v>1221</v>
      </c>
      <c r="G18" s="405" t="s">
        <v>1279</v>
      </c>
      <c r="H18" s="404" t="s">
        <v>1223</v>
      </c>
      <c r="I18" s="405" t="s">
        <v>1224</v>
      </c>
      <c r="J18" s="406">
        <v>42422</v>
      </c>
      <c r="K18" s="406">
        <v>43362</v>
      </c>
      <c r="L18" s="406">
        <v>45187</v>
      </c>
      <c r="M18" s="404" t="s">
        <v>1280</v>
      </c>
      <c r="N18" s="404" t="s">
        <v>3837</v>
      </c>
    </row>
    <row r="19" spans="2:14" ht="17.25" x14ac:dyDescent="0.35">
      <c r="B19" s="401">
        <v>6818340</v>
      </c>
      <c r="C19" s="401" t="s">
        <v>1281</v>
      </c>
      <c r="D19" s="402" t="s">
        <v>1282</v>
      </c>
      <c r="E19" s="402" t="s">
        <v>1283</v>
      </c>
      <c r="F19" s="402" t="s">
        <v>1228</v>
      </c>
      <c r="G19" s="402" t="s">
        <v>1233</v>
      </c>
      <c r="H19" s="401" t="s">
        <v>1223</v>
      </c>
      <c r="I19" s="402" t="s">
        <v>165</v>
      </c>
      <c r="J19" s="403">
        <v>44013</v>
      </c>
      <c r="K19" s="403">
        <v>44015</v>
      </c>
      <c r="L19" s="403">
        <v>44379</v>
      </c>
      <c r="M19" s="401" t="s">
        <v>1284</v>
      </c>
      <c r="N19" s="401" t="s">
        <v>3837</v>
      </c>
    </row>
    <row r="20" spans="2:14" ht="17.25" x14ac:dyDescent="0.35">
      <c r="B20" s="404">
        <v>5066817</v>
      </c>
      <c r="C20" s="404" t="s">
        <v>1285</v>
      </c>
      <c r="D20" s="405" t="s">
        <v>1286</v>
      </c>
      <c r="E20" s="405" t="s">
        <v>1287</v>
      </c>
      <c r="F20" s="405" t="s">
        <v>1221</v>
      </c>
      <c r="G20" s="405" t="s">
        <v>1288</v>
      </c>
      <c r="H20" s="404" t="s">
        <v>1223</v>
      </c>
      <c r="I20" s="405" t="s">
        <v>1224</v>
      </c>
      <c r="J20" s="406">
        <v>40542</v>
      </c>
      <c r="K20" s="406">
        <v>41219</v>
      </c>
      <c r="L20" s="406">
        <v>44870</v>
      </c>
      <c r="M20" s="404" t="s">
        <v>1289</v>
      </c>
      <c r="N20" s="404" t="s">
        <v>3837</v>
      </c>
    </row>
    <row r="21" spans="2:14" ht="17.25" x14ac:dyDescent="0.35">
      <c r="B21" s="401">
        <v>5066817</v>
      </c>
      <c r="C21" s="401" t="s">
        <v>1290</v>
      </c>
      <c r="D21" s="402" t="s">
        <v>1291</v>
      </c>
      <c r="E21" s="402" t="s">
        <v>1287</v>
      </c>
      <c r="F21" s="402" t="s">
        <v>1221</v>
      </c>
      <c r="G21" s="402" t="s">
        <v>1288</v>
      </c>
      <c r="H21" s="401" t="s">
        <v>1223</v>
      </c>
      <c r="I21" s="402" t="s">
        <v>1224</v>
      </c>
      <c r="J21" s="403">
        <v>40427</v>
      </c>
      <c r="K21" s="403">
        <v>40430</v>
      </c>
      <c r="L21" s="403">
        <v>44473</v>
      </c>
      <c r="M21" s="401" t="s">
        <v>1292</v>
      </c>
      <c r="N21" s="401" t="s">
        <v>3837</v>
      </c>
    </row>
    <row r="22" spans="2:14" ht="17.25" x14ac:dyDescent="0.35">
      <c r="B22" s="404">
        <v>7839858</v>
      </c>
      <c r="C22" s="404" t="s">
        <v>1293</v>
      </c>
      <c r="D22" s="405" t="s">
        <v>1294</v>
      </c>
      <c r="E22" s="405" t="s">
        <v>1295</v>
      </c>
      <c r="F22" s="405" t="s">
        <v>1228</v>
      </c>
      <c r="G22" s="405" t="s">
        <v>1296</v>
      </c>
      <c r="H22" s="404" t="s">
        <v>1223</v>
      </c>
      <c r="I22" s="405" t="s">
        <v>1297</v>
      </c>
      <c r="J22" s="406">
        <v>43942</v>
      </c>
      <c r="K22" s="406">
        <v>44006</v>
      </c>
      <c r="L22" s="406">
        <v>44370</v>
      </c>
      <c r="M22" s="404" t="s">
        <v>1298</v>
      </c>
      <c r="N22" s="404" t="s">
        <v>3837</v>
      </c>
    </row>
    <row r="23" spans="2:14" ht="17.25" x14ac:dyDescent="0.35">
      <c r="B23" s="401">
        <v>4174405</v>
      </c>
      <c r="C23" s="401" t="s">
        <v>1299</v>
      </c>
      <c r="D23" s="402"/>
      <c r="E23" s="402" t="s">
        <v>1300</v>
      </c>
      <c r="F23" s="402" t="s">
        <v>1221</v>
      </c>
      <c r="G23" s="402" t="s">
        <v>1222</v>
      </c>
      <c r="H23" s="401" t="s">
        <v>1223</v>
      </c>
      <c r="I23" s="402" t="s">
        <v>1224</v>
      </c>
      <c r="J23" s="403">
        <v>42786</v>
      </c>
      <c r="K23" s="403">
        <v>43304</v>
      </c>
      <c r="L23" s="403">
        <v>45129</v>
      </c>
      <c r="M23" s="401" t="s">
        <v>1301</v>
      </c>
      <c r="N23" s="401" t="s">
        <v>3837</v>
      </c>
    </row>
    <row r="24" spans="2:14" ht="17.25" x14ac:dyDescent="0.35">
      <c r="B24" s="404">
        <v>5044855</v>
      </c>
      <c r="C24" s="404">
        <v>9205</v>
      </c>
      <c r="D24" s="405" t="s">
        <v>1302</v>
      </c>
      <c r="E24" s="405" t="s">
        <v>1303</v>
      </c>
      <c r="F24" s="405" t="s">
        <v>1221</v>
      </c>
      <c r="G24" s="405" t="s">
        <v>1279</v>
      </c>
      <c r="H24" s="404" t="s">
        <v>1223</v>
      </c>
      <c r="I24" s="405" t="s">
        <v>1304</v>
      </c>
      <c r="J24" s="406">
        <v>43280</v>
      </c>
      <c r="K24" s="406">
        <v>43543</v>
      </c>
      <c r="L24" s="406">
        <v>45369</v>
      </c>
      <c r="M24" s="404" t="s">
        <v>1305</v>
      </c>
      <c r="N24" s="404" t="s">
        <v>3837</v>
      </c>
    </row>
    <row r="25" spans="2:14" ht="17.25" x14ac:dyDescent="0.35">
      <c r="B25" s="401">
        <v>4068038</v>
      </c>
      <c r="C25" s="401" t="s">
        <v>1306</v>
      </c>
      <c r="D25" s="402" t="s">
        <v>1307</v>
      </c>
      <c r="E25" s="402" t="s">
        <v>1308</v>
      </c>
      <c r="F25" s="402" t="s">
        <v>1247</v>
      </c>
      <c r="G25" s="402" t="s">
        <v>1248</v>
      </c>
      <c r="H25" s="401" t="s">
        <v>1223</v>
      </c>
      <c r="I25" s="402" t="s">
        <v>1309</v>
      </c>
      <c r="J25" s="403">
        <v>41862</v>
      </c>
      <c r="K25" s="403">
        <v>42200</v>
      </c>
      <c r="L25" s="403">
        <v>44391</v>
      </c>
      <c r="M25" s="401" t="s">
        <v>1310</v>
      </c>
      <c r="N25" s="401" t="s">
        <v>3837</v>
      </c>
    </row>
    <row r="26" spans="2:14" ht="17.25" x14ac:dyDescent="0.35">
      <c r="B26" s="404">
        <v>3008308</v>
      </c>
      <c r="C26" s="404" t="s">
        <v>1311</v>
      </c>
      <c r="D26" s="405" t="s">
        <v>1312</v>
      </c>
      <c r="E26" s="405" t="s">
        <v>1313</v>
      </c>
      <c r="F26" s="405" t="s">
        <v>1247</v>
      </c>
      <c r="G26" s="405" t="s">
        <v>1258</v>
      </c>
      <c r="H26" s="404" t="s">
        <v>1223</v>
      </c>
      <c r="I26" s="405" t="s">
        <v>178</v>
      </c>
      <c r="J26" s="406">
        <v>40374</v>
      </c>
      <c r="K26" s="406">
        <v>43500</v>
      </c>
      <c r="L26" s="406">
        <v>44565</v>
      </c>
      <c r="M26" s="404" t="s">
        <v>1314</v>
      </c>
      <c r="N26" s="404" t="s">
        <v>3837</v>
      </c>
    </row>
    <row r="27" spans="2:14" ht="17.25" x14ac:dyDescent="0.35">
      <c r="B27" s="401">
        <v>5418860</v>
      </c>
      <c r="C27" s="401">
        <v>145</v>
      </c>
      <c r="D27" s="402" t="s">
        <v>1315</v>
      </c>
      <c r="E27" s="402" t="s">
        <v>1316</v>
      </c>
      <c r="F27" s="402" t="s">
        <v>1228</v>
      </c>
      <c r="G27" s="402" t="s">
        <v>1233</v>
      </c>
      <c r="H27" s="401" t="s">
        <v>1223</v>
      </c>
      <c r="I27" s="402" t="s">
        <v>1224</v>
      </c>
      <c r="J27" s="403">
        <v>43865</v>
      </c>
      <c r="K27" s="403">
        <v>43871</v>
      </c>
      <c r="L27" s="403">
        <v>44236</v>
      </c>
      <c r="M27" s="401" t="s">
        <v>1317</v>
      </c>
      <c r="N27" s="401" t="s">
        <v>3837</v>
      </c>
    </row>
    <row r="28" spans="2:14" ht="17.25" x14ac:dyDescent="0.35">
      <c r="B28" s="404">
        <v>5418860</v>
      </c>
      <c r="C28" s="404">
        <v>293</v>
      </c>
      <c r="D28" s="405" t="s">
        <v>1315</v>
      </c>
      <c r="E28" s="405" t="s">
        <v>1316</v>
      </c>
      <c r="F28" s="405" t="s">
        <v>1228</v>
      </c>
      <c r="G28" s="405" t="s">
        <v>1233</v>
      </c>
      <c r="H28" s="404" t="s">
        <v>1223</v>
      </c>
      <c r="I28" s="405" t="s">
        <v>1224</v>
      </c>
      <c r="J28" s="406">
        <v>43887</v>
      </c>
      <c r="K28" s="406">
        <v>43894</v>
      </c>
      <c r="L28" s="406">
        <v>44258</v>
      </c>
      <c r="M28" s="404" t="s">
        <v>1318</v>
      </c>
      <c r="N28" s="404" t="s">
        <v>3837</v>
      </c>
    </row>
    <row r="29" spans="2:14" ht="17.25" x14ac:dyDescent="0.35">
      <c r="B29" s="401">
        <v>4131182</v>
      </c>
      <c r="C29" s="401" t="s">
        <v>1319</v>
      </c>
      <c r="D29" s="402" t="s">
        <v>1320</v>
      </c>
      <c r="E29" s="402" t="s">
        <v>1321</v>
      </c>
      <c r="F29" s="402" t="s">
        <v>1221</v>
      </c>
      <c r="G29" s="402" t="s">
        <v>1288</v>
      </c>
      <c r="H29" s="401" t="s">
        <v>1223</v>
      </c>
      <c r="I29" s="402" t="s">
        <v>1224</v>
      </c>
      <c r="J29" s="403">
        <v>41920</v>
      </c>
      <c r="K29" s="403">
        <v>43325</v>
      </c>
      <c r="L29" s="403">
        <v>45150</v>
      </c>
      <c r="M29" s="401" t="s">
        <v>1322</v>
      </c>
      <c r="N29" s="401" t="s">
        <v>3837</v>
      </c>
    </row>
    <row r="30" spans="2:14" ht="17.25" x14ac:dyDescent="0.35">
      <c r="B30" s="404">
        <v>6812855</v>
      </c>
      <c r="C30" s="404" t="s">
        <v>1323</v>
      </c>
      <c r="D30" s="405" t="s">
        <v>1324</v>
      </c>
      <c r="E30" s="405" t="s">
        <v>672</v>
      </c>
      <c r="F30" s="405" t="s">
        <v>1247</v>
      </c>
      <c r="G30" s="405" t="s">
        <v>1258</v>
      </c>
      <c r="H30" s="404" t="s">
        <v>1223</v>
      </c>
      <c r="I30" s="405" t="s">
        <v>178</v>
      </c>
      <c r="J30" s="406">
        <v>43264</v>
      </c>
      <c r="K30" s="406">
        <v>43348</v>
      </c>
      <c r="L30" s="406">
        <v>44808</v>
      </c>
      <c r="M30" s="404" t="s">
        <v>1325</v>
      </c>
      <c r="N30" s="404" t="s">
        <v>3837</v>
      </c>
    </row>
    <row r="31" spans="2:14" ht="17.25" x14ac:dyDescent="0.35">
      <c r="B31" s="401">
        <v>6812855</v>
      </c>
      <c r="C31" s="401" t="s">
        <v>1326</v>
      </c>
      <c r="D31" s="402" t="s">
        <v>1327</v>
      </c>
      <c r="E31" s="402" t="s">
        <v>1328</v>
      </c>
      <c r="F31" s="402" t="s">
        <v>1247</v>
      </c>
      <c r="G31" s="402" t="s">
        <v>1258</v>
      </c>
      <c r="H31" s="401" t="s">
        <v>1223</v>
      </c>
      <c r="I31" s="402" t="s">
        <v>178</v>
      </c>
      <c r="J31" s="403">
        <v>43833</v>
      </c>
      <c r="K31" s="403">
        <v>43510</v>
      </c>
      <c r="L31" s="403">
        <v>44970</v>
      </c>
      <c r="M31" s="401" t="s">
        <v>1329</v>
      </c>
      <c r="N31" s="401" t="s">
        <v>3837</v>
      </c>
    </row>
    <row r="32" spans="2:14" ht="17.25" x14ac:dyDescent="0.35">
      <c r="B32" s="404">
        <v>6812856</v>
      </c>
      <c r="C32" s="404" t="s">
        <v>1330</v>
      </c>
      <c r="D32" s="405" t="s">
        <v>125</v>
      </c>
      <c r="E32" s="405" t="s">
        <v>1328</v>
      </c>
      <c r="F32" s="405" t="s">
        <v>1221</v>
      </c>
      <c r="G32" s="405" t="s">
        <v>1331</v>
      </c>
      <c r="H32" s="404" t="s">
        <v>1223</v>
      </c>
      <c r="I32" s="405" t="s">
        <v>1224</v>
      </c>
      <c r="J32" s="406">
        <v>43264</v>
      </c>
      <c r="K32" s="406">
        <v>43370</v>
      </c>
      <c r="L32" s="406">
        <v>45195</v>
      </c>
      <c r="M32" s="404" t="s">
        <v>1332</v>
      </c>
      <c r="N32" s="404" t="s">
        <v>3837</v>
      </c>
    </row>
    <row r="33" spans="2:14" ht="17.25" x14ac:dyDescent="0.35">
      <c r="B33" s="401">
        <v>2661587</v>
      </c>
      <c r="C33" s="401" t="s">
        <v>1333</v>
      </c>
      <c r="D33" s="402"/>
      <c r="E33" s="402" t="s">
        <v>1334</v>
      </c>
      <c r="F33" s="402" t="s">
        <v>1228</v>
      </c>
      <c r="G33" s="402" t="s">
        <v>1279</v>
      </c>
      <c r="H33" s="401" t="s">
        <v>1223</v>
      </c>
      <c r="I33" s="402" t="s">
        <v>1304</v>
      </c>
      <c r="J33" s="403">
        <v>43489</v>
      </c>
      <c r="K33" s="403">
        <v>43951</v>
      </c>
      <c r="L33" s="403">
        <v>44315</v>
      </c>
      <c r="M33" s="401" t="s">
        <v>1335</v>
      </c>
      <c r="N33" s="401" t="s">
        <v>3837</v>
      </c>
    </row>
    <row r="34" spans="2:14" ht="17.25" x14ac:dyDescent="0.35">
      <c r="B34" s="404">
        <v>5051959</v>
      </c>
      <c r="C34" s="404" t="s">
        <v>1336</v>
      </c>
      <c r="D34" s="405" t="s">
        <v>1337</v>
      </c>
      <c r="E34" s="405" t="s">
        <v>1338</v>
      </c>
      <c r="F34" s="405" t="s">
        <v>1339</v>
      </c>
      <c r="G34" s="405" t="s">
        <v>1258</v>
      </c>
      <c r="H34" s="404" t="s">
        <v>1223</v>
      </c>
      <c r="I34" s="405" t="s">
        <v>178</v>
      </c>
      <c r="J34" s="406">
        <v>43249</v>
      </c>
      <c r="K34" s="406">
        <v>43474</v>
      </c>
      <c r="L34" s="406">
        <v>44569</v>
      </c>
      <c r="M34" s="404" t="s">
        <v>1340</v>
      </c>
      <c r="N34" s="404" t="s">
        <v>3837</v>
      </c>
    </row>
    <row r="35" spans="2:14" ht="17.25" x14ac:dyDescent="0.35">
      <c r="B35" s="401">
        <v>5136470</v>
      </c>
      <c r="C35" s="401" t="s">
        <v>1341</v>
      </c>
      <c r="D35" s="402"/>
      <c r="E35" s="402" t="s">
        <v>1342</v>
      </c>
      <c r="F35" s="402" t="s">
        <v>1221</v>
      </c>
      <c r="G35" s="402" t="s">
        <v>1331</v>
      </c>
      <c r="H35" s="401" t="s">
        <v>1223</v>
      </c>
      <c r="I35" s="402" t="s">
        <v>1224</v>
      </c>
      <c r="J35" s="403">
        <v>43208</v>
      </c>
      <c r="K35" s="403">
        <v>43256</v>
      </c>
      <c r="L35" s="403">
        <v>45081</v>
      </c>
      <c r="M35" s="401" t="s">
        <v>1343</v>
      </c>
      <c r="N35" s="401" t="s">
        <v>3837</v>
      </c>
    </row>
    <row r="36" spans="2:14" ht="17.25" x14ac:dyDescent="0.35">
      <c r="B36" s="404">
        <v>5</v>
      </c>
      <c r="C36" s="404" t="s">
        <v>1344</v>
      </c>
      <c r="D36" s="405" t="s">
        <v>1345</v>
      </c>
      <c r="E36" s="405" t="s">
        <v>1346</v>
      </c>
      <c r="F36" s="405" t="s">
        <v>1247</v>
      </c>
      <c r="G36" s="405" t="s">
        <v>1347</v>
      </c>
      <c r="H36" s="404" t="s">
        <v>1223</v>
      </c>
      <c r="I36" s="405" t="s">
        <v>178</v>
      </c>
      <c r="J36" s="406">
        <v>43102</v>
      </c>
      <c r="K36" s="406">
        <v>43256</v>
      </c>
      <c r="L36" s="406" t="s">
        <v>1348</v>
      </c>
      <c r="M36" s="404" t="s">
        <v>1349</v>
      </c>
      <c r="N36" s="404" t="s">
        <v>3837</v>
      </c>
    </row>
    <row r="37" spans="2:14" ht="17.25" x14ac:dyDescent="0.35">
      <c r="B37" s="401">
        <v>6</v>
      </c>
      <c r="C37" s="401" t="s">
        <v>1350</v>
      </c>
      <c r="D37" s="402" t="s">
        <v>1351</v>
      </c>
      <c r="E37" s="402" t="s">
        <v>1352</v>
      </c>
      <c r="F37" s="402" t="s">
        <v>1247</v>
      </c>
      <c r="G37" s="402" t="s">
        <v>1258</v>
      </c>
      <c r="H37" s="401" t="s">
        <v>1223</v>
      </c>
      <c r="I37" s="402" t="s">
        <v>178</v>
      </c>
      <c r="J37" s="403">
        <v>43455</v>
      </c>
      <c r="K37" s="403">
        <v>43623</v>
      </c>
      <c r="L37" s="403">
        <v>45083</v>
      </c>
      <c r="M37" s="401" t="s">
        <v>1353</v>
      </c>
      <c r="N37" s="401" t="s">
        <v>3837</v>
      </c>
    </row>
    <row r="38" spans="2:14" ht="17.25" x14ac:dyDescent="0.35">
      <c r="B38" s="404">
        <v>7</v>
      </c>
      <c r="C38" s="404" t="s">
        <v>1354</v>
      </c>
      <c r="D38" s="405" t="s">
        <v>1355</v>
      </c>
      <c r="E38" s="405" t="s">
        <v>1352</v>
      </c>
      <c r="F38" s="405" t="s">
        <v>1247</v>
      </c>
      <c r="G38" s="405" t="s">
        <v>1258</v>
      </c>
      <c r="H38" s="404" t="s">
        <v>1223</v>
      </c>
      <c r="I38" s="405" t="s">
        <v>178</v>
      </c>
      <c r="J38" s="406">
        <v>42583</v>
      </c>
      <c r="K38" s="406">
        <v>43410</v>
      </c>
      <c r="L38" s="406">
        <v>44870</v>
      </c>
      <c r="M38" s="404" t="s">
        <v>1356</v>
      </c>
      <c r="N38" s="404" t="s">
        <v>3837</v>
      </c>
    </row>
    <row r="39" spans="2:14" ht="17.25" x14ac:dyDescent="0.35">
      <c r="B39" s="401">
        <v>4408622</v>
      </c>
      <c r="C39" s="401" t="s">
        <v>1357</v>
      </c>
      <c r="D39" s="402" t="s">
        <v>1358</v>
      </c>
      <c r="E39" s="402" t="s">
        <v>1359</v>
      </c>
      <c r="F39" s="402" t="s">
        <v>1263</v>
      </c>
      <c r="G39" s="402" t="s">
        <v>1248</v>
      </c>
      <c r="H39" s="401" t="s">
        <v>1223</v>
      </c>
      <c r="I39" s="402" t="s">
        <v>1275</v>
      </c>
      <c r="J39" s="403">
        <v>42116</v>
      </c>
      <c r="K39" s="403">
        <v>43370</v>
      </c>
      <c r="L39" s="403">
        <v>50674</v>
      </c>
      <c r="M39" s="401" t="s">
        <v>1360</v>
      </c>
      <c r="N39" s="401" t="s">
        <v>3837</v>
      </c>
    </row>
    <row r="40" spans="2:14" ht="17.25" x14ac:dyDescent="0.35">
      <c r="B40" s="404">
        <v>8</v>
      </c>
      <c r="C40" s="404" t="s">
        <v>1361</v>
      </c>
      <c r="D40" s="405" t="s">
        <v>1362</v>
      </c>
      <c r="E40" s="405" t="s">
        <v>678</v>
      </c>
      <c r="F40" s="405" t="s">
        <v>1247</v>
      </c>
      <c r="G40" s="405" t="s">
        <v>1258</v>
      </c>
      <c r="H40" s="404" t="s">
        <v>1223</v>
      </c>
      <c r="I40" s="405" t="s">
        <v>1304</v>
      </c>
      <c r="J40" s="406">
        <v>42921</v>
      </c>
      <c r="K40" s="406">
        <v>43115</v>
      </c>
      <c r="L40" s="406">
        <v>44575</v>
      </c>
      <c r="M40" s="404" t="s">
        <v>1363</v>
      </c>
      <c r="N40" s="404" t="s">
        <v>3837</v>
      </c>
    </row>
    <row r="41" spans="2:14" ht="17.25" x14ac:dyDescent="0.35">
      <c r="B41" s="401">
        <v>9</v>
      </c>
      <c r="C41" s="401" t="s">
        <v>1364</v>
      </c>
      <c r="D41" s="402" t="s">
        <v>1365</v>
      </c>
      <c r="E41" s="402" t="s">
        <v>1366</v>
      </c>
      <c r="F41" s="402" t="s">
        <v>1221</v>
      </c>
      <c r="G41" s="402" t="s">
        <v>1331</v>
      </c>
      <c r="H41" s="401" t="s">
        <v>1223</v>
      </c>
      <c r="I41" s="402" t="s">
        <v>1224</v>
      </c>
      <c r="J41" s="403">
        <v>43398</v>
      </c>
      <c r="K41" s="403">
        <v>43488</v>
      </c>
      <c r="L41" s="403">
        <v>45313</v>
      </c>
      <c r="M41" s="401" t="s">
        <v>1367</v>
      </c>
      <c r="N41" s="401" t="s">
        <v>3837</v>
      </c>
    </row>
    <row r="42" spans="2:14" ht="30" x14ac:dyDescent="0.35">
      <c r="B42" s="404">
        <v>10</v>
      </c>
      <c r="C42" s="404" t="s">
        <v>1368</v>
      </c>
      <c r="D42" s="405"/>
      <c r="E42" s="405" t="s">
        <v>1369</v>
      </c>
      <c r="F42" s="405" t="s">
        <v>1221</v>
      </c>
      <c r="G42" s="405" t="s">
        <v>1331</v>
      </c>
      <c r="H42" s="404" t="s">
        <v>1223</v>
      </c>
      <c r="I42" s="405" t="s">
        <v>1224</v>
      </c>
      <c r="J42" s="406">
        <v>42548</v>
      </c>
      <c r="K42" s="406">
        <v>43283</v>
      </c>
      <c r="L42" s="406">
        <v>45108</v>
      </c>
      <c r="M42" s="404" t="s">
        <v>1305</v>
      </c>
      <c r="N42" s="404" t="s">
        <v>3837</v>
      </c>
    </row>
    <row r="43" spans="2:14" ht="17.25" x14ac:dyDescent="0.35">
      <c r="B43" s="401">
        <v>5268067</v>
      </c>
      <c r="C43" s="401" t="s">
        <v>1370</v>
      </c>
      <c r="D43" s="402" t="s">
        <v>1371</v>
      </c>
      <c r="E43" s="402" t="s">
        <v>651</v>
      </c>
      <c r="F43" s="402" t="s">
        <v>1247</v>
      </c>
      <c r="G43" s="402" t="s">
        <v>1347</v>
      </c>
      <c r="H43" s="401" t="s">
        <v>1223</v>
      </c>
      <c r="I43" s="402" t="s">
        <v>1304</v>
      </c>
      <c r="J43" s="403">
        <v>41997</v>
      </c>
      <c r="K43" s="403">
        <v>42165</v>
      </c>
      <c r="L43" s="403">
        <v>44356</v>
      </c>
      <c r="M43" s="401" t="s">
        <v>1372</v>
      </c>
      <c r="N43" s="401" t="s">
        <v>3837</v>
      </c>
    </row>
    <row r="44" spans="2:14" ht="17.25" x14ac:dyDescent="0.35">
      <c r="B44" s="404">
        <v>5268067</v>
      </c>
      <c r="C44" s="404" t="s">
        <v>1373</v>
      </c>
      <c r="D44" s="405" t="s">
        <v>1374</v>
      </c>
      <c r="E44" s="405" t="s">
        <v>1375</v>
      </c>
      <c r="F44" s="405" t="s">
        <v>1247</v>
      </c>
      <c r="G44" s="405" t="s">
        <v>1258</v>
      </c>
      <c r="H44" s="404" t="s">
        <v>1223</v>
      </c>
      <c r="I44" s="405" t="s">
        <v>178</v>
      </c>
      <c r="J44" s="406">
        <v>41990</v>
      </c>
      <c r="K44" s="406">
        <v>42195</v>
      </c>
      <c r="L44" s="406">
        <v>44356</v>
      </c>
      <c r="M44" s="404" t="s">
        <v>1376</v>
      </c>
      <c r="N44" s="404" t="s">
        <v>3837</v>
      </c>
    </row>
    <row r="45" spans="2:14" ht="17.25" x14ac:dyDescent="0.35">
      <c r="B45" s="401">
        <v>5542974</v>
      </c>
      <c r="C45" s="401" t="s">
        <v>1377</v>
      </c>
      <c r="D45" s="402" t="s">
        <v>1378</v>
      </c>
      <c r="E45" s="402" t="s">
        <v>1379</v>
      </c>
      <c r="F45" s="402" t="s">
        <v>1221</v>
      </c>
      <c r="G45" s="402" t="s">
        <v>1331</v>
      </c>
      <c r="H45" s="401" t="s">
        <v>1223</v>
      </c>
      <c r="I45" s="402" t="s">
        <v>1224</v>
      </c>
      <c r="J45" s="403">
        <v>42461</v>
      </c>
      <c r="K45" s="403">
        <v>43115</v>
      </c>
      <c r="L45" s="403">
        <v>44940</v>
      </c>
      <c r="M45" s="401" t="s">
        <v>1380</v>
      </c>
      <c r="N45" s="401" t="s">
        <v>3837</v>
      </c>
    </row>
    <row r="46" spans="2:14" ht="17.25" x14ac:dyDescent="0.35">
      <c r="B46" s="404">
        <v>5181053</v>
      </c>
      <c r="C46" s="404" t="s">
        <v>1381</v>
      </c>
      <c r="D46" s="405" t="s">
        <v>1219</v>
      </c>
      <c r="E46" s="405" t="s">
        <v>1382</v>
      </c>
      <c r="F46" s="405" t="s">
        <v>1221</v>
      </c>
      <c r="G46" s="405" t="s">
        <v>1222</v>
      </c>
      <c r="H46" s="404" t="s">
        <v>1223</v>
      </c>
      <c r="I46" s="405" t="s">
        <v>1224</v>
      </c>
      <c r="J46" s="406">
        <v>42426</v>
      </c>
      <c r="K46" s="406">
        <v>42555</v>
      </c>
      <c r="L46" s="406">
        <v>44380</v>
      </c>
      <c r="M46" s="404" t="s">
        <v>1383</v>
      </c>
      <c r="N46" s="404" t="s">
        <v>3837</v>
      </c>
    </row>
    <row r="47" spans="2:14" ht="17.25" x14ac:dyDescent="0.35">
      <c r="B47" s="401">
        <v>4792611</v>
      </c>
      <c r="C47" s="401"/>
      <c r="D47" s="402" t="s">
        <v>1384</v>
      </c>
      <c r="E47" s="402" t="s">
        <v>1385</v>
      </c>
      <c r="F47" s="402" t="s">
        <v>1228</v>
      </c>
      <c r="G47" s="402" t="s">
        <v>1296</v>
      </c>
      <c r="H47" s="401" t="s">
        <v>1223</v>
      </c>
      <c r="I47" s="402" t="s">
        <v>1386</v>
      </c>
      <c r="J47" s="403">
        <v>43867</v>
      </c>
      <c r="K47" s="403">
        <v>43903</v>
      </c>
      <c r="L47" s="403">
        <v>44268</v>
      </c>
      <c r="M47" s="401" t="s">
        <v>1387</v>
      </c>
      <c r="N47" s="401" t="s">
        <v>3837</v>
      </c>
    </row>
    <row r="48" spans="2:14" ht="17.25" x14ac:dyDescent="0.35">
      <c r="B48" s="404">
        <v>11</v>
      </c>
      <c r="C48" s="404" t="s">
        <v>1388</v>
      </c>
      <c r="D48" s="405" t="s">
        <v>1389</v>
      </c>
      <c r="E48" s="405" t="s">
        <v>1390</v>
      </c>
      <c r="F48" s="405" t="s">
        <v>1221</v>
      </c>
      <c r="G48" s="405" t="s">
        <v>1222</v>
      </c>
      <c r="H48" s="404" t="s">
        <v>1223</v>
      </c>
      <c r="I48" s="405" t="s">
        <v>1224</v>
      </c>
      <c r="J48" s="406">
        <v>39206</v>
      </c>
      <c r="K48" s="406">
        <v>43325</v>
      </c>
      <c r="L48" s="406">
        <v>45150</v>
      </c>
      <c r="M48" s="404" t="s">
        <v>1391</v>
      </c>
      <c r="N48" s="404" t="s">
        <v>3837</v>
      </c>
    </row>
    <row r="49" spans="2:14" ht="30" x14ac:dyDescent="0.35">
      <c r="B49" s="401">
        <v>12</v>
      </c>
      <c r="C49" s="401" t="s">
        <v>1392</v>
      </c>
      <c r="D49" s="402" t="s">
        <v>1393</v>
      </c>
      <c r="E49" s="402" t="s">
        <v>1394</v>
      </c>
      <c r="F49" s="402" t="s">
        <v>1339</v>
      </c>
      <c r="G49" s="402" t="s">
        <v>1258</v>
      </c>
      <c r="H49" s="401" t="s">
        <v>1395</v>
      </c>
      <c r="I49" s="402" t="s">
        <v>178</v>
      </c>
      <c r="J49" s="403">
        <v>42621</v>
      </c>
      <c r="K49" s="403">
        <v>42983</v>
      </c>
      <c r="L49" s="403">
        <v>44079</v>
      </c>
      <c r="M49" s="401" t="s">
        <v>1396</v>
      </c>
      <c r="N49" s="401" t="s">
        <v>3837</v>
      </c>
    </row>
    <row r="50" spans="2:14" ht="17.25" x14ac:dyDescent="0.35">
      <c r="B50" s="404">
        <v>13</v>
      </c>
      <c r="C50" s="404" t="s">
        <v>1397</v>
      </c>
      <c r="D50" s="405" t="s">
        <v>1398</v>
      </c>
      <c r="E50" s="405" t="s">
        <v>1399</v>
      </c>
      <c r="F50" s="405" t="s">
        <v>1221</v>
      </c>
      <c r="G50" s="405" t="s">
        <v>1288</v>
      </c>
      <c r="H50" s="404" t="s">
        <v>1223</v>
      </c>
      <c r="I50" s="405" t="s">
        <v>1224</v>
      </c>
      <c r="J50" s="406">
        <v>38531</v>
      </c>
      <c r="K50" s="406">
        <v>39303</v>
      </c>
      <c r="L50" s="406">
        <v>44376</v>
      </c>
      <c r="M50" s="404" t="s">
        <v>1400</v>
      </c>
      <c r="N50" s="404" t="s">
        <v>3837</v>
      </c>
    </row>
    <row r="51" spans="2:14" ht="17.25" x14ac:dyDescent="0.35">
      <c r="B51" s="401">
        <v>6375853</v>
      </c>
      <c r="C51" s="401" t="s">
        <v>1401</v>
      </c>
      <c r="D51" s="402" t="s">
        <v>1402</v>
      </c>
      <c r="E51" s="402" t="s">
        <v>680</v>
      </c>
      <c r="F51" s="402" t="s">
        <v>1247</v>
      </c>
      <c r="G51" s="402" t="s">
        <v>1248</v>
      </c>
      <c r="H51" s="401" t="s">
        <v>1223</v>
      </c>
      <c r="I51" s="402" t="s">
        <v>1243</v>
      </c>
      <c r="J51" s="403">
        <v>42299</v>
      </c>
      <c r="K51" s="403">
        <v>42502</v>
      </c>
      <c r="L51" s="403">
        <v>44692</v>
      </c>
      <c r="M51" s="401" t="s">
        <v>1403</v>
      </c>
      <c r="N51" s="401" t="s">
        <v>3837</v>
      </c>
    </row>
    <row r="52" spans="2:14" ht="17.25" x14ac:dyDescent="0.35">
      <c r="B52" s="404">
        <v>6511514</v>
      </c>
      <c r="C52" s="404" t="s">
        <v>1404</v>
      </c>
      <c r="D52" s="405" t="s">
        <v>1365</v>
      </c>
      <c r="E52" s="405" t="s">
        <v>1405</v>
      </c>
      <c r="F52" s="405" t="s">
        <v>1221</v>
      </c>
      <c r="G52" s="405" t="s">
        <v>1331</v>
      </c>
      <c r="H52" s="404" t="s">
        <v>1223</v>
      </c>
      <c r="I52" s="405" t="s">
        <v>1224</v>
      </c>
      <c r="J52" s="406">
        <v>43292</v>
      </c>
      <c r="K52" s="406">
        <v>43362</v>
      </c>
      <c r="L52" s="406">
        <v>45187</v>
      </c>
      <c r="M52" s="404" t="s">
        <v>1406</v>
      </c>
      <c r="N52" s="404" t="s">
        <v>3837</v>
      </c>
    </row>
    <row r="53" spans="2:14" ht="17.25" x14ac:dyDescent="0.35">
      <c r="B53" s="401">
        <v>5967213</v>
      </c>
      <c r="C53" s="401" t="s">
        <v>1407</v>
      </c>
      <c r="D53" s="402" t="s">
        <v>1278</v>
      </c>
      <c r="E53" s="402" t="s">
        <v>1408</v>
      </c>
      <c r="F53" s="402" t="s">
        <v>1247</v>
      </c>
      <c r="G53" s="402" t="s">
        <v>1222</v>
      </c>
      <c r="H53" s="401" t="s">
        <v>1223</v>
      </c>
      <c r="I53" s="402" t="s">
        <v>1224</v>
      </c>
      <c r="J53" s="403">
        <v>42478</v>
      </c>
      <c r="K53" s="403">
        <v>43575</v>
      </c>
      <c r="L53" s="403">
        <v>44640</v>
      </c>
      <c r="M53" s="401" t="s">
        <v>1409</v>
      </c>
      <c r="N53" s="401" t="s">
        <v>3837</v>
      </c>
    </row>
    <row r="54" spans="2:14" ht="17.25" x14ac:dyDescent="0.35">
      <c r="B54" s="404">
        <v>325995</v>
      </c>
      <c r="C54" s="404" t="s">
        <v>1410</v>
      </c>
      <c r="D54" s="405" t="s">
        <v>1411</v>
      </c>
      <c r="E54" s="405" t="s">
        <v>1412</v>
      </c>
      <c r="F54" s="405" t="s">
        <v>1413</v>
      </c>
      <c r="G54" s="405" t="s">
        <v>1222</v>
      </c>
      <c r="H54" s="404" t="s">
        <v>1223</v>
      </c>
      <c r="I54" s="405" t="s">
        <v>1224</v>
      </c>
      <c r="J54" s="406">
        <v>36285</v>
      </c>
      <c r="K54" s="406">
        <v>36578</v>
      </c>
      <c r="L54" s="406">
        <v>45709</v>
      </c>
      <c r="M54" s="404" t="s">
        <v>1414</v>
      </c>
      <c r="N54" s="404" t="s">
        <v>3837</v>
      </c>
    </row>
    <row r="55" spans="2:14" ht="17.25" x14ac:dyDescent="0.35">
      <c r="B55" s="401">
        <v>325995</v>
      </c>
      <c r="C55" s="401" t="s">
        <v>1415</v>
      </c>
      <c r="D55" s="402" t="s">
        <v>1416</v>
      </c>
      <c r="E55" s="402" t="s">
        <v>1412</v>
      </c>
      <c r="F55" s="402" t="s">
        <v>1413</v>
      </c>
      <c r="G55" s="402" t="s">
        <v>1296</v>
      </c>
      <c r="H55" s="401" t="s">
        <v>1223</v>
      </c>
      <c r="I55" s="402" t="s">
        <v>1224</v>
      </c>
      <c r="J55" s="403">
        <v>36285</v>
      </c>
      <c r="K55" s="403">
        <v>36578</v>
      </c>
      <c r="L55" s="403">
        <v>45709</v>
      </c>
      <c r="M55" s="401" t="s">
        <v>1417</v>
      </c>
      <c r="N55" s="401" t="s">
        <v>3837</v>
      </c>
    </row>
    <row r="56" spans="2:14" ht="17.25" x14ac:dyDescent="0.35">
      <c r="B56" s="404">
        <v>699599</v>
      </c>
      <c r="C56" s="404" t="s">
        <v>1418</v>
      </c>
      <c r="D56" s="405" t="s">
        <v>1419</v>
      </c>
      <c r="E56" s="405" t="s">
        <v>1420</v>
      </c>
      <c r="F56" s="405" t="s">
        <v>1247</v>
      </c>
      <c r="G56" s="405" t="s">
        <v>1222</v>
      </c>
      <c r="H56" s="404" t="s">
        <v>1223</v>
      </c>
      <c r="I56" s="405" t="s">
        <v>1224</v>
      </c>
      <c r="J56" s="406">
        <v>43425</v>
      </c>
      <c r="K56" s="406">
        <v>43454</v>
      </c>
      <c r="L56" s="406">
        <v>44916</v>
      </c>
      <c r="M56" s="404" t="s">
        <v>1421</v>
      </c>
      <c r="N56" s="404" t="s">
        <v>3837</v>
      </c>
    </row>
    <row r="57" spans="2:14" ht="17.25" x14ac:dyDescent="0.35">
      <c r="B57" s="401">
        <v>14</v>
      </c>
      <c r="C57" s="401" t="s">
        <v>1422</v>
      </c>
      <c r="D57" s="402" t="s">
        <v>1378</v>
      </c>
      <c r="E57" s="402" t="s">
        <v>1423</v>
      </c>
      <c r="F57" s="402" t="s">
        <v>1221</v>
      </c>
      <c r="G57" s="402" t="s">
        <v>1331</v>
      </c>
      <c r="H57" s="401" t="s">
        <v>1223</v>
      </c>
      <c r="I57" s="402" t="s">
        <v>1224</v>
      </c>
      <c r="J57" s="403">
        <v>43151</v>
      </c>
      <c r="K57" s="403">
        <v>43210</v>
      </c>
      <c r="L57" s="403">
        <v>45035</v>
      </c>
      <c r="M57" s="401" t="s">
        <v>1424</v>
      </c>
      <c r="N57" s="401" t="s">
        <v>3837</v>
      </c>
    </row>
    <row r="58" spans="2:14" ht="17.25" x14ac:dyDescent="0.35">
      <c r="B58" s="404">
        <v>15</v>
      </c>
      <c r="C58" s="404" t="s">
        <v>1425</v>
      </c>
      <c r="D58" s="405" t="s">
        <v>1365</v>
      </c>
      <c r="E58" s="405" t="s">
        <v>1423</v>
      </c>
      <c r="F58" s="405" t="s">
        <v>1221</v>
      </c>
      <c r="G58" s="405" t="s">
        <v>1233</v>
      </c>
      <c r="H58" s="404" t="s">
        <v>1223</v>
      </c>
      <c r="I58" s="405" t="s">
        <v>1224</v>
      </c>
      <c r="J58" s="406">
        <v>43151</v>
      </c>
      <c r="K58" s="406">
        <v>43210</v>
      </c>
      <c r="L58" s="406">
        <v>45035</v>
      </c>
      <c r="M58" s="404" t="s">
        <v>1426</v>
      </c>
      <c r="N58" s="404" t="s">
        <v>3837</v>
      </c>
    </row>
    <row r="59" spans="2:14" ht="17.25" x14ac:dyDescent="0.35">
      <c r="B59" s="401">
        <v>196784</v>
      </c>
      <c r="C59" s="401">
        <v>2735</v>
      </c>
      <c r="D59" s="402" t="s">
        <v>1427</v>
      </c>
      <c r="E59" s="402" t="s">
        <v>1428</v>
      </c>
      <c r="F59" s="402" t="s">
        <v>1221</v>
      </c>
      <c r="G59" s="402" t="s">
        <v>1279</v>
      </c>
      <c r="H59" s="401" t="s">
        <v>1223</v>
      </c>
      <c r="I59" s="402" t="s">
        <v>178</v>
      </c>
      <c r="J59" s="403">
        <v>43291</v>
      </c>
      <c r="K59" s="403">
        <v>43510</v>
      </c>
      <c r="L59" s="403">
        <v>45335</v>
      </c>
      <c r="M59" s="401" t="s">
        <v>1429</v>
      </c>
      <c r="N59" s="401" t="s">
        <v>3837</v>
      </c>
    </row>
    <row r="60" spans="2:14" ht="17.25" x14ac:dyDescent="0.35">
      <c r="B60" s="404">
        <v>196784</v>
      </c>
      <c r="C60" s="404" t="s">
        <v>1430</v>
      </c>
      <c r="D60" s="405"/>
      <c r="E60" s="405" t="s">
        <v>1428</v>
      </c>
      <c r="F60" s="405" t="s">
        <v>1221</v>
      </c>
      <c r="G60" s="405" t="s">
        <v>1279</v>
      </c>
      <c r="H60" s="404" t="s">
        <v>1223</v>
      </c>
      <c r="I60" s="405" t="s">
        <v>1224</v>
      </c>
      <c r="J60" s="406">
        <v>43178</v>
      </c>
      <c r="K60" s="406">
        <v>43493</v>
      </c>
      <c r="L60" s="406">
        <v>45287</v>
      </c>
      <c r="M60" s="404" t="s">
        <v>1431</v>
      </c>
      <c r="N60" s="404" t="s">
        <v>3837</v>
      </c>
    </row>
    <row r="61" spans="2:14" ht="17.25" x14ac:dyDescent="0.35">
      <c r="B61" s="401">
        <v>196784</v>
      </c>
      <c r="C61" s="401" t="s">
        <v>1432</v>
      </c>
      <c r="D61" s="402"/>
      <c r="E61" s="402" t="s">
        <v>1433</v>
      </c>
      <c r="F61" s="402" t="s">
        <v>1221</v>
      </c>
      <c r="G61" s="402" t="s">
        <v>1279</v>
      </c>
      <c r="H61" s="401" t="s">
        <v>1223</v>
      </c>
      <c r="I61" s="402" t="s">
        <v>1224</v>
      </c>
      <c r="J61" s="403">
        <v>30365</v>
      </c>
      <c r="K61" s="403">
        <v>30466</v>
      </c>
      <c r="L61" s="403">
        <v>44460</v>
      </c>
      <c r="M61" s="401" t="s">
        <v>1434</v>
      </c>
      <c r="N61" s="401" t="s">
        <v>3837</v>
      </c>
    </row>
    <row r="62" spans="2:14" ht="17.25" x14ac:dyDescent="0.35">
      <c r="B62" s="404">
        <v>196784</v>
      </c>
      <c r="C62" s="404" t="s">
        <v>1435</v>
      </c>
      <c r="D62" s="405" t="s">
        <v>1436</v>
      </c>
      <c r="E62" s="405" t="s">
        <v>1428</v>
      </c>
      <c r="F62" s="405" t="s">
        <v>1221</v>
      </c>
      <c r="G62" s="405" t="s">
        <v>1279</v>
      </c>
      <c r="H62" s="404" t="s">
        <v>1223</v>
      </c>
      <c r="I62" s="405" t="s">
        <v>1224</v>
      </c>
      <c r="J62" s="406">
        <v>41074</v>
      </c>
      <c r="K62" s="406">
        <v>41499</v>
      </c>
      <c r="L62" s="406">
        <v>45516</v>
      </c>
      <c r="M62" s="404" t="s">
        <v>1437</v>
      </c>
      <c r="N62" s="404" t="s">
        <v>3837</v>
      </c>
    </row>
    <row r="63" spans="2:14" ht="17.25" x14ac:dyDescent="0.35">
      <c r="B63" s="401">
        <v>196784</v>
      </c>
      <c r="C63" s="401" t="s">
        <v>1438</v>
      </c>
      <c r="D63" s="402" t="s">
        <v>1436</v>
      </c>
      <c r="E63" s="402" t="s">
        <v>1428</v>
      </c>
      <c r="F63" s="402" t="s">
        <v>1221</v>
      </c>
      <c r="G63" s="402" t="s">
        <v>1279</v>
      </c>
      <c r="H63" s="401" t="s">
        <v>1223</v>
      </c>
      <c r="I63" s="402" t="s">
        <v>1224</v>
      </c>
      <c r="J63" s="403">
        <v>41729</v>
      </c>
      <c r="K63" s="403">
        <v>42688</v>
      </c>
      <c r="L63" s="403">
        <v>44513</v>
      </c>
      <c r="M63" s="401" t="s">
        <v>1439</v>
      </c>
      <c r="N63" s="401" t="s">
        <v>3837</v>
      </c>
    </row>
    <row r="64" spans="2:14" ht="17.25" x14ac:dyDescent="0.35">
      <c r="B64" s="404">
        <v>196784</v>
      </c>
      <c r="C64" s="404" t="s">
        <v>1440</v>
      </c>
      <c r="D64" s="405" t="s">
        <v>1441</v>
      </c>
      <c r="E64" s="405" t="s">
        <v>1428</v>
      </c>
      <c r="F64" s="405" t="s">
        <v>1221</v>
      </c>
      <c r="G64" s="405" t="s">
        <v>1279</v>
      </c>
      <c r="H64" s="404" t="s">
        <v>1223</v>
      </c>
      <c r="I64" s="405" t="s">
        <v>1224</v>
      </c>
      <c r="J64" s="406">
        <v>39496</v>
      </c>
      <c r="K64" s="406">
        <v>40032</v>
      </c>
      <c r="L64" s="406">
        <v>44513</v>
      </c>
      <c r="M64" s="404" t="s">
        <v>1442</v>
      </c>
      <c r="N64" s="404" t="s">
        <v>3837</v>
      </c>
    </row>
    <row r="65" spans="2:14" ht="17.25" x14ac:dyDescent="0.35">
      <c r="B65" s="401">
        <v>410622</v>
      </c>
      <c r="C65" s="401" t="s">
        <v>1443</v>
      </c>
      <c r="D65" s="402" t="s">
        <v>1444</v>
      </c>
      <c r="E65" s="402" t="s">
        <v>1445</v>
      </c>
      <c r="F65" s="402" t="s">
        <v>1221</v>
      </c>
      <c r="G65" s="402" t="s">
        <v>1279</v>
      </c>
      <c r="H65" s="401" t="s">
        <v>1223</v>
      </c>
      <c r="I65" s="402" t="s">
        <v>1224</v>
      </c>
      <c r="J65" s="403">
        <v>34432</v>
      </c>
      <c r="K65" s="403">
        <v>34990</v>
      </c>
      <c r="L65" s="403">
        <v>45670</v>
      </c>
      <c r="M65" s="401" t="s">
        <v>1446</v>
      </c>
      <c r="N65" s="401" t="s">
        <v>3837</v>
      </c>
    </row>
    <row r="66" spans="2:14" ht="17.25" x14ac:dyDescent="0.35">
      <c r="B66" s="404">
        <v>16</v>
      </c>
      <c r="C66" s="404">
        <v>1066</v>
      </c>
      <c r="D66" s="405" t="s">
        <v>1447</v>
      </c>
      <c r="E66" s="405" t="s">
        <v>1448</v>
      </c>
      <c r="F66" s="405" t="s">
        <v>1228</v>
      </c>
      <c r="G66" s="405" t="s">
        <v>1449</v>
      </c>
      <c r="H66" s="404" t="s">
        <v>1223</v>
      </c>
      <c r="I66" s="405" t="s">
        <v>1304</v>
      </c>
      <c r="J66" s="406">
        <v>43754</v>
      </c>
      <c r="K66" s="406">
        <v>43749</v>
      </c>
      <c r="L66" s="406">
        <v>44114</v>
      </c>
      <c r="M66" s="404" t="s">
        <v>1450</v>
      </c>
      <c r="N66" s="404" t="s">
        <v>3837</v>
      </c>
    </row>
    <row r="67" spans="2:14" ht="17.25" x14ac:dyDescent="0.35">
      <c r="B67" s="401">
        <v>17</v>
      </c>
      <c r="C67" s="401" t="s">
        <v>1451</v>
      </c>
      <c r="D67" s="402" t="s">
        <v>1452</v>
      </c>
      <c r="E67" s="402" t="s">
        <v>909</v>
      </c>
      <c r="F67" s="402" t="s">
        <v>1339</v>
      </c>
      <c r="G67" s="402" t="s">
        <v>1258</v>
      </c>
      <c r="H67" s="401" t="s">
        <v>1223</v>
      </c>
      <c r="I67" s="402" t="s">
        <v>178</v>
      </c>
      <c r="J67" s="403">
        <v>41250</v>
      </c>
      <c r="K67" s="403">
        <v>41439</v>
      </c>
      <c r="L67" s="403">
        <v>44379</v>
      </c>
      <c r="M67" s="401" t="s">
        <v>1453</v>
      </c>
      <c r="N67" s="401" t="s">
        <v>3837</v>
      </c>
    </row>
    <row r="68" spans="2:14" ht="17.25" x14ac:dyDescent="0.35">
      <c r="B68" s="404">
        <v>7210339</v>
      </c>
      <c r="C68" s="404" t="s">
        <v>1454</v>
      </c>
      <c r="D68" s="405" t="s">
        <v>1455</v>
      </c>
      <c r="E68" s="405" t="s">
        <v>1456</v>
      </c>
      <c r="F68" s="405" t="s">
        <v>1247</v>
      </c>
      <c r="G68" s="405" t="s">
        <v>1258</v>
      </c>
      <c r="H68" s="404" t="s">
        <v>1223</v>
      </c>
      <c r="I68" s="405" t="s">
        <v>178</v>
      </c>
      <c r="J68" s="406">
        <v>43549</v>
      </c>
      <c r="K68" s="406">
        <v>43825</v>
      </c>
      <c r="L68" s="406">
        <v>44920</v>
      </c>
      <c r="M68" s="404" t="s">
        <v>1457</v>
      </c>
      <c r="N68" s="404" t="s">
        <v>3837</v>
      </c>
    </row>
    <row r="69" spans="2:14" ht="17.25" x14ac:dyDescent="0.35">
      <c r="B69" s="401">
        <v>2568642</v>
      </c>
      <c r="C69" s="401" t="s">
        <v>1458</v>
      </c>
      <c r="D69" s="402" t="s">
        <v>1459</v>
      </c>
      <c r="E69" s="402" t="s">
        <v>1460</v>
      </c>
      <c r="F69" s="402" t="s">
        <v>1221</v>
      </c>
      <c r="G69" s="402" t="s">
        <v>1222</v>
      </c>
      <c r="H69" s="401" t="s">
        <v>1223</v>
      </c>
      <c r="I69" s="402" t="s">
        <v>1243</v>
      </c>
      <c r="J69" s="403">
        <v>41085</v>
      </c>
      <c r="K69" s="403">
        <v>43139</v>
      </c>
      <c r="L69" s="403">
        <v>44964</v>
      </c>
      <c r="M69" s="401" t="s">
        <v>1461</v>
      </c>
      <c r="N69" s="401" t="s">
        <v>3837</v>
      </c>
    </row>
    <row r="70" spans="2:14" ht="17.25" x14ac:dyDescent="0.35">
      <c r="B70" s="404">
        <v>2568642</v>
      </c>
      <c r="C70" s="404" t="s">
        <v>1462</v>
      </c>
      <c r="D70" s="405" t="s">
        <v>1463</v>
      </c>
      <c r="E70" s="405" t="s">
        <v>1460</v>
      </c>
      <c r="F70" s="405" t="s">
        <v>1247</v>
      </c>
      <c r="G70" s="405" t="s">
        <v>1258</v>
      </c>
      <c r="H70" s="404" t="s">
        <v>1223</v>
      </c>
      <c r="I70" s="405" t="s">
        <v>1304</v>
      </c>
      <c r="J70" s="406">
        <v>41085</v>
      </c>
      <c r="K70" s="406">
        <v>41446</v>
      </c>
      <c r="L70" s="406">
        <v>44506</v>
      </c>
      <c r="M70" s="404" t="s">
        <v>1464</v>
      </c>
      <c r="N70" s="404" t="s">
        <v>3837</v>
      </c>
    </row>
    <row r="71" spans="2:14" ht="17.25" x14ac:dyDescent="0.35">
      <c r="B71" s="401">
        <v>18</v>
      </c>
      <c r="C71" s="401" t="s">
        <v>1465</v>
      </c>
      <c r="D71" s="402" t="s">
        <v>1466</v>
      </c>
      <c r="E71" s="402" t="s">
        <v>1467</v>
      </c>
      <c r="F71" s="402" t="s">
        <v>1221</v>
      </c>
      <c r="G71" s="402" t="s">
        <v>1449</v>
      </c>
      <c r="H71" s="401" t="s">
        <v>1223</v>
      </c>
      <c r="I71" s="402" t="s">
        <v>178</v>
      </c>
      <c r="J71" s="403">
        <v>43733</v>
      </c>
      <c r="K71" s="403">
        <v>43999</v>
      </c>
      <c r="L71" s="403">
        <v>44363</v>
      </c>
      <c r="M71" s="401" t="s">
        <v>1468</v>
      </c>
      <c r="N71" s="401" t="s">
        <v>3837</v>
      </c>
    </row>
    <row r="72" spans="2:14" ht="17.25" x14ac:dyDescent="0.35">
      <c r="B72" s="404">
        <v>4988393</v>
      </c>
      <c r="C72" s="404" t="s">
        <v>1469</v>
      </c>
      <c r="D72" s="405" t="s">
        <v>1470</v>
      </c>
      <c r="E72" s="405" t="s">
        <v>1471</v>
      </c>
      <c r="F72" s="405" t="s">
        <v>1221</v>
      </c>
      <c r="G72" s="405" t="s">
        <v>1279</v>
      </c>
      <c r="H72" s="404" t="s">
        <v>1223</v>
      </c>
      <c r="I72" s="405" t="s">
        <v>178</v>
      </c>
      <c r="J72" s="406">
        <v>42048</v>
      </c>
      <c r="K72" s="406">
        <v>42479</v>
      </c>
      <c r="L72" s="406">
        <v>44304</v>
      </c>
      <c r="M72" s="404" t="s">
        <v>1472</v>
      </c>
      <c r="N72" s="404" t="s">
        <v>3837</v>
      </c>
    </row>
    <row r="73" spans="2:14" ht="17.25" x14ac:dyDescent="0.35">
      <c r="B73" s="401">
        <v>22383442</v>
      </c>
      <c r="C73" s="401" t="s">
        <v>1473</v>
      </c>
      <c r="D73" s="402" t="s">
        <v>1474</v>
      </c>
      <c r="E73" s="402" t="s">
        <v>738</v>
      </c>
      <c r="F73" s="402" t="s">
        <v>1247</v>
      </c>
      <c r="G73" s="402" t="s">
        <v>1258</v>
      </c>
      <c r="H73" s="401" t="s">
        <v>1223</v>
      </c>
      <c r="I73" s="402" t="s">
        <v>178</v>
      </c>
      <c r="J73" s="403">
        <v>43397</v>
      </c>
      <c r="K73" s="403">
        <v>43825</v>
      </c>
      <c r="L73" s="403">
        <v>44920</v>
      </c>
      <c r="M73" s="401" t="s">
        <v>1475</v>
      </c>
      <c r="N73" s="401" t="s">
        <v>3837</v>
      </c>
    </row>
    <row r="74" spans="2:14" ht="17.25" x14ac:dyDescent="0.35">
      <c r="B74" s="404">
        <v>4917293</v>
      </c>
      <c r="C74" s="404" t="s">
        <v>1476</v>
      </c>
      <c r="D74" s="405" t="s">
        <v>1477</v>
      </c>
      <c r="E74" s="405" t="s">
        <v>1478</v>
      </c>
      <c r="F74" s="405" t="s">
        <v>1247</v>
      </c>
      <c r="G74" s="405" t="s">
        <v>1248</v>
      </c>
      <c r="H74" s="404" t="s">
        <v>1223</v>
      </c>
      <c r="I74" s="405" t="s">
        <v>1386</v>
      </c>
      <c r="J74" s="406">
        <v>44071</v>
      </c>
      <c r="K74" s="406">
        <v>44179</v>
      </c>
      <c r="L74" s="406">
        <v>45145</v>
      </c>
      <c r="M74" s="404" t="s">
        <v>1479</v>
      </c>
      <c r="N74" s="404" t="s">
        <v>3837</v>
      </c>
    </row>
    <row r="75" spans="2:14" ht="17.25" x14ac:dyDescent="0.35">
      <c r="B75" s="401">
        <v>19</v>
      </c>
      <c r="C75" s="401" t="s">
        <v>1480</v>
      </c>
      <c r="D75" s="402" t="s">
        <v>1481</v>
      </c>
      <c r="E75" s="402" t="s">
        <v>1482</v>
      </c>
      <c r="F75" s="402" t="s">
        <v>1228</v>
      </c>
      <c r="G75" s="402" t="s">
        <v>1233</v>
      </c>
      <c r="H75" s="401" t="s">
        <v>1223</v>
      </c>
      <c r="I75" s="402" t="s">
        <v>165</v>
      </c>
      <c r="J75" s="403">
        <v>43902</v>
      </c>
      <c r="K75" s="403">
        <v>43948</v>
      </c>
      <c r="L75" s="403">
        <v>44312</v>
      </c>
      <c r="M75" s="401" t="s">
        <v>1483</v>
      </c>
      <c r="N75" s="401" t="s">
        <v>3837</v>
      </c>
    </row>
    <row r="76" spans="2:14" ht="17.25" x14ac:dyDescent="0.35">
      <c r="B76" s="404">
        <v>2707208</v>
      </c>
      <c r="C76" s="404" t="s">
        <v>1484</v>
      </c>
      <c r="D76" s="405" t="s">
        <v>1485</v>
      </c>
      <c r="E76" s="405" t="s">
        <v>1486</v>
      </c>
      <c r="F76" s="405" t="s">
        <v>1413</v>
      </c>
      <c r="G76" s="405" t="s">
        <v>1487</v>
      </c>
      <c r="H76" s="404" t="s">
        <v>1223</v>
      </c>
      <c r="I76" s="405" t="s">
        <v>1224</v>
      </c>
      <c r="J76" s="406">
        <v>39310</v>
      </c>
      <c r="K76" s="406">
        <v>39794</v>
      </c>
      <c r="L76" s="406">
        <v>48924</v>
      </c>
      <c r="M76" s="404" t="s">
        <v>1488</v>
      </c>
      <c r="N76" s="404" t="s">
        <v>3837</v>
      </c>
    </row>
    <row r="77" spans="2:14" ht="17.25" x14ac:dyDescent="0.35">
      <c r="B77" s="401">
        <v>20</v>
      </c>
      <c r="C77" s="401" t="s">
        <v>1489</v>
      </c>
      <c r="D77" s="402" t="s">
        <v>1282</v>
      </c>
      <c r="E77" s="402" t="s">
        <v>1490</v>
      </c>
      <c r="F77" s="402" t="s">
        <v>1228</v>
      </c>
      <c r="G77" s="402" t="s">
        <v>1233</v>
      </c>
      <c r="H77" s="401" t="s">
        <v>1223</v>
      </c>
      <c r="I77" s="402" t="s">
        <v>165</v>
      </c>
      <c r="J77" s="403">
        <v>44019</v>
      </c>
      <c r="K77" s="403">
        <v>44021</v>
      </c>
      <c r="L77" s="403">
        <v>44385</v>
      </c>
      <c r="M77" s="401" t="s">
        <v>1491</v>
      </c>
      <c r="N77" s="401" t="s">
        <v>3837</v>
      </c>
    </row>
    <row r="78" spans="2:14" ht="30" x14ac:dyDescent="0.35">
      <c r="B78" s="404">
        <v>21</v>
      </c>
      <c r="C78" s="404" t="s">
        <v>1492</v>
      </c>
      <c r="D78" s="405" t="s">
        <v>1493</v>
      </c>
      <c r="E78" s="405" t="s">
        <v>912</v>
      </c>
      <c r="F78" s="405" t="s">
        <v>1339</v>
      </c>
      <c r="G78" s="405" t="s">
        <v>1258</v>
      </c>
      <c r="H78" s="404" t="s">
        <v>1494</v>
      </c>
      <c r="I78" s="405" t="s">
        <v>178</v>
      </c>
      <c r="J78" s="406">
        <v>40311</v>
      </c>
      <c r="K78" s="406">
        <v>40388</v>
      </c>
      <c r="L78" s="406">
        <v>44078</v>
      </c>
      <c r="M78" s="404" t="s">
        <v>1495</v>
      </c>
      <c r="N78" s="404" t="s">
        <v>3837</v>
      </c>
    </row>
    <row r="79" spans="2:14" ht="17.25" x14ac:dyDescent="0.35">
      <c r="B79" s="401">
        <v>22</v>
      </c>
      <c r="C79" s="401" t="s">
        <v>1496</v>
      </c>
      <c r="D79" s="402" t="s">
        <v>1497</v>
      </c>
      <c r="E79" s="402" t="s">
        <v>1498</v>
      </c>
      <c r="F79" s="402" t="s">
        <v>1228</v>
      </c>
      <c r="G79" s="402" t="s">
        <v>1233</v>
      </c>
      <c r="H79" s="401" t="s">
        <v>1223</v>
      </c>
      <c r="I79" s="402" t="s">
        <v>165</v>
      </c>
      <c r="J79" s="403">
        <v>42779</v>
      </c>
      <c r="K79" s="403">
        <v>42934</v>
      </c>
      <c r="L79" s="403">
        <v>44233</v>
      </c>
      <c r="M79" s="401" t="s">
        <v>1499</v>
      </c>
      <c r="N79" s="401" t="s">
        <v>3837</v>
      </c>
    </row>
    <row r="80" spans="2:14" ht="17.25" x14ac:dyDescent="0.35">
      <c r="B80" s="404">
        <v>5677268</v>
      </c>
      <c r="C80" s="404" t="s">
        <v>1500</v>
      </c>
      <c r="D80" s="405" t="s">
        <v>1378</v>
      </c>
      <c r="E80" s="405" t="s">
        <v>1501</v>
      </c>
      <c r="F80" s="405" t="s">
        <v>1221</v>
      </c>
      <c r="G80" s="405" t="s">
        <v>1331</v>
      </c>
      <c r="H80" s="404" t="s">
        <v>1223</v>
      </c>
      <c r="I80" s="405" t="s">
        <v>1224</v>
      </c>
      <c r="J80" s="406">
        <v>43166</v>
      </c>
      <c r="K80" s="406">
        <v>43308</v>
      </c>
      <c r="L80" s="406">
        <v>45133</v>
      </c>
      <c r="M80" s="404" t="s">
        <v>1406</v>
      </c>
      <c r="N80" s="404" t="s">
        <v>3837</v>
      </c>
    </row>
    <row r="81" spans="2:14" ht="17.25" x14ac:dyDescent="0.35">
      <c r="B81" s="401">
        <v>24</v>
      </c>
      <c r="C81" s="401" t="s">
        <v>1502</v>
      </c>
      <c r="D81" s="402" t="s">
        <v>1503</v>
      </c>
      <c r="E81" s="402" t="s">
        <v>1504</v>
      </c>
      <c r="F81" s="402" t="s">
        <v>1228</v>
      </c>
      <c r="G81" s="402" t="s">
        <v>1233</v>
      </c>
      <c r="H81" s="401" t="s">
        <v>1223</v>
      </c>
      <c r="I81" s="402" t="s">
        <v>1224</v>
      </c>
      <c r="J81" s="403">
        <v>43810</v>
      </c>
      <c r="K81" s="403">
        <v>43948</v>
      </c>
      <c r="L81" s="403">
        <v>44312</v>
      </c>
      <c r="M81" s="401" t="s">
        <v>1505</v>
      </c>
      <c r="N81" s="401" t="s">
        <v>3837</v>
      </c>
    </row>
    <row r="82" spans="2:14" ht="17.25" x14ac:dyDescent="0.35">
      <c r="B82" s="404">
        <v>6696457</v>
      </c>
      <c r="C82" s="404">
        <v>264</v>
      </c>
      <c r="D82" s="405" t="s">
        <v>1506</v>
      </c>
      <c r="E82" s="405" t="s">
        <v>1507</v>
      </c>
      <c r="F82" s="405" t="s">
        <v>1228</v>
      </c>
      <c r="G82" s="405" t="s">
        <v>1233</v>
      </c>
      <c r="H82" s="404" t="s">
        <v>1223</v>
      </c>
      <c r="I82" s="405" t="s">
        <v>1224</v>
      </c>
      <c r="J82" s="406">
        <v>43819</v>
      </c>
      <c r="K82" s="406">
        <v>43888</v>
      </c>
      <c r="L82" s="406">
        <v>44253</v>
      </c>
      <c r="M82" s="404" t="s">
        <v>1508</v>
      </c>
      <c r="N82" s="404" t="s">
        <v>3837</v>
      </c>
    </row>
    <row r="83" spans="2:14" ht="17.25" x14ac:dyDescent="0.35">
      <c r="B83" s="401">
        <v>25</v>
      </c>
      <c r="C83" s="401" t="s">
        <v>1509</v>
      </c>
      <c r="D83" s="402" t="s">
        <v>1365</v>
      </c>
      <c r="E83" s="402" t="s">
        <v>1510</v>
      </c>
      <c r="F83" s="402" t="s">
        <v>1221</v>
      </c>
      <c r="G83" s="402" t="s">
        <v>1331</v>
      </c>
      <c r="H83" s="401" t="s">
        <v>1223</v>
      </c>
      <c r="I83" s="402" t="s">
        <v>1224</v>
      </c>
      <c r="J83" s="403">
        <v>43398</v>
      </c>
      <c r="K83" s="403">
        <v>43448</v>
      </c>
      <c r="L83" s="403">
        <v>45273</v>
      </c>
      <c r="M83" s="401" t="s">
        <v>1511</v>
      </c>
      <c r="N83" s="401" t="s">
        <v>3837</v>
      </c>
    </row>
    <row r="84" spans="2:14" ht="17.25" x14ac:dyDescent="0.35">
      <c r="B84" s="404">
        <v>5852125</v>
      </c>
      <c r="C84" s="404" t="s">
        <v>1512</v>
      </c>
      <c r="D84" s="405" t="s">
        <v>1513</v>
      </c>
      <c r="E84" s="405" t="s">
        <v>1514</v>
      </c>
      <c r="F84" s="405" t="s">
        <v>1247</v>
      </c>
      <c r="G84" s="405" t="s">
        <v>1248</v>
      </c>
      <c r="H84" s="404" t="s">
        <v>1223</v>
      </c>
      <c r="I84" s="405" t="s">
        <v>1224</v>
      </c>
      <c r="J84" s="406">
        <v>43234</v>
      </c>
      <c r="K84" s="406">
        <v>43390</v>
      </c>
      <c r="L84" s="406">
        <v>44850</v>
      </c>
      <c r="M84" s="404" t="s">
        <v>1515</v>
      </c>
      <c r="N84" s="404" t="s">
        <v>3837</v>
      </c>
    </row>
    <row r="85" spans="2:14" ht="17.25" x14ac:dyDescent="0.35">
      <c r="B85" s="401">
        <v>6451108</v>
      </c>
      <c r="C85" s="401" t="s">
        <v>1516</v>
      </c>
      <c r="D85" s="402" t="s">
        <v>1470</v>
      </c>
      <c r="E85" s="402" t="s">
        <v>1517</v>
      </c>
      <c r="F85" s="402" t="s">
        <v>1241</v>
      </c>
      <c r="G85" s="402" t="s">
        <v>1258</v>
      </c>
      <c r="H85" s="401" t="s">
        <v>1223</v>
      </c>
      <c r="I85" s="402" t="s">
        <v>178</v>
      </c>
      <c r="J85" s="403">
        <v>43308</v>
      </c>
      <c r="K85" s="403">
        <v>43448</v>
      </c>
      <c r="L85" s="403">
        <v>45274</v>
      </c>
      <c r="M85" s="401" t="s">
        <v>1518</v>
      </c>
      <c r="N85" s="401" t="s">
        <v>3837</v>
      </c>
    </row>
    <row r="86" spans="2:14" ht="17.25" x14ac:dyDescent="0.35">
      <c r="B86" s="404">
        <v>288846</v>
      </c>
      <c r="C86" s="404" t="s">
        <v>1519</v>
      </c>
      <c r="D86" s="405" t="s">
        <v>1520</v>
      </c>
      <c r="E86" s="405" t="s">
        <v>1521</v>
      </c>
      <c r="F86" s="405" t="s">
        <v>1228</v>
      </c>
      <c r="G86" s="405" t="s">
        <v>1229</v>
      </c>
      <c r="H86" s="404" t="s">
        <v>1223</v>
      </c>
      <c r="I86" s="405" t="s">
        <v>178</v>
      </c>
      <c r="J86" s="406">
        <v>44160</v>
      </c>
      <c r="K86" s="406">
        <v>44179</v>
      </c>
      <c r="L86" s="406">
        <v>44360</v>
      </c>
      <c r="M86" s="404" t="s">
        <v>1522</v>
      </c>
      <c r="N86" s="404" t="s">
        <v>3837</v>
      </c>
    </row>
    <row r="87" spans="2:14" ht="17.25" x14ac:dyDescent="0.35">
      <c r="B87" s="401">
        <v>26</v>
      </c>
      <c r="C87" s="401" t="s">
        <v>1523</v>
      </c>
      <c r="D87" s="402" t="s">
        <v>1436</v>
      </c>
      <c r="E87" s="402" t="s">
        <v>1524</v>
      </c>
      <c r="F87" s="402" t="s">
        <v>1221</v>
      </c>
      <c r="G87" s="402" t="s">
        <v>1279</v>
      </c>
      <c r="H87" s="401" t="s">
        <v>1223</v>
      </c>
      <c r="I87" s="402" t="s">
        <v>1224</v>
      </c>
      <c r="J87" s="403">
        <v>28990</v>
      </c>
      <c r="K87" s="403">
        <v>43742</v>
      </c>
      <c r="L87" s="403">
        <v>45568</v>
      </c>
      <c r="M87" s="401" t="s">
        <v>1525</v>
      </c>
      <c r="N87" s="401" t="s">
        <v>3837</v>
      </c>
    </row>
    <row r="88" spans="2:14" ht="17.25" x14ac:dyDescent="0.35">
      <c r="B88" s="404">
        <v>27</v>
      </c>
      <c r="C88" s="404">
        <v>1027</v>
      </c>
      <c r="D88" s="405" t="s">
        <v>1526</v>
      </c>
      <c r="E88" s="405" t="s">
        <v>1527</v>
      </c>
      <c r="F88" s="405" t="s">
        <v>1228</v>
      </c>
      <c r="G88" s="405" t="s">
        <v>1233</v>
      </c>
      <c r="H88" s="404" t="s">
        <v>1223</v>
      </c>
      <c r="I88" s="405" t="s">
        <v>165</v>
      </c>
      <c r="J88" s="406">
        <v>43895</v>
      </c>
      <c r="K88" s="406">
        <v>44168</v>
      </c>
      <c r="L88" s="406">
        <v>44532</v>
      </c>
      <c r="M88" s="404" t="s">
        <v>1528</v>
      </c>
      <c r="N88" s="404" t="s">
        <v>3837</v>
      </c>
    </row>
    <row r="89" spans="2:14" ht="17.25" x14ac:dyDescent="0.35">
      <c r="B89" s="401">
        <v>28</v>
      </c>
      <c r="C89" s="401">
        <v>5784253</v>
      </c>
      <c r="D89" s="402" t="s">
        <v>1529</v>
      </c>
      <c r="E89" s="402" t="s">
        <v>1530</v>
      </c>
      <c r="F89" s="402" t="s">
        <v>1228</v>
      </c>
      <c r="G89" s="402" t="s">
        <v>1233</v>
      </c>
      <c r="H89" s="401" t="s">
        <v>1223</v>
      </c>
      <c r="I89" s="402" t="s">
        <v>1224</v>
      </c>
      <c r="J89" s="403">
        <v>43815</v>
      </c>
      <c r="K89" s="403">
        <v>43859</v>
      </c>
      <c r="L89" s="403">
        <v>44224</v>
      </c>
      <c r="M89" s="401" t="s">
        <v>1531</v>
      </c>
      <c r="N89" s="401" t="s">
        <v>3837</v>
      </c>
    </row>
    <row r="90" spans="2:14" ht="17.25" x14ac:dyDescent="0.35">
      <c r="B90" s="404">
        <v>29</v>
      </c>
      <c r="C90" s="404" t="s">
        <v>1532</v>
      </c>
      <c r="D90" s="405" t="s">
        <v>1533</v>
      </c>
      <c r="E90" s="405" t="s">
        <v>1530</v>
      </c>
      <c r="F90" s="405" t="s">
        <v>1228</v>
      </c>
      <c r="G90" s="405" t="s">
        <v>1233</v>
      </c>
      <c r="H90" s="404" t="s">
        <v>1223</v>
      </c>
      <c r="I90" s="405" t="s">
        <v>1534</v>
      </c>
      <c r="J90" s="406">
        <v>43837</v>
      </c>
      <c r="K90" s="406">
        <v>43859</v>
      </c>
      <c r="L90" s="406">
        <v>44255</v>
      </c>
      <c r="M90" s="404" t="s">
        <v>1535</v>
      </c>
      <c r="N90" s="404" t="s">
        <v>3837</v>
      </c>
    </row>
    <row r="91" spans="2:14" ht="17.25" x14ac:dyDescent="0.35">
      <c r="B91" s="401">
        <v>30</v>
      </c>
      <c r="C91" s="401" t="s">
        <v>1536</v>
      </c>
      <c r="D91" s="402" t="s">
        <v>1378</v>
      </c>
      <c r="E91" s="402" t="s">
        <v>1537</v>
      </c>
      <c r="F91" s="402" t="s">
        <v>1221</v>
      </c>
      <c r="G91" s="402" t="s">
        <v>1331</v>
      </c>
      <c r="H91" s="401" t="s">
        <v>1223</v>
      </c>
      <c r="I91" s="402" t="s">
        <v>1224</v>
      </c>
      <c r="J91" s="403">
        <v>43144</v>
      </c>
      <c r="K91" s="403">
        <v>43214</v>
      </c>
      <c r="L91" s="403">
        <v>45039</v>
      </c>
      <c r="M91" s="401" t="s">
        <v>1538</v>
      </c>
      <c r="N91" s="401" t="s">
        <v>3837</v>
      </c>
    </row>
    <row r="92" spans="2:14" ht="17.25" x14ac:dyDescent="0.35">
      <c r="B92" s="404">
        <v>31</v>
      </c>
      <c r="C92" s="404" t="s">
        <v>1539</v>
      </c>
      <c r="D92" s="405" t="s">
        <v>1365</v>
      </c>
      <c r="E92" s="405" t="s">
        <v>1540</v>
      </c>
      <c r="F92" s="405" t="s">
        <v>1221</v>
      </c>
      <c r="G92" s="405" t="s">
        <v>1233</v>
      </c>
      <c r="H92" s="404" t="s">
        <v>1223</v>
      </c>
      <c r="I92" s="405" t="s">
        <v>1224</v>
      </c>
      <c r="J92" s="406">
        <v>43144</v>
      </c>
      <c r="K92" s="406">
        <v>43214</v>
      </c>
      <c r="L92" s="406">
        <v>45039</v>
      </c>
      <c r="M92" s="404" t="s">
        <v>1541</v>
      </c>
      <c r="N92" s="404" t="s">
        <v>3837</v>
      </c>
    </row>
    <row r="93" spans="2:14" ht="17.25" x14ac:dyDescent="0.35">
      <c r="B93" s="401">
        <v>4223096</v>
      </c>
      <c r="C93" s="401" t="s">
        <v>1542</v>
      </c>
      <c r="D93" s="402" t="s">
        <v>1543</v>
      </c>
      <c r="E93" s="402" t="s">
        <v>1544</v>
      </c>
      <c r="F93" s="402" t="s">
        <v>1247</v>
      </c>
      <c r="G93" s="402" t="s">
        <v>1545</v>
      </c>
      <c r="H93" s="401" t="s">
        <v>1223</v>
      </c>
      <c r="I93" s="402" t="s">
        <v>1224</v>
      </c>
      <c r="J93" s="403">
        <v>42418</v>
      </c>
      <c r="K93" s="403">
        <v>43179</v>
      </c>
      <c r="L93" s="403">
        <v>44640</v>
      </c>
      <c r="M93" s="401" t="s">
        <v>1546</v>
      </c>
      <c r="N93" s="401" t="s">
        <v>3837</v>
      </c>
    </row>
    <row r="94" spans="2:14" ht="17.25" x14ac:dyDescent="0.35">
      <c r="B94" s="404">
        <v>4223096</v>
      </c>
      <c r="C94" s="404" t="s">
        <v>1547</v>
      </c>
      <c r="D94" s="405" t="s">
        <v>1378</v>
      </c>
      <c r="E94" s="405" t="s">
        <v>1544</v>
      </c>
      <c r="F94" s="405" t="s">
        <v>1221</v>
      </c>
      <c r="G94" s="405" t="s">
        <v>1331</v>
      </c>
      <c r="H94" s="404" t="s">
        <v>1223</v>
      </c>
      <c r="I94" s="405" t="s">
        <v>1224</v>
      </c>
      <c r="J94" s="406">
        <v>43028</v>
      </c>
      <c r="K94" s="406">
        <v>43210</v>
      </c>
      <c r="L94" s="406">
        <v>45035</v>
      </c>
      <c r="M94" s="404" t="s">
        <v>1343</v>
      </c>
      <c r="N94" s="404" t="s">
        <v>3837</v>
      </c>
    </row>
    <row r="95" spans="2:14" ht="17.25" x14ac:dyDescent="0.35">
      <c r="B95" s="401">
        <v>4223096</v>
      </c>
      <c r="C95" s="401" t="s">
        <v>1548</v>
      </c>
      <c r="D95" s="402" t="s">
        <v>1549</v>
      </c>
      <c r="E95" s="402" t="s">
        <v>1544</v>
      </c>
      <c r="F95" s="402" t="s">
        <v>1221</v>
      </c>
      <c r="G95" s="402" t="s">
        <v>1233</v>
      </c>
      <c r="H95" s="401" t="s">
        <v>1223</v>
      </c>
      <c r="I95" s="402" t="s">
        <v>1224</v>
      </c>
      <c r="J95" s="403">
        <v>42953</v>
      </c>
      <c r="K95" s="403">
        <v>43210</v>
      </c>
      <c r="L95" s="403">
        <v>45035</v>
      </c>
      <c r="M95" s="401" t="s">
        <v>1538</v>
      </c>
      <c r="N95" s="401" t="s">
        <v>3837</v>
      </c>
    </row>
    <row r="96" spans="2:14" ht="17.25" x14ac:dyDescent="0.35">
      <c r="B96" s="404">
        <v>4223096</v>
      </c>
      <c r="C96" s="404" t="s">
        <v>1550</v>
      </c>
      <c r="D96" s="405" t="s">
        <v>1278</v>
      </c>
      <c r="E96" s="405" t="s">
        <v>1544</v>
      </c>
      <c r="F96" s="405" t="s">
        <v>1221</v>
      </c>
      <c r="G96" s="405" t="s">
        <v>1222</v>
      </c>
      <c r="H96" s="404" t="s">
        <v>1223</v>
      </c>
      <c r="I96" s="405" t="s">
        <v>1224</v>
      </c>
      <c r="J96" s="406">
        <v>42402</v>
      </c>
      <c r="K96" s="406">
        <v>42541</v>
      </c>
      <c r="L96" s="406">
        <v>44366</v>
      </c>
      <c r="M96" s="404" t="s">
        <v>1551</v>
      </c>
      <c r="N96" s="404" t="s">
        <v>3837</v>
      </c>
    </row>
    <row r="97" spans="2:14" ht="17.25" x14ac:dyDescent="0.35">
      <c r="B97" s="401">
        <v>2527466</v>
      </c>
      <c r="C97" s="401" t="s">
        <v>1552</v>
      </c>
      <c r="D97" s="402" t="s">
        <v>1553</v>
      </c>
      <c r="E97" s="402" t="s">
        <v>1554</v>
      </c>
      <c r="F97" s="402" t="s">
        <v>1221</v>
      </c>
      <c r="G97" s="402" t="s">
        <v>1222</v>
      </c>
      <c r="H97" s="401" t="s">
        <v>1223</v>
      </c>
      <c r="I97" s="402" t="s">
        <v>1224</v>
      </c>
      <c r="J97" s="403">
        <v>40014</v>
      </c>
      <c r="K97" s="403">
        <v>43515</v>
      </c>
      <c r="L97" s="403">
        <v>45340</v>
      </c>
      <c r="M97" s="401" t="s">
        <v>1555</v>
      </c>
      <c r="N97" s="401" t="s">
        <v>3837</v>
      </c>
    </row>
    <row r="98" spans="2:14" ht="17.25" x14ac:dyDescent="0.35">
      <c r="B98" s="404">
        <v>2527466</v>
      </c>
      <c r="C98" s="404" t="s">
        <v>1556</v>
      </c>
      <c r="D98" s="405" t="s">
        <v>1557</v>
      </c>
      <c r="E98" s="405" t="s">
        <v>1554</v>
      </c>
      <c r="F98" s="405" t="s">
        <v>1241</v>
      </c>
      <c r="G98" s="405" t="s">
        <v>1248</v>
      </c>
      <c r="H98" s="404" t="s">
        <v>1223</v>
      </c>
      <c r="I98" s="405" t="s">
        <v>1309</v>
      </c>
      <c r="J98" s="406">
        <v>40918</v>
      </c>
      <c r="K98" s="406">
        <v>40940</v>
      </c>
      <c r="L98" s="406">
        <v>45416</v>
      </c>
      <c r="M98" s="404" t="s">
        <v>1558</v>
      </c>
      <c r="N98" s="404" t="s">
        <v>3837</v>
      </c>
    </row>
    <row r="99" spans="2:14" ht="17.25" x14ac:dyDescent="0.35">
      <c r="B99" s="401">
        <v>2527466</v>
      </c>
      <c r="C99" s="401" t="s">
        <v>1559</v>
      </c>
      <c r="D99" s="402" t="s">
        <v>1560</v>
      </c>
      <c r="E99" s="402" t="s">
        <v>1554</v>
      </c>
      <c r="F99" s="402" t="s">
        <v>1247</v>
      </c>
      <c r="G99" s="402" t="s">
        <v>1248</v>
      </c>
      <c r="H99" s="401" t="s">
        <v>1223</v>
      </c>
      <c r="I99" s="402" t="s">
        <v>1309</v>
      </c>
      <c r="J99" s="403">
        <v>40728</v>
      </c>
      <c r="K99" s="403">
        <v>43612</v>
      </c>
      <c r="L99" s="403">
        <v>44677</v>
      </c>
      <c r="M99" s="401" t="s">
        <v>1561</v>
      </c>
      <c r="N99" s="401" t="s">
        <v>3837</v>
      </c>
    </row>
    <row r="100" spans="2:14" ht="17.25" x14ac:dyDescent="0.35">
      <c r="B100" s="404">
        <v>2527466</v>
      </c>
      <c r="C100" s="404" t="s">
        <v>1562</v>
      </c>
      <c r="D100" s="405" t="s">
        <v>1563</v>
      </c>
      <c r="E100" s="405" t="s">
        <v>1554</v>
      </c>
      <c r="F100" s="405" t="s">
        <v>1241</v>
      </c>
      <c r="G100" s="405" t="s">
        <v>1248</v>
      </c>
      <c r="H100" s="404" t="s">
        <v>1223</v>
      </c>
      <c r="I100" s="405" t="s">
        <v>1224</v>
      </c>
      <c r="J100" s="406">
        <v>40262</v>
      </c>
      <c r="K100" s="406">
        <v>43283</v>
      </c>
      <c r="L100" s="406">
        <v>45108</v>
      </c>
      <c r="M100" s="404" t="s">
        <v>1564</v>
      </c>
      <c r="N100" s="404" t="s">
        <v>3837</v>
      </c>
    </row>
    <row r="101" spans="2:14" ht="17.25" x14ac:dyDescent="0.35">
      <c r="B101" s="401">
        <v>2527466</v>
      </c>
      <c r="C101" s="401" t="s">
        <v>1565</v>
      </c>
      <c r="D101" s="402" t="s">
        <v>1566</v>
      </c>
      <c r="E101" s="402" t="s">
        <v>1554</v>
      </c>
      <c r="F101" s="402" t="s">
        <v>1241</v>
      </c>
      <c r="G101" s="402" t="s">
        <v>1288</v>
      </c>
      <c r="H101" s="401" t="s">
        <v>1223</v>
      </c>
      <c r="I101" s="402" t="s">
        <v>1304</v>
      </c>
      <c r="J101" s="403">
        <v>40030</v>
      </c>
      <c r="K101" s="403">
        <v>40112</v>
      </c>
      <c r="L101" s="403">
        <v>44494</v>
      </c>
      <c r="M101" s="401" t="s">
        <v>1567</v>
      </c>
      <c r="N101" s="401" t="s">
        <v>3837</v>
      </c>
    </row>
    <row r="102" spans="2:14" ht="17.25" x14ac:dyDescent="0.35">
      <c r="B102" s="404">
        <v>2527466</v>
      </c>
      <c r="C102" s="404" t="s">
        <v>1568</v>
      </c>
      <c r="D102" s="405" t="s">
        <v>1569</v>
      </c>
      <c r="E102" s="405" t="s">
        <v>1554</v>
      </c>
      <c r="F102" s="405" t="s">
        <v>1241</v>
      </c>
      <c r="G102" s="405" t="s">
        <v>1288</v>
      </c>
      <c r="H102" s="404" t="s">
        <v>1223</v>
      </c>
      <c r="I102" s="405" t="s">
        <v>1304</v>
      </c>
      <c r="J102" s="406">
        <v>40030</v>
      </c>
      <c r="K102" s="406">
        <v>40112</v>
      </c>
      <c r="L102" s="406">
        <v>44466</v>
      </c>
      <c r="M102" s="404" t="s">
        <v>1570</v>
      </c>
      <c r="N102" s="404" t="s">
        <v>3837</v>
      </c>
    </row>
    <row r="103" spans="2:14" ht="17.25" x14ac:dyDescent="0.35">
      <c r="B103" s="401">
        <v>2527466</v>
      </c>
      <c r="C103" s="401" t="s">
        <v>1571</v>
      </c>
      <c r="D103" s="402" t="s">
        <v>1572</v>
      </c>
      <c r="E103" s="402" t="s">
        <v>1554</v>
      </c>
      <c r="F103" s="402" t="s">
        <v>1247</v>
      </c>
      <c r="G103" s="402" t="s">
        <v>1288</v>
      </c>
      <c r="H103" s="401" t="s">
        <v>1223</v>
      </c>
      <c r="I103" s="402" t="s">
        <v>1304</v>
      </c>
      <c r="J103" s="403">
        <v>42571</v>
      </c>
      <c r="K103" s="403">
        <v>42635</v>
      </c>
      <c r="L103" s="403">
        <v>44825</v>
      </c>
      <c r="M103" s="401" t="s">
        <v>1573</v>
      </c>
      <c r="N103" s="401" t="s">
        <v>3837</v>
      </c>
    </row>
    <row r="104" spans="2:14" ht="17.25" x14ac:dyDescent="0.35">
      <c r="B104" s="404">
        <v>2582254</v>
      </c>
      <c r="C104" s="404">
        <v>1047</v>
      </c>
      <c r="D104" s="405" t="s">
        <v>1574</v>
      </c>
      <c r="E104" s="405" t="s">
        <v>1575</v>
      </c>
      <c r="F104" s="405" t="s">
        <v>1228</v>
      </c>
      <c r="G104" s="405" t="s">
        <v>1233</v>
      </c>
      <c r="H104" s="404" t="s">
        <v>1223</v>
      </c>
      <c r="I104" s="405" t="s">
        <v>165</v>
      </c>
      <c r="J104" s="406">
        <v>44013</v>
      </c>
      <c r="K104" s="406">
        <v>44175</v>
      </c>
      <c r="L104" s="406">
        <v>44539</v>
      </c>
      <c r="M104" s="404" t="s">
        <v>1576</v>
      </c>
      <c r="N104" s="404" t="s">
        <v>3837</v>
      </c>
    </row>
    <row r="105" spans="2:14" ht="17.25" x14ac:dyDescent="0.35">
      <c r="B105" s="401">
        <v>33</v>
      </c>
      <c r="C105" s="401" t="s">
        <v>1577</v>
      </c>
      <c r="D105" s="402" t="s">
        <v>1398</v>
      </c>
      <c r="E105" s="402" t="s">
        <v>1578</v>
      </c>
      <c r="F105" s="402" t="s">
        <v>1221</v>
      </c>
      <c r="G105" s="402" t="s">
        <v>1288</v>
      </c>
      <c r="H105" s="401" t="s">
        <v>1223</v>
      </c>
      <c r="I105" s="402" t="s">
        <v>1224</v>
      </c>
      <c r="J105" s="403">
        <v>43501</v>
      </c>
      <c r="K105" s="403">
        <v>43543</v>
      </c>
      <c r="L105" s="403">
        <v>45369</v>
      </c>
      <c r="M105" s="401" t="s">
        <v>1579</v>
      </c>
      <c r="N105" s="401" t="s">
        <v>3837</v>
      </c>
    </row>
    <row r="106" spans="2:14" ht="17.25" x14ac:dyDescent="0.35">
      <c r="B106" s="404">
        <v>4248656</v>
      </c>
      <c r="C106" s="404" t="s">
        <v>1580</v>
      </c>
      <c r="D106" s="405" t="s">
        <v>1581</v>
      </c>
      <c r="E106" s="405" t="s">
        <v>1582</v>
      </c>
      <c r="F106" s="405" t="s">
        <v>1221</v>
      </c>
      <c r="G106" s="405" t="s">
        <v>1331</v>
      </c>
      <c r="H106" s="404" t="s">
        <v>1223</v>
      </c>
      <c r="I106" s="405" t="s">
        <v>1224</v>
      </c>
      <c r="J106" s="406">
        <v>43130</v>
      </c>
      <c r="K106" s="406">
        <v>43271</v>
      </c>
      <c r="L106" s="406">
        <v>45096</v>
      </c>
      <c r="M106" s="404" t="s">
        <v>1541</v>
      </c>
      <c r="N106" s="404" t="s">
        <v>3837</v>
      </c>
    </row>
    <row r="107" spans="2:14" ht="17.25" x14ac:dyDescent="0.35">
      <c r="B107" s="401">
        <v>4055184</v>
      </c>
      <c r="C107" s="401"/>
      <c r="D107" s="402" t="s">
        <v>1282</v>
      </c>
      <c r="E107" s="402" t="s">
        <v>1583</v>
      </c>
      <c r="F107" s="402" t="s">
        <v>1228</v>
      </c>
      <c r="G107" s="402" t="s">
        <v>1233</v>
      </c>
      <c r="H107" s="401" t="s">
        <v>1223</v>
      </c>
      <c r="I107" s="402" t="s">
        <v>165</v>
      </c>
      <c r="J107" s="403">
        <v>43995</v>
      </c>
      <c r="K107" s="403">
        <v>44031</v>
      </c>
      <c r="L107" s="403">
        <v>44395</v>
      </c>
      <c r="M107" s="401" t="s">
        <v>1584</v>
      </c>
      <c r="N107" s="401" t="s">
        <v>3837</v>
      </c>
    </row>
    <row r="108" spans="2:14" ht="17.25" x14ac:dyDescent="0.35">
      <c r="B108" s="404">
        <v>4055184</v>
      </c>
      <c r="C108" s="404" t="s">
        <v>1585</v>
      </c>
      <c r="D108" s="405"/>
      <c r="E108" s="405" t="s">
        <v>1583</v>
      </c>
      <c r="F108" s="405" t="s">
        <v>1228</v>
      </c>
      <c r="G108" s="405" t="s">
        <v>1586</v>
      </c>
      <c r="H108" s="404" t="s">
        <v>1223</v>
      </c>
      <c r="I108" s="405" t="s">
        <v>1224</v>
      </c>
      <c r="J108" s="406">
        <v>43790</v>
      </c>
      <c r="K108" s="406">
        <v>43929</v>
      </c>
      <c r="L108" s="406">
        <v>44293</v>
      </c>
      <c r="M108" s="404" t="s">
        <v>1587</v>
      </c>
      <c r="N108" s="404" t="s">
        <v>3837</v>
      </c>
    </row>
    <row r="109" spans="2:14" ht="17.25" x14ac:dyDescent="0.35">
      <c r="B109" s="401">
        <v>5533840</v>
      </c>
      <c r="C109" s="401"/>
      <c r="D109" s="402" t="s">
        <v>1231</v>
      </c>
      <c r="E109" s="402" t="s">
        <v>1588</v>
      </c>
      <c r="F109" s="402" t="s">
        <v>1228</v>
      </c>
      <c r="G109" s="402" t="s">
        <v>1233</v>
      </c>
      <c r="H109" s="401" t="s">
        <v>1223</v>
      </c>
      <c r="I109" s="402" t="s">
        <v>1224</v>
      </c>
      <c r="J109" s="403">
        <v>43283</v>
      </c>
      <c r="K109" s="403">
        <v>43908</v>
      </c>
      <c r="L109" s="403">
        <v>44272</v>
      </c>
      <c r="M109" s="401" t="s">
        <v>1318</v>
      </c>
      <c r="N109" s="401" t="s">
        <v>3837</v>
      </c>
    </row>
    <row r="110" spans="2:14" ht="17.25" x14ac:dyDescent="0.35">
      <c r="B110" s="404">
        <v>34</v>
      </c>
      <c r="C110" s="404" t="s">
        <v>1589</v>
      </c>
      <c r="D110" s="405" t="s">
        <v>1590</v>
      </c>
      <c r="E110" s="405" t="s">
        <v>1591</v>
      </c>
      <c r="F110" s="405" t="s">
        <v>1339</v>
      </c>
      <c r="G110" s="405" t="s">
        <v>1258</v>
      </c>
      <c r="H110" s="404" t="s">
        <v>1223</v>
      </c>
      <c r="I110" s="405" t="s">
        <v>178</v>
      </c>
      <c r="J110" s="406">
        <v>43026</v>
      </c>
      <c r="K110" s="406">
        <v>43210</v>
      </c>
      <c r="L110" s="406">
        <v>44306</v>
      </c>
      <c r="M110" s="404" t="s">
        <v>1237</v>
      </c>
      <c r="N110" s="404" t="s">
        <v>3837</v>
      </c>
    </row>
    <row r="111" spans="2:14" ht="17.25" x14ac:dyDescent="0.35">
      <c r="B111" s="401">
        <v>2843466</v>
      </c>
      <c r="C111" s="401" t="s">
        <v>1592</v>
      </c>
      <c r="D111" s="402" t="s">
        <v>1593</v>
      </c>
      <c r="E111" s="402" t="s">
        <v>1594</v>
      </c>
      <c r="F111" s="402" t="s">
        <v>1221</v>
      </c>
      <c r="G111" s="402" t="s">
        <v>1288</v>
      </c>
      <c r="H111" s="401" t="s">
        <v>1223</v>
      </c>
      <c r="I111" s="402" t="s">
        <v>1224</v>
      </c>
      <c r="J111" s="403">
        <v>42843</v>
      </c>
      <c r="K111" s="403">
        <v>43445</v>
      </c>
      <c r="L111" s="403">
        <v>45270</v>
      </c>
      <c r="M111" s="401" t="s">
        <v>1595</v>
      </c>
      <c r="N111" s="401" t="s">
        <v>3837</v>
      </c>
    </row>
    <row r="112" spans="2:14" ht="17.25" x14ac:dyDescent="0.35">
      <c r="B112" s="404">
        <v>4168523</v>
      </c>
      <c r="C112" s="404" t="s">
        <v>1596</v>
      </c>
      <c r="D112" s="405" t="s">
        <v>1553</v>
      </c>
      <c r="E112" s="405" t="s">
        <v>768</v>
      </c>
      <c r="F112" s="405" t="s">
        <v>1221</v>
      </c>
      <c r="G112" s="405" t="s">
        <v>1222</v>
      </c>
      <c r="H112" s="404" t="s">
        <v>1223</v>
      </c>
      <c r="I112" s="405" t="s">
        <v>1224</v>
      </c>
      <c r="J112" s="406">
        <v>42004</v>
      </c>
      <c r="K112" s="406">
        <v>42478</v>
      </c>
      <c r="L112" s="406">
        <v>45771</v>
      </c>
      <c r="M112" s="404" t="s">
        <v>1597</v>
      </c>
      <c r="N112" s="404" t="s">
        <v>3837</v>
      </c>
    </row>
    <row r="113" spans="2:14" ht="17.25" x14ac:dyDescent="0.35">
      <c r="B113" s="401">
        <v>2117548</v>
      </c>
      <c r="C113" s="401" t="s">
        <v>1598</v>
      </c>
      <c r="D113" s="402" t="s">
        <v>1593</v>
      </c>
      <c r="E113" s="402" t="s">
        <v>771</v>
      </c>
      <c r="F113" s="402" t="s">
        <v>1221</v>
      </c>
      <c r="G113" s="402" t="s">
        <v>1288</v>
      </c>
      <c r="H113" s="401" t="s">
        <v>1223</v>
      </c>
      <c r="I113" s="402" t="s">
        <v>1224</v>
      </c>
      <c r="J113" s="403">
        <v>42115</v>
      </c>
      <c r="K113" s="403">
        <v>42460</v>
      </c>
      <c r="L113" s="403">
        <v>44285</v>
      </c>
      <c r="M113" s="401" t="s">
        <v>1599</v>
      </c>
      <c r="N113" s="401" t="s">
        <v>3837</v>
      </c>
    </row>
    <row r="114" spans="2:14" ht="17.25" x14ac:dyDescent="0.35">
      <c r="B114" s="404">
        <v>2091891</v>
      </c>
      <c r="C114" s="404" t="s">
        <v>1600</v>
      </c>
      <c r="D114" s="405"/>
      <c r="E114" s="405" t="s">
        <v>1601</v>
      </c>
      <c r="F114" s="405" t="s">
        <v>1221</v>
      </c>
      <c r="G114" s="405" t="s">
        <v>1331</v>
      </c>
      <c r="H114" s="404" t="s">
        <v>1223</v>
      </c>
      <c r="I114" s="405" t="s">
        <v>1224</v>
      </c>
      <c r="J114" s="406">
        <v>42640</v>
      </c>
      <c r="K114" s="406">
        <v>43179</v>
      </c>
      <c r="L114" s="406">
        <v>45004</v>
      </c>
      <c r="M114" s="404" t="s">
        <v>1602</v>
      </c>
      <c r="N114" s="404" t="s">
        <v>3837</v>
      </c>
    </row>
    <row r="115" spans="2:14" ht="30" x14ac:dyDescent="0.35">
      <c r="B115" s="401">
        <v>280008</v>
      </c>
      <c r="C115" s="401" t="s">
        <v>1603</v>
      </c>
      <c r="D115" s="402" t="s">
        <v>1604</v>
      </c>
      <c r="E115" s="402" t="s">
        <v>1605</v>
      </c>
      <c r="F115" s="402" t="s">
        <v>1339</v>
      </c>
      <c r="G115" s="402" t="s">
        <v>1258</v>
      </c>
      <c r="H115" s="401" t="s">
        <v>1395</v>
      </c>
      <c r="I115" s="402" t="s">
        <v>178</v>
      </c>
      <c r="J115" s="403">
        <v>42719</v>
      </c>
      <c r="K115" s="403">
        <v>42885</v>
      </c>
      <c r="L115" s="403">
        <v>43981</v>
      </c>
      <c r="M115" s="401" t="s">
        <v>1606</v>
      </c>
      <c r="N115" s="401" t="s">
        <v>3837</v>
      </c>
    </row>
    <row r="116" spans="2:14" ht="17.25" x14ac:dyDescent="0.35">
      <c r="B116" s="404">
        <v>4171279</v>
      </c>
      <c r="C116" s="404" t="s">
        <v>1607</v>
      </c>
      <c r="D116" s="405"/>
      <c r="E116" s="405" t="s">
        <v>1608</v>
      </c>
      <c r="F116" s="405" t="s">
        <v>1228</v>
      </c>
      <c r="G116" s="405" t="s">
        <v>1233</v>
      </c>
      <c r="H116" s="404" t="s">
        <v>1223</v>
      </c>
      <c r="I116" s="405" t="s">
        <v>1275</v>
      </c>
      <c r="J116" s="406">
        <v>43999</v>
      </c>
      <c r="K116" s="406">
        <v>44027</v>
      </c>
      <c r="L116" s="406">
        <v>44391</v>
      </c>
      <c r="M116" s="404" t="s">
        <v>1609</v>
      </c>
      <c r="N116" s="404" t="s">
        <v>3837</v>
      </c>
    </row>
    <row r="117" spans="2:14" ht="17.25" x14ac:dyDescent="0.35">
      <c r="B117" s="401">
        <v>6396156</v>
      </c>
      <c r="C117" s="401" t="s">
        <v>1610</v>
      </c>
      <c r="D117" s="402" t="s">
        <v>1219</v>
      </c>
      <c r="E117" s="402" t="s">
        <v>1611</v>
      </c>
      <c r="F117" s="402" t="s">
        <v>1221</v>
      </c>
      <c r="G117" s="402" t="s">
        <v>1222</v>
      </c>
      <c r="H117" s="401" t="s">
        <v>1223</v>
      </c>
      <c r="I117" s="402" t="s">
        <v>1224</v>
      </c>
      <c r="J117" s="403">
        <v>39304</v>
      </c>
      <c r="K117" s="403">
        <v>43474</v>
      </c>
      <c r="L117" s="403">
        <v>45634</v>
      </c>
      <c r="M117" s="401" t="s">
        <v>1612</v>
      </c>
      <c r="N117" s="401" t="s">
        <v>3837</v>
      </c>
    </row>
    <row r="118" spans="2:14" ht="17.25" x14ac:dyDescent="0.35">
      <c r="B118" s="404">
        <v>6396156</v>
      </c>
      <c r="C118" s="404" t="s">
        <v>1613</v>
      </c>
      <c r="D118" s="405" t="s">
        <v>1553</v>
      </c>
      <c r="E118" s="405" t="s">
        <v>1611</v>
      </c>
      <c r="F118" s="405" t="s">
        <v>1221</v>
      </c>
      <c r="G118" s="405" t="s">
        <v>1222</v>
      </c>
      <c r="H118" s="404" t="s">
        <v>1223</v>
      </c>
      <c r="I118" s="405" t="s">
        <v>1224</v>
      </c>
      <c r="J118" s="406">
        <v>42010</v>
      </c>
      <c r="K118" s="406">
        <v>42551</v>
      </c>
      <c r="L118" s="406">
        <v>44376</v>
      </c>
      <c r="M118" s="404" t="s">
        <v>1614</v>
      </c>
      <c r="N118" s="404" t="s">
        <v>3837</v>
      </c>
    </row>
    <row r="119" spans="2:14" ht="17.25" x14ac:dyDescent="0.35">
      <c r="B119" s="401">
        <v>35</v>
      </c>
      <c r="C119" s="401" t="s">
        <v>1615</v>
      </c>
      <c r="D119" s="402" t="s">
        <v>1616</v>
      </c>
      <c r="E119" s="402" t="s">
        <v>1617</v>
      </c>
      <c r="F119" s="402" t="s">
        <v>1339</v>
      </c>
      <c r="G119" s="402" t="s">
        <v>1258</v>
      </c>
      <c r="H119" s="401" t="s">
        <v>1223</v>
      </c>
      <c r="I119" s="402" t="s">
        <v>178</v>
      </c>
      <c r="J119" s="403">
        <v>43385</v>
      </c>
      <c r="K119" s="403">
        <v>43448</v>
      </c>
      <c r="L119" s="403">
        <v>44543</v>
      </c>
      <c r="M119" s="401" t="s">
        <v>1305</v>
      </c>
      <c r="N119" s="401" t="s">
        <v>3837</v>
      </c>
    </row>
    <row r="120" spans="2:14" ht="17.25" x14ac:dyDescent="0.35">
      <c r="B120" s="404">
        <v>4637148</v>
      </c>
      <c r="C120" s="404" t="s">
        <v>1618</v>
      </c>
      <c r="D120" s="405" t="s">
        <v>1619</v>
      </c>
      <c r="E120" s="405" t="s">
        <v>1620</v>
      </c>
      <c r="F120" s="405" t="s">
        <v>1228</v>
      </c>
      <c r="G120" s="405" t="s">
        <v>1233</v>
      </c>
      <c r="H120" s="404" t="s">
        <v>1223</v>
      </c>
      <c r="I120" s="405" t="s">
        <v>1224</v>
      </c>
      <c r="J120" s="406">
        <v>42268</v>
      </c>
      <c r="K120" s="406">
        <v>43056</v>
      </c>
      <c r="L120" s="406">
        <v>44216</v>
      </c>
      <c r="M120" s="404" t="s">
        <v>1508</v>
      </c>
      <c r="N120" s="404" t="s">
        <v>3837</v>
      </c>
    </row>
    <row r="121" spans="2:14" ht="17.25" x14ac:dyDescent="0.35">
      <c r="B121" s="401">
        <v>5818359</v>
      </c>
      <c r="C121" s="401"/>
      <c r="D121" s="402" t="s">
        <v>1621</v>
      </c>
      <c r="E121" s="402" t="s">
        <v>1622</v>
      </c>
      <c r="F121" s="402" t="s">
        <v>1228</v>
      </c>
      <c r="G121" s="402" t="s">
        <v>1296</v>
      </c>
      <c r="H121" s="401" t="s">
        <v>1223</v>
      </c>
      <c r="I121" s="402" t="s">
        <v>1386</v>
      </c>
      <c r="J121" s="403">
        <v>43775</v>
      </c>
      <c r="K121" s="403">
        <v>43871</v>
      </c>
      <c r="L121" s="403">
        <v>44236</v>
      </c>
      <c r="M121" s="401" t="s">
        <v>1623</v>
      </c>
      <c r="N121" s="401" t="s">
        <v>3837</v>
      </c>
    </row>
    <row r="122" spans="2:14" ht="17.25" x14ac:dyDescent="0.35">
      <c r="B122" s="404">
        <v>36</v>
      </c>
      <c r="C122" s="404" t="s">
        <v>1624</v>
      </c>
      <c r="D122" s="405" t="s">
        <v>1625</v>
      </c>
      <c r="E122" s="405" t="s">
        <v>1626</v>
      </c>
      <c r="F122" s="405" t="s">
        <v>1627</v>
      </c>
      <c r="G122" s="405" t="s">
        <v>1258</v>
      </c>
      <c r="H122" s="404" t="s">
        <v>1223</v>
      </c>
      <c r="I122" s="405" t="s">
        <v>178</v>
      </c>
      <c r="J122" s="406">
        <v>44035</v>
      </c>
      <c r="K122" s="406">
        <v>44138</v>
      </c>
      <c r="L122" s="406">
        <v>44318</v>
      </c>
      <c r="M122" s="404" t="s">
        <v>1628</v>
      </c>
      <c r="N122" s="404" t="s">
        <v>3837</v>
      </c>
    </row>
    <row r="123" spans="2:14" ht="17.25" x14ac:dyDescent="0.35">
      <c r="B123" s="401">
        <v>37</v>
      </c>
      <c r="C123" s="401" t="s">
        <v>1629</v>
      </c>
      <c r="D123" s="402" t="s">
        <v>1219</v>
      </c>
      <c r="E123" s="402" t="s">
        <v>1630</v>
      </c>
      <c r="F123" s="402" t="s">
        <v>1221</v>
      </c>
      <c r="G123" s="402" t="s">
        <v>1222</v>
      </c>
      <c r="H123" s="401" t="s">
        <v>1223</v>
      </c>
      <c r="I123" s="402" t="s">
        <v>1224</v>
      </c>
      <c r="J123" s="403">
        <v>43481</v>
      </c>
      <c r="K123" s="403">
        <v>43493</v>
      </c>
      <c r="L123" s="403">
        <v>45318</v>
      </c>
      <c r="M123" s="401" t="s">
        <v>1631</v>
      </c>
      <c r="N123" s="401" t="s">
        <v>3837</v>
      </c>
    </row>
    <row r="124" spans="2:14" ht="30" x14ac:dyDescent="0.35">
      <c r="B124" s="404">
        <v>38</v>
      </c>
      <c r="C124" s="404" t="s">
        <v>1632</v>
      </c>
      <c r="D124" s="405" t="s">
        <v>1633</v>
      </c>
      <c r="E124" s="405" t="s">
        <v>920</v>
      </c>
      <c r="F124" s="405" t="s">
        <v>1339</v>
      </c>
      <c r="G124" s="405" t="s">
        <v>1258</v>
      </c>
      <c r="H124" s="404" t="s">
        <v>1395</v>
      </c>
      <c r="I124" s="405" t="s">
        <v>178</v>
      </c>
      <c r="J124" s="406">
        <v>42872</v>
      </c>
      <c r="K124" s="406">
        <v>42955</v>
      </c>
      <c r="L124" s="406">
        <v>44050</v>
      </c>
      <c r="M124" s="404" t="s">
        <v>1305</v>
      </c>
      <c r="N124" s="404" t="s">
        <v>3837</v>
      </c>
    </row>
    <row r="125" spans="2:14" ht="17.25" x14ac:dyDescent="0.35">
      <c r="B125" s="401">
        <v>39</v>
      </c>
      <c r="C125" s="401" t="s">
        <v>1634</v>
      </c>
      <c r="D125" s="402" t="s">
        <v>1365</v>
      </c>
      <c r="E125" s="402" t="s">
        <v>1635</v>
      </c>
      <c r="F125" s="402" t="s">
        <v>1221</v>
      </c>
      <c r="G125" s="402" t="s">
        <v>1233</v>
      </c>
      <c r="H125" s="401" t="s">
        <v>1223</v>
      </c>
      <c r="I125" s="402" t="s">
        <v>1224</v>
      </c>
      <c r="J125" s="403">
        <v>43225</v>
      </c>
      <c r="K125" s="403">
        <v>43474</v>
      </c>
      <c r="L125" s="403">
        <v>45299</v>
      </c>
      <c r="M125" s="401" t="s">
        <v>1636</v>
      </c>
      <c r="N125" s="401" t="s">
        <v>3837</v>
      </c>
    </row>
    <row r="126" spans="2:14" ht="17.25" x14ac:dyDescent="0.35">
      <c r="B126" s="404">
        <v>40</v>
      </c>
      <c r="C126" s="404" t="s">
        <v>1637</v>
      </c>
      <c r="D126" s="405" t="s">
        <v>1581</v>
      </c>
      <c r="E126" s="405" t="s">
        <v>1635</v>
      </c>
      <c r="F126" s="405" t="s">
        <v>1221</v>
      </c>
      <c r="G126" s="405" t="s">
        <v>1331</v>
      </c>
      <c r="H126" s="404" t="s">
        <v>1223</v>
      </c>
      <c r="I126" s="405" t="s">
        <v>1224</v>
      </c>
      <c r="J126" s="406">
        <v>43225</v>
      </c>
      <c r="K126" s="406">
        <v>43474</v>
      </c>
      <c r="L126" s="406">
        <v>45299</v>
      </c>
      <c r="M126" s="404" t="s">
        <v>1511</v>
      </c>
      <c r="N126" s="404" t="s">
        <v>3837</v>
      </c>
    </row>
    <row r="127" spans="2:14" ht="17.25" x14ac:dyDescent="0.35">
      <c r="B127" s="401">
        <v>41</v>
      </c>
      <c r="C127" s="401" t="s">
        <v>1638</v>
      </c>
      <c r="D127" s="402" t="s">
        <v>1639</v>
      </c>
      <c r="E127" s="402" t="s">
        <v>731</v>
      </c>
      <c r="F127" s="402" t="s">
        <v>1247</v>
      </c>
      <c r="G127" s="402" t="s">
        <v>1258</v>
      </c>
      <c r="H127" s="401" t="s">
        <v>1223</v>
      </c>
      <c r="I127" s="402" t="s">
        <v>178</v>
      </c>
      <c r="J127" s="403">
        <v>43377</v>
      </c>
      <c r="K127" s="403">
        <v>43500</v>
      </c>
      <c r="L127" s="403">
        <v>44960</v>
      </c>
      <c r="M127" s="401" t="s">
        <v>1640</v>
      </c>
      <c r="N127" s="401" t="s">
        <v>3837</v>
      </c>
    </row>
    <row r="128" spans="2:14" ht="17.25" x14ac:dyDescent="0.35">
      <c r="B128" s="404">
        <v>42</v>
      </c>
      <c r="C128" s="404" t="s">
        <v>1641</v>
      </c>
      <c r="D128" s="405" t="s">
        <v>567</v>
      </c>
      <c r="E128" s="405" t="s">
        <v>1642</v>
      </c>
      <c r="F128" s="405" t="s">
        <v>1627</v>
      </c>
      <c r="G128" s="405" t="s">
        <v>1258</v>
      </c>
      <c r="H128" s="404" t="s">
        <v>1223</v>
      </c>
      <c r="I128" s="405" t="s">
        <v>178</v>
      </c>
      <c r="J128" s="406">
        <v>43986</v>
      </c>
      <c r="K128" s="406">
        <v>44196</v>
      </c>
      <c r="L128" s="406">
        <v>44376</v>
      </c>
      <c r="M128" s="404" t="s">
        <v>1305</v>
      </c>
      <c r="N128" s="404" t="s">
        <v>3837</v>
      </c>
    </row>
    <row r="129" spans="2:14" ht="17.25" x14ac:dyDescent="0.35">
      <c r="B129" s="401">
        <v>4491312</v>
      </c>
      <c r="C129" s="401" t="s">
        <v>1643</v>
      </c>
      <c r="D129" s="402" t="s">
        <v>1644</v>
      </c>
      <c r="E129" s="402" t="s">
        <v>1645</v>
      </c>
      <c r="F129" s="402" t="s">
        <v>1247</v>
      </c>
      <c r="G129" s="402" t="s">
        <v>1646</v>
      </c>
      <c r="H129" s="401" t="s">
        <v>1223</v>
      </c>
      <c r="I129" s="402" t="s">
        <v>1304</v>
      </c>
      <c r="J129" s="403">
        <v>40904</v>
      </c>
      <c r="K129" s="403">
        <v>40918</v>
      </c>
      <c r="L129" s="403">
        <v>44223</v>
      </c>
      <c r="M129" s="401" t="s">
        <v>1647</v>
      </c>
      <c r="N129" s="401" t="s">
        <v>3837</v>
      </c>
    </row>
    <row r="130" spans="2:14" ht="17.25" x14ac:dyDescent="0.35">
      <c r="B130" s="404">
        <v>43</v>
      </c>
      <c r="C130" s="404" t="s">
        <v>1648</v>
      </c>
      <c r="D130" s="405" t="s">
        <v>1649</v>
      </c>
      <c r="E130" s="405" t="s">
        <v>1645</v>
      </c>
      <c r="F130" s="405" t="s">
        <v>1241</v>
      </c>
      <c r="G130" s="405" t="s">
        <v>1646</v>
      </c>
      <c r="H130" s="404" t="s">
        <v>1223</v>
      </c>
      <c r="I130" s="405" t="s">
        <v>1304</v>
      </c>
      <c r="J130" s="406">
        <v>40924</v>
      </c>
      <c r="K130" s="406">
        <v>40940</v>
      </c>
      <c r="L130" s="406">
        <v>44592</v>
      </c>
      <c r="M130" s="404" t="s">
        <v>1650</v>
      </c>
      <c r="N130" s="404" t="s">
        <v>3837</v>
      </c>
    </row>
    <row r="131" spans="2:14" ht="17.25" x14ac:dyDescent="0.35">
      <c r="B131" s="401">
        <v>44</v>
      </c>
      <c r="C131" s="401" t="s">
        <v>1651</v>
      </c>
      <c r="D131" s="402" t="s">
        <v>1652</v>
      </c>
      <c r="E131" s="402" t="s">
        <v>1653</v>
      </c>
      <c r="F131" s="402" t="s">
        <v>1339</v>
      </c>
      <c r="G131" s="402" t="s">
        <v>1258</v>
      </c>
      <c r="H131" s="401" t="s">
        <v>1223</v>
      </c>
      <c r="I131" s="402" t="s">
        <v>178</v>
      </c>
      <c r="J131" s="403">
        <v>40009</v>
      </c>
      <c r="K131" s="403">
        <v>40190</v>
      </c>
      <c r="L131" s="403">
        <v>44411</v>
      </c>
      <c r="M131" s="401" t="s">
        <v>1654</v>
      </c>
      <c r="N131" s="401" t="s">
        <v>3837</v>
      </c>
    </row>
    <row r="132" spans="2:14" ht="17.25" x14ac:dyDescent="0.35">
      <c r="B132" s="404">
        <v>45</v>
      </c>
      <c r="C132" s="404" t="s">
        <v>1655</v>
      </c>
      <c r="D132" s="405" t="s">
        <v>1656</v>
      </c>
      <c r="E132" s="405" t="s">
        <v>1657</v>
      </c>
      <c r="F132" s="405" t="s">
        <v>1339</v>
      </c>
      <c r="G132" s="405" t="s">
        <v>1258</v>
      </c>
      <c r="H132" s="404" t="s">
        <v>1223</v>
      </c>
      <c r="I132" s="405" t="s">
        <v>178</v>
      </c>
      <c r="J132" s="406">
        <v>40060</v>
      </c>
      <c r="K132" s="406">
        <v>40190</v>
      </c>
      <c r="L132" s="406">
        <v>44424</v>
      </c>
      <c r="M132" s="404" t="s">
        <v>1305</v>
      </c>
      <c r="N132" s="404" t="s">
        <v>3837</v>
      </c>
    </row>
    <row r="133" spans="2:14" ht="30" x14ac:dyDescent="0.35">
      <c r="B133" s="401">
        <v>46</v>
      </c>
      <c r="C133" s="401" t="s">
        <v>1658</v>
      </c>
      <c r="D133" s="402" t="s">
        <v>1659</v>
      </c>
      <c r="E133" s="402" t="s">
        <v>1660</v>
      </c>
      <c r="F133" s="402" t="s">
        <v>1339</v>
      </c>
      <c r="G133" s="402" t="s">
        <v>1258</v>
      </c>
      <c r="H133" s="401" t="s">
        <v>1395</v>
      </c>
      <c r="I133" s="402" t="s">
        <v>178</v>
      </c>
      <c r="J133" s="403">
        <v>42898</v>
      </c>
      <c r="K133" s="403">
        <v>43083</v>
      </c>
      <c r="L133" s="403">
        <v>44178</v>
      </c>
      <c r="M133" s="401" t="s">
        <v>1305</v>
      </c>
      <c r="N133" s="401" t="s">
        <v>3837</v>
      </c>
    </row>
    <row r="134" spans="2:14" ht="17.25" x14ac:dyDescent="0.35">
      <c r="B134" s="404">
        <v>47</v>
      </c>
      <c r="C134" s="404" t="s">
        <v>1661</v>
      </c>
      <c r="D134" s="405" t="s">
        <v>1662</v>
      </c>
      <c r="E134" s="405" t="s">
        <v>1663</v>
      </c>
      <c r="F134" s="405" t="s">
        <v>1339</v>
      </c>
      <c r="G134" s="405" t="s">
        <v>1258</v>
      </c>
      <c r="H134" s="404" t="s">
        <v>1223</v>
      </c>
      <c r="I134" s="405" t="s">
        <v>178</v>
      </c>
      <c r="J134" s="406">
        <v>43749</v>
      </c>
      <c r="K134" s="406">
        <v>43878</v>
      </c>
      <c r="L134" s="406">
        <v>44973</v>
      </c>
      <c r="M134" s="404" t="s">
        <v>1606</v>
      </c>
      <c r="N134" s="404" t="s">
        <v>3837</v>
      </c>
    </row>
    <row r="135" spans="2:14" ht="17.25" x14ac:dyDescent="0.35">
      <c r="B135" s="401">
        <v>48</v>
      </c>
      <c r="C135" s="401" t="s">
        <v>1664</v>
      </c>
      <c r="D135" s="402" t="s">
        <v>1665</v>
      </c>
      <c r="E135" s="402" t="s">
        <v>1666</v>
      </c>
      <c r="F135" s="402" t="s">
        <v>1228</v>
      </c>
      <c r="G135" s="402" t="s">
        <v>1233</v>
      </c>
      <c r="H135" s="401" t="s">
        <v>1223</v>
      </c>
      <c r="I135" s="402" t="s">
        <v>1224</v>
      </c>
      <c r="J135" s="403">
        <v>43389</v>
      </c>
      <c r="K135" s="403">
        <v>43957</v>
      </c>
      <c r="L135" s="403">
        <v>44321</v>
      </c>
      <c r="M135" s="401" t="s">
        <v>1667</v>
      </c>
      <c r="N135" s="401" t="s">
        <v>3837</v>
      </c>
    </row>
    <row r="136" spans="2:14" ht="17.25" x14ac:dyDescent="0.35">
      <c r="B136" s="404">
        <v>49</v>
      </c>
      <c r="C136" s="404" t="s">
        <v>1668</v>
      </c>
      <c r="D136" s="405" t="s">
        <v>1669</v>
      </c>
      <c r="E136" s="405" t="s">
        <v>1670</v>
      </c>
      <c r="F136" s="405" t="s">
        <v>1339</v>
      </c>
      <c r="G136" s="405" t="s">
        <v>1258</v>
      </c>
      <c r="H136" s="404" t="s">
        <v>1223</v>
      </c>
      <c r="I136" s="405" t="s">
        <v>178</v>
      </c>
      <c r="J136" s="406">
        <v>40398</v>
      </c>
      <c r="K136" s="406">
        <v>40935</v>
      </c>
      <c r="L136" s="406">
        <v>44222</v>
      </c>
      <c r="M136" s="404" t="s">
        <v>1671</v>
      </c>
      <c r="N136" s="404" t="s">
        <v>3837</v>
      </c>
    </row>
    <row r="137" spans="2:14" ht="17.25" x14ac:dyDescent="0.35">
      <c r="B137" s="401">
        <v>50</v>
      </c>
      <c r="C137" s="401" t="s">
        <v>1672</v>
      </c>
      <c r="D137" s="402" t="s">
        <v>1673</v>
      </c>
      <c r="E137" s="402" t="s">
        <v>936</v>
      </c>
      <c r="F137" s="402" t="s">
        <v>1339</v>
      </c>
      <c r="G137" s="402" t="s">
        <v>1258</v>
      </c>
      <c r="H137" s="401" t="s">
        <v>1223</v>
      </c>
      <c r="I137" s="402" t="s">
        <v>178</v>
      </c>
      <c r="J137" s="403">
        <v>42368</v>
      </c>
      <c r="K137" s="403">
        <v>43878</v>
      </c>
      <c r="L137" s="403">
        <v>44953</v>
      </c>
      <c r="M137" s="401" t="s">
        <v>1674</v>
      </c>
      <c r="N137" s="401" t="s">
        <v>3837</v>
      </c>
    </row>
    <row r="138" spans="2:14" ht="17.25" x14ac:dyDescent="0.35">
      <c r="B138" s="404">
        <v>7891296</v>
      </c>
      <c r="C138" s="404">
        <v>120</v>
      </c>
      <c r="D138" s="405" t="s">
        <v>1675</v>
      </c>
      <c r="E138" s="405" t="s">
        <v>1676</v>
      </c>
      <c r="F138" s="405" t="s">
        <v>1228</v>
      </c>
      <c r="G138" s="405" t="s">
        <v>1233</v>
      </c>
      <c r="H138" s="404" t="s">
        <v>1223</v>
      </c>
      <c r="I138" s="405" t="s">
        <v>1224</v>
      </c>
      <c r="J138" s="406">
        <v>43678</v>
      </c>
      <c r="K138" s="406">
        <v>43864</v>
      </c>
      <c r="L138" s="406">
        <v>44229</v>
      </c>
      <c r="M138" s="404" t="s">
        <v>1677</v>
      </c>
      <c r="N138" s="404" t="s">
        <v>3837</v>
      </c>
    </row>
    <row r="139" spans="2:14" ht="17.25" x14ac:dyDescent="0.35">
      <c r="B139" s="401">
        <v>4522505</v>
      </c>
      <c r="C139" s="401">
        <v>249</v>
      </c>
      <c r="D139" s="402" t="s">
        <v>1678</v>
      </c>
      <c r="E139" s="402" t="s">
        <v>1679</v>
      </c>
      <c r="F139" s="402" t="s">
        <v>1228</v>
      </c>
      <c r="G139" s="402" t="s">
        <v>1296</v>
      </c>
      <c r="H139" s="401" t="s">
        <v>1223</v>
      </c>
      <c r="I139" s="402" t="s">
        <v>1386</v>
      </c>
      <c r="J139" s="403">
        <v>43803</v>
      </c>
      <c r="K139" s="403">
        <v>43888</v>
      </c>
      <c r="L139" s="403">
        <v>44253</v>
      </c>
      <c r="M139" s="401" t="s">
        <v>1680</v>
      </c>
      <c r="N139" s="401" t="s">
        <v>3837</v>
      </c>
    </row>
    <row r="140" spans="2:14" ht="17.25" x14ac:dyDescent="0.35">
      <c r="B140" s="404">
        <v>51</v>
      </c>
      <c r="C140" s="404" t="s">
        <v>1681</v>
      </c>
      <c r="D140" s="405" t="s">
        <v>1378</v>
      </c>
      <c r="E140" s="405" t="s">
        <v>1682</v>
      </c>
      <c r="F140" s="405" t="s">
        <v>1221</v>
      </c>
      <c r="G140" s="405" t="s">
        <v>1331</v>
      </c>
      <c r="H140" s="404" t="s">
        <v>1223</v>
      </c>
      <c r="I140" s="405" t="s">
        <v>1224</v>
      </c>
      <c r="J140" s="406">
        <v>43225</v>
      </c>
      <c r="K140" s="406">
        <v>43273</v>
      </c>
      <c r="L140" s="406">
        <v>45098</v>
      </c>
      <c r="M140" s="404" t="s">
        <v>1683</v>
      </c>
      <c r="N140" s="404" t="s">
        <v>3837</v>
      </c>
    </row>
    <row r="141" spans="2:14" ht="17.25" x14ac:dyDescent="0.35">
      <c r="B141" s="401">
        <v>52</v>
      </c>
      <c r="C141" s="401" t="s">
        <v>1684</v>
      </c>
      <c r="D141" s="402" t="s">
        <v>1685</v>
      </c>
      <c r="E141" s="402" t="s">
        <v>1686</v>
      </c>
      <c r="F141" s="402" t="s">
        <v>1339</v>
      </c>
      <c r="G141" s="402" t="s">
        <v>1258</v>
      </c>
      <c r="H141" s="401" t="s">
        <v>1223</v>
      </c>
      <c r="I141" s="402" t="s">
        <v>178</v>
      </c>
      <c r="J141" s="403">
        <v>43180</v>
      </c>
      <c r="K141" s="403">
        <v>43283</v>
      </c>
      <c r="L141" s="403">
        <v>44379</v>
      </c>
      <c r="M141" s="401" t="s">
        <v>1687</v>
      </c>
      <c r="N141" s="401" t="s">
        <v>3837</v>
      </c>
    </row>
    <row r="142" spans="2:14" ht="30" x14ac:dyDescent="0.35">
      <c r="B142" s="404">
        <v>53</v>
      </c>
      <c r="C142" s="404" t="s">
        <v>1688</v>
      </c>
      <c r="D142" s="405" t="s">
        <v>1689</v>
      </c>
      <c r="E142" s="405" t="s">
        <v>1690</v>
      </c>
      <c r="F142" s="405" t="s">
        <v>1339</v>
      </c>
      <c r="G142" s="405" t="s">
        <v>1258</v>
      </c>
      <c r="H142" s="404" t="s">
        <v>1395</v>
      </c>
      <c r="I142" s="405" t="s">
        <v>178</v>
      </c>
      <c r="J142" s="406">
        <v>42564</v>
      </c>
      <c r="K142" s="406">
        <v>42677</v>
      </c>
      <c r="L142" s="406">
        <v>44051</v>
      </c>
      <c r="M142" s="404" t="s">
        <v>1305</v>
      </c>
      <c r="N142" s="404" t="s">
        <v>3837</v>
      </c>
    </row>
    <row r="143" spans="2:14" ht="17.25" x14ac:dyDescent="0.35">
      <c r="B143" s="401">
        <v>54</v>
      </c>
      <c r="C143" s="401" t="s">
        <v>1691</v>
      </c>
      <c r="D143" s="402" t="s">
        <v>1378</v>
      </c>
      <c r="E143" s="402" t="s">
        <v>1692</v>
      </c>
      <c r="F143" s="402" t="s">
        <v>1221</v>
      </c>
      <c r="G143" s="402" t="s">
        <v>1331</v>
      </c>
      <c r="H143" s="401" t="s">
        <v>1223</v>
      </c>
      <c r="I143" s="402" t="s">
        <v>1224</v>
      </c>
      <c r="J143" s="403">
        <v>42864</v>
      </c>
      <c r="K143" s="403">
        <v>43325</v>
      </c>
      <c r="L143" s="403">
        <v>45150</v>
      </c>
      <c r="M143" s="401" t="s">
        <v>1693</v>
      </c>
      <c r="N143" s="401" t="s">
        <v>3837</v>
      </c>
    </row>
    <row r="144" spans="2:14" ht="17.25" x14ac:dyDescent="0.35">
      <c r="B144" s="404">
        <v>4716033</v>
      </c>
      <c r="C144" s="404" t="s">
        <v>1694</v>
      </c>
      <c r="D144" s="405" t="s">
        <v>1695</v>
      </c>
      <c r="E144" s="405" t="s">
        <v>1696</v>
      </c>
      <c r="F144" s="405" t="s">
        <v>1247</v>
      </c>
      <c r="G144" s="405" t="s">
        <v>1248</v>
      </c>
      <c r="H144" s="404" t="s">
        <v>1223</v>
      </c>
      <c r="I144" s="405" t="s">
        <v>1243</v>
      </c>
      <c r="J144" s="406">
        <v>42006</v>
      </c>
      <c r="K144" s="406">
        <v>42179</v>
      </c>
      <c r="L144" s="406">
        <v>44370</v>
      </c>
      <c r="M144" s="404" t="s">
        <v>1697</v>
      </c>
      <c r="N144" s="404" t="s">
        <v>3837</v>
      </c>
    </row>
    <row r="145" spans="2:14" ht="17.25" x14ac:dyDescent="0.35">
      <c r="B145" s="401">
        <v>4716033</v>
      </c>
      <c r="C145" s="401" t="s">
        <v>1698</v>
      </c>
      <c r="D145" s="402" t="s">
        <v>1699</v>
      </c>
      <c r="E145" s="402" t="s">
        <v>1700</v>
      </c>
      <c r="F145" s="402" t="s">
        <v>1263</v>
      </c>
      <c r="G145" s="402" t="s">
        <v>1248</v>
      </c>
      <c r="H145" s="401" t="s">
        <v>1223</v>
      </c>
      <c r="I145" s="402" t="s">
        <v>1224</v>
      </c>
      <c r="J145" s="403">
        <v>43000</v>
      </c>
      <c r="K145" s="403">
        <v>43481</v>
      </c>
      <c r="L145" s="403">
        <v>52611</v>
      </c>
      <c r="M145" s="401" t="s">
        <v>1701</v>
      </c>
      <c r="N145" s="401" t="s">
        <v>3837</v>
      </c>
    </row>
    <row r="146" spans="2:14" ht="17.25" x14ac:dyDescent="0.35">
      <c r="B146" s="404">
        <v>2849258</v>
      </c>
      <c r="C146" s="404" t="s">
        <v>1702</v>
      </c>
      <c r="D146" s="405" t="s">
        <v>1703</v>
      </c>
      <c r="E146" s="405" t="s">
        <v>1704</v>
      </c>
      <c r="F146" s="405" t="s">
        <v>1413</v>
      </c>
      <c r="G146" s="405" t="s">
        <v>1242</v>
      </c>
      <c r="H146" s="404" t="s">
        <v>1223</v>
      </c>
      <c r="I146" s="405" t="s">
        <v>1224</v>
      </c>
      <c r="J146" s="406">
        <v>38826</v>
      </c>
      <c r="K146" s="406">
        <v>39388</v>
      </c>
      <c r="L146" s="406">
        <v>48519</v>
      </c>
      <c r="M146" s="404" t="s">
        <v>1705</v>
      </c>
      <c r="N146" s="404" t="s">
        <v>3837</v>
      </c>
    </row>
    <row r="147" spans="2:14" ht="17.25" x14ac:dyDescent="0.35">
      <c r="B147" s="401">
        <v>55</v>
      </c>
      <c r="C147" s="401" t="s">
        <v>1706</v>
      </c>
      <c r="D147" s="402" t="s">
        <v>1707</v>
      </c>
      <c r="E147" s="402" t="s">
        <v>1708</v>
      </c>
      <c r="F147" s="402" t="s">
        <v>1221</v>
      </c>
      <c r="G147" s="402" t="s">
        <v>1222</v>
      </c>
      <c r="H147" s="401" t="s">
        <v>1223</v>
      </c>
      <c r="I147" s="402" t="s">
        <v>165</v>
      </c>
      <c r="J147" s="403">
        <v>43032</v>
      </c>
      <c r="K147" s="403">
        <v>43229</v>
      </c>
      <c r="L147" s="403">
        <v>45054</v>
      </c>
      <c r="M147" s="401" t="s">
        <v>1709</v>
      </c>
      <c r="N147" s="401" t="s">
        <v>3837</v>
      </c>
    </row>
    <row r="148" spans="2:14" ht="17.25" x14ac:dyDescent="0.35">
      <c r="B148" s="404">
        <v>56</v>
      </c>
      <c r="C148" s="404" t="s">
        <v>1710</v>
      </c>
      <c r="D148" s="405" t="s">
        <v>1711</v>
      </c>
      <c r="E148" s="405" t="s">
        <v>1712</v>
      </c>
      <c r="F148" s="405" t="s">
        <v>1221</v>
      </c>
      <c r="G148" s="405" t="s">
        <v>1279</v>
      </c>
      <c r="H148" s="404" t="s">
        <v>1223</v>
      </c>
      <c r="I148" s="405" t="s">
        <v>1224</v>
      </c>
      <c r="J148" s="406">
        <v>38908</v>
      </c>
      <c r="K148" s="406">
        <v>39237</v>
      </c>
      <c r="L148" s="406">
        <v>45334</v>
      </c>
      <c r="M148" s="404" t="s">
        <v>1713</v>
      </c>
      <c r="N148" s="404" t="s">
        <v>3837</v>
      </c>
    </row>
    <row r="149" spans="2:14" ht="17.25" x14ac:dyDescent="0.35">
      <c r="B149" s="401">
        <v>57</v>
      </c>
      <c r="C149" s="401" t="s">
        <v>1714</v>
      </c>
      <c r="D149" s="402" t="s">
        <v>1665</v>
      </c>
      <c r="E149" s="402" t="s">
        <v>1715</v>
      </c>
      <c r="F149" s="402" t="s">
        <v>1228</v>
      </c>
      <c r="G149" s="402" t="s">
        <v>1233</v>
      </c>
      <c r="H149" s="401" t="s">
        <v>1223</v>
      </c>
      <c r="I149" s="402" t="s">
        <v>1224</v>
      </c>
      <c r="J149" s="403">
        <v>43392</v>
      </c>
      <c r="K149" s="403">
        <v>43959</v>
      </c>
      <c r="L149" s="403">
        <v>44323</v>
      </c>
      <c r="M149" s="401" t="s">
        <v>1716</v>
      </c>
      <c r="N149" s="401" t="s">
        <v>3837</v>
      </c>
    </row>
    <row r="150" spans="2:14" ht="17.25" x14ac:dyDescent="0.35">
      <c r="B150" s="404">
        <v>58</v>
      </c>
      <c r="C150" s="404" t="s">
        <v>1717</v>
      </c>
      <c r="D150" s="405" t="s">
        <v>1718</v>
      </c>
      <c r="E150" s="405" t="s">
        <v>1719</v>
      </c>
      <c r="F150" s="405" t="s">
        <v>1627</v>
      </c>
      <c r="G150" s="405" t="s">
        <v>1279</v>
      </c>
      <c r="H150" s="404" t="s">
        <v>1223</v>
      </c>
      <c r="I150" s="405" t="s">
        <v>1224</v>
      </c>
      <c r="J150" s="406">
        <v>44006</v>
      </c>
      <c r="K150" s="406">
        <v>44102</v>
      </c>
      <c r="L150" s="406">
        <v>44282</v>
      </c>
      <c r="M150" s="404" t="s">
        <v>1720</v>
      </c>
      <c r="N150" s="404" t="s">
        <v>3837</v>
      </c>
    </row>
    <row r="151" spans="2:14" ht="17.25" x14ac:dyDescent="0.35">
      <c r="B151" s="401">
        <v>59</v>
      </c>
      <c r="C151" s="401" t="s">
        <v>1721</v>
      </c>
      <c r="D151" s="402" t="s">
        <v>1378</v>
      </c>
      <c r="E151" s="402" t="s">
        <v>1722</v>
      </c>
      <c r="F151" s="402" t="s">
        <v>1221</v>
      </c>
      <c r="G151" s="402" t="s">
        <v>1331</v>
      </c>
      <c r="H151" s="401" t="s">
        <v>1223</v>
      </c>
      <c r="I151" s="402" t="s">
        <v>1224</v>
      </c>
      <c r="J151" s="403">
        <v>44069</v>
      </c>
      <c r="K151" s="403">
        <v>44116</v>
      </c>
      <c r="L151" s="403">
        <v>45941</v>
      </c>
      <c r="M151" s="401" t="s">
        <v>1723</v>
      </c>
      <c r="N151" s="401" t="s">
        <v>3837</v>
      </c>
    </row>
    <row r="152" spans="2:14" ht="17.25" x14ac:dyDescent="0.35">
      <c r="B152" s="404">
        <v>60</v>
      </c>
      <c r="C152" s="404">
        <v>24447</v>
      </c>
      <c r="D152" s="405" t="s">
        <v>125</v>
      </c>
      <c r="E152" s="405" t="s">
        <v>1724</v>
      </c>
      <c r="F152" s="405" t="s">
        <v>1221</v>
      </c>
      <c r="G152" s="405" t="s">
        <v>1331</v>
      </c>
      <c r="H152" s="404" t="s">
        <v>1223</v>
      </c>
      <c r="I152" s="405" t="s">
        <v>1224</v>
      </c>
      <c r="J152" s="406">
        <v>44162</v>
      </c>
      <c r="K152" s="406">
        <v>44116</v>
      </c>
      <c r="L152" s="406">
        <v>45941</v>
      </c>
      <c r="M152" s="404" t="s">
        <v>1725</v>
      </c>
      <c r="N152" s="404" t="s">
        <v>3837</v>
      </c>
    </row>
    <row r="153" spans="2:14" ht="17.25" x14ac:dyDescent="0.35">
      <c r="B153" s="401">
        <v>61</v>
      </c>
      <c r="C153" s="401" t="s">
        <v>1726</v>
      </c>
      <c r="D153" s="402" t="s">
        <v>1727</v>
      </c>
      <c r="E153" s="402" t="s">
        <v>733</v>
      </c>
      <c r="F153" s="402" t="s">
        <v>1247</v>
      </c>
      <c r="G153" s="402" t="s">
        <v>1258</v>
      </c>
      <c r="H153" s="401" t="s">
        <v>1223</v>
      </c>
      <c r="I153" s="402" t="s">
        <v>178</v>
      </c>
      <c r="J153" s="403">
        <v>43308</v>
      </c>
      <c r="K153" s="403">
        <v>43543</v>
      </c>
      <c r="L153" s="403">
        <v>45004</v>
      </c>
      <c r="M153" s="401" t="s">
        <v>1728</v>
      </c>
      <c r="N153" s="401" t="s">
        <v>3837</v>
      </c>
    </row>
    <row r="154" spans="2:14" ht="17.25" x14ac:dyDescent="0.35">
      <c r="B154" s="404">
        <v>22955</v>
      </c>
      <c r="C154" s="404" t="s">
        <v>1729</v>
      </c>
      <c r="D154" s="405" t="s">
        <v>1730</v>
      </c>
      <c r="E154" s="405" t="s">
        <v>1731</v>
      </c>
      <c r="F154" s="405" t="s">
        <v>1247</v>
      </c>
      <c r="G154" s="405" t="s">
        <v>1248</v>
      </c>
      <c r="H154" s="404" t="s">
        <v>1223</v>
      </c>
      <c r="I154" s="405" t="s">
        <v>1297</v>
      </c>
      <c r="J154" s="406">
        <v>40912</v>
      </c>
      <c r="K154" s="406">
        <v>40948</v>
      </c>
      <c r="L154" s="406">
        <v>44529</v>
      </c>
      <c r="M154" s="404" t="s">
        <v>1732</v>
      </c>
      <c r="N154" s="404" t="s">
        <v>3837</v>
      </c>
    </row>
    <row r="155" spans="2:14" ht="17.25" x14ac:dyDescent="0.35">
      <c r="B155" s="401">
        <v>22955</v>
      </c>
      <c r="C155" s="401" t="s">
        <v>1733</v>
      </c>
      <c r="D155" s="402" t="s">
        <v>1734</v>
      </c>
      <c r="E155" s="402" t="s">
        <v>1731</v>
      </c>
      <c r="F155" s="402" t="s">
        <v>1413</v>
      </c>
      <c r="G155" s="402" t="s">
        <v>1248</v>
      </c>
      <c r="H155" s="401" t="s">
        <v>1223</v>
      </c>
      <c r="I155" s="402" t="s">
        <v>1224</v>
      </c>
      <c r="J155" s="403">
        <v>35986</v>
      </c>
      <c r="K155" s="403">
        <v>36452</v>
      </c>
      <c r="L155" s="403">
        <v>45583</v>
      </c>
      <c r="M155" s="401" t="s">
        <v>1735</v>
      </c>
      <c r="N155" s="401" t="s">
        <v>3837</v>
      </c>
    </row>
    <row r="156" spans="2:14" ht="17.25" x14ac:dyDescent="0.35">
      <c r="B156" s="404">
        <v>22955</v>
      </c>
      <c r="C156" s="404" t="s">
        <v>1736</v>
      </c>
      <c r="D156" s="405" t="s">
        <v>1737</v>
      </c>
      <c r="E156" s="405" t="s">
        <v>1731</v>
      </c>
      <c r="F156" s="405" t="s">
        <v>1413</v>
      </c>
      <c r="G156" s="405" t="s">
        <v>1248</v>
      </c>
      <c r="H156" s="404" t="s">
        <v>1223</v>
      </c>
      <c r="I156" s="405" t="s">
        <v>1224</v>
      </c>
      <c r="J156" s="406">
        <v>35986</v>
      </c>
      <c r="K156" s="406">
        <v>36452</v>
      </c>
      <c r="L156" s="406">
        <v>45583</v>
      </c>
      <c r="M156" s="404" t="s">
        <v>1738</v>
      </c>
      <c r="N156" s="404" t="s">
        <v>3837</v>
      </c>
    </row>
    <row r="157" spans="2:14" ht="17.25" x14ac:dyDescent="0.35">
      <c r="B157" s="401">
        <v>62</v>
      </c>
      <c r="C157" s="401" t="s">
        <v>1739</v>
      </c>
      <c r="D157" s="402" t="s">
        <v>1740</v>
      </c>
      <c r="E157" s="402" t="s">
        <v>1741</v>
      </c>
      <c r="F157" s="402" t="s">
        <v>1228</v>
      </c>
      <c r="G157" s="402" t="s">
        <v>1233</v>
      </c>
      <c r="H157" s="401" t="s">
        <v>1223</v>
      </c>
      <c r="I157" s="402" t="s">
        <v>165</v>
      </c>
      <c r="J157" s="403">
        <v>43931</v>
      </c>
      <c r="K157" s="403">
        <v>43978</v>
      </c>
      <c r="L157" s="403">
        <v>44342</v>
      </c>
      <c r="M157" s="401" t="s">
        <v>1742</v>
      </c>
      <c r="N157" s="401" t="s">
        <v>3837</v>
      </c>
    </row>
    <row r="158" spans="2:14" ht="17.25" x14ac:dyDescent="0.35">
      <c r="B158" s="404">
        <v>5241568</v>
      </c>
      <c r="C158" s="404" t="s">
        <v>1743</v>
      </c>
      <c r="D158" s="405" t="s">
        <v>1365</v>
      </c>
      <c r="E158" s="405" t="s">
        <v>1744</v>
      </c>
      <c r="F158" s="405" t="s">
        <v>1221</v>
      </c>
      <c r="G158" s="405" t="s">
        <v>1233</v>
      </c>
      <c r="H158" s="404" t="s">
        <v>1223</v>
      </c>
      <c r="I158" s="405" t="s">
        <v>1224</v>
      </c>
      <c r="J158" s="406">
        <v>43052</v>
      </c>
      <c r="K158" s="406">
        <v>43179</v>
      </c>
      <c r="L158" s="406">
        <v>45004</v>
      </c>
      <c r="M158" s="404" t="s">
        <v>1424</v>
      </c>
      <c r="N158" s="404" t="s">
        <v>3837</v>
      </c>
    </row>
    <row r="159" spans="2:14" ht="17.25" x14ac:dyDescent="0.35">
      <c r="B159" s="401">
        <v>5241568</v>
      </c>
      <c r="C159" s="401" t="s">
        <v>1745</v>
      </c>
      <c r="D159" s="402"/>
      <c r="E159" s="402" t="s">
        <v>1744</v>
      </c>
      <c r="F159" s="402" t="s">
        <v>1221</v>
      </c>
      <c r="G159" s="402" t="s">
        <v>1331</v>
      </c>
      <c r="H159" s="401" t="s">
        <v>1223</v>
      </c>
      <c r="I159" s="402" t="s">
        <v>1224</v>
      </c>
      <c r="J159" s="403">
        <v>43052</v>
      </c>
      <c r="K159" s="403">
        <v>43179</v>
      </c>
      <c r="L159" s="403">
        <v>45004</v>
      </c>
      <c r="M159" s="401" t="s">
        <v>1746</v>
      </c>
      <c r="N159" s="401" t="s">
        <v>3837</v>
      </c>
    </row>
    <row r="160" spans="2:14" ht="17.25" x14ac:dyDescent="0.35">
      <c r="B160" s="404">
        <v>63</v>
      </c>
      <c r="C160" s="404" t="s">
        <v>1747</v>
      </c>
      <c r="D160" s="405" t="s">
        <v>1748</v>
      </c>
      <c r="E160" s="405" t="s">
        <v>1749</v>
      </c>
      <c r="F160" s="405" t="s">
        <v>1247</v>
      </c>
      <c r="G160" s="405" t="s">
        <v>1258</v>
      </c>
      <c r="H160" s="404" t="s">
        <v>1223</v>
      </c>
      <c r="I160" s="405" t="s">
        <v>178</v>
      </c>
      <c r="J160" s="406">
        <v>42411</v>
      </c>
      <c r="K160" s="406">
        <v>43179</v>
      </c>
      <c r="L160" s="406">
        <v>44639</v>
      </c>
      <c r="M160" s="404" t="s">
        <v>1750</v>
      </c>
      <c r="N160" s="404" t="s">
        <v>3837</v>
      </c>
    </row>
    <row r="161" spans="2:14" ht="17.25" x14ac:dyDescent="0.35">
      <c r="B161" s="401">
        <v>64</v>
      </c>
      <c r="C161" s="401" t="s">
        <v>1751</v>
      </c>
      <c r="D161" s="402" t="s">
        <v>1752</v>
      </c>
      <c r="E161" s="402" t="s">
        <v>1753</v>
      </c>
      <c r="F161" s="402" t="s">
        <v>1339</v>
      </c>
      <c r="G161" s="402" t="s">
        <v>1754</v>
      </c>
      <c r="H161" s="401" t="s">
        <v>1223</v>
      </c>
      <c r="I161" s="402" t="s">
        <v>178</v>
      </c>
      <c r="J161" s="403">
        <v>43126</v>
      </c>
      <c r="K161" s="403">
        <v>43273</v>
      </c>
      <c r="L161" s="403">
        <v>44368</v>
      </c>
      <c r="M161" s="401" t="s">
        <v>1755</v>
      </c>
      <c r="N161" s="401" t="s">
        <v>3837</v>
      </c>
    </row>
    <row r="162" spans="2:14" ht="17.25" x14ac:dyDescent="0.35">
      <c r="B162" s="404">
        <v>65</v>
      </c>
      <c r="C162" s="404" t="s">
        <v>1756</v>
      </c>
      <c r="D162" s="405" t="s">
        <v>1581</v>
      </c>
      <c r="E162" s="405" t="s">
        <v>1757</v>
      </c>
      <c r="F162" s="405" t="s">
        <v>1221</v>
      </c>
      <c r="G162" s="405" t="s">
        <v>1331</v>
      </c>
      <c r="H162" s="404" t="s">
        <v>1223</v>
      </c>
      <c r="I162" s="405" t="s">
        <v>1224</v>
      </c>
      <c r="J162" s="406">
        <v>42279</v>
      </c>
      <c r="K162" s="406">
        <v>42466</v>
      </c>
      <c r="L162" s="406">
        <v>44291</v>
      </c>
      <c r="M162" s="404" t="s">
        <v>1758</v>
      </c>
      <c r="N162" s="404" t="s">
        <v>3837</v>
      </c>
    </row>
    <row r="163" spans="2:14" ht="17.25" x14ac:dyDescent="0.35">
      <c r="B163" s="401">
        <v>66</v>
      </c>
      <c r="C163" s="401" t="s">
        <v>1759</v>
      </c>
      <c r="D163" s="402" t="s">
        <v>1760</v>
      </c>
      <c r="E163" s="402" t="s">
        <v>1761</v>
      </c>
      <c r="F163" s="402" t="s">
        <v>1339</v>
      </c>
      <c r="G163" s="402" t="s">
        <v>1258</v>
      </c>
      <c r="H163" s="401" t="s">
        <v>1223</v>
      </c>
      <c r="I163" s="402" t="s">
        <v>178</v>
      </c>
      <c r="J163" s="403">
        <v>43363</v>
      </c>
      <c r="K163" s="403">
        <v>43433</v>
      </c>
      <c r="L163" s="403">
        <v>44528</v>
      </c>
      <c r="M163" s="401" t="s">
        <v>1305</v>
      </c>
      <c r="N163" s="401" t="s">
        <v>3837</v>
      </c>
    </row>
    <row r="164" spans="2:14" ht="17.25" x14ac:dyDescent="0.35">
      <c r="B164" s="404">
        <v>67</v>
      </c>
      <c r="C164" s="404" t="s">
        <v>1762</v>
      </c>
      <c r="D164" s="405" t="s">
        <v>1763</v>
      </c>
      <c r="E164" s="405" t="s">
        <v>736</v>
      </c>
      <c r="F164" s="405" t="s">
        <v>1247</v>
      </c>
      <c r="G164" s="405" t="s">
        <v>1258</v>
      </c>
      <c r="H164" s="404" t="s">
        <v>1223</v>
      </c>
      <c r="I164" s="405" t="s">
        <v>178</v>
      </c>
      <c r="J164" s="406">
        <v>43871</v>
      </c>
      <c r="K164" s="406">
        <v>44075</v>
      </c>
      <c r="L164" s="406">
        <v>45169</v>
      </c>
      <c r="M164" s="404" t="s">
        <v>1764</v>
      </c>
      <c r="N164" s="404" t="s">
        <v>3837</v>
      </c>
    </row>
    <row r="165" spans="2:14" ht="17.25" x14ac:dyDescent="0.35">
      <c r="B165" s="401">
        <v>68</v>
      </c>
      <c r="C165" s="401" t="s">
        <v>1765</v>
      </c>
      <c r="D165" s="402" t="s">
        <v>1766</v>
      </c>
      <c r="E165" s="402" t="s">
        <v>1767</v>
      </c>
      <c r="F165" s="402" t="s">
        <v>1247</v>
      </c>
      <c r="G165" s="402" t="s">
        <v>1768</v>
      </c>
      <c r="H165" s="401" t="s">
        <v>1223</v>
      </c>
      <c r="I165" s="402" t="s">
        <v>178</v>
      </c>
      <c r="J165" s="403">
        <v>43290</v>
      </c>
      <c r="K165" s="403">
        <v>43410</v>
      </c>
      <c r="L165" s="403">
        <v>44870</v>
      </c>
      <c r="M165" s="401" t="s">
        <v>1769</v>
      </c>
      <c r="N165" s="401" t="s">
        <v>3837</v>
      </c>
    </row>
    <row r="166" spans="2:14" ht="17.25" x14ac:dyDescent="0.35">
      <c r="B166" s="404">
        <v>5310587</v>
      </c>
      <c r="C166" s="404" t="s">
        <v>1770</v>
      </c>
      <c r="D166" s="405" t="s">
        <v>1771</v>
      </c>
      <c r="E166" s="405" t="s">
        <v>698</v>
      </c>
      <c r="F166" s="405" t="s">
        <v>1247</v>
      </c>
      <c r="G166" s="405" t="s">
        <v>1248</v>
      </c>
      <c r="H166" s="404" t="s">
        <v>1223</v>
      </c>
      <c r="I166" s="405" t="s">
        <v>1309</v>
      </c>
      <c r="J166" s="406">
        <v>41997</v>
      </c>
      <c r="K166" s="406">
        <v>42233</v>
      </c>
      <c r="L166" s="406">
        <v>44424</v>
      </c>
      <c r="M166" s="404" t="s">
        <v>1772</v>
      </c>
      <c r="N166" s="404" t="s">
        <v>3837</v>
      </c>
    </row>
    <row r="167" spans="2:14" ht="17.25" x14ac:dyDescent="0.35">
      <c r="B167" s="401">
        <v>69</v>
      </c>
      <c r="C167" s="401" t="s">
        <v>1773</v>
      </c>
      <c r="D167" s="402" t="s">
        <v>1774</v>
      </c>
      <c r="E167" s="402" t="s">
        <v>735</v>
      </c>
      <c r="F167" s="402" t="s">
        <v>1247</v>
      </c>
      <c r="G167" s="402" t="s">
        <v>1248</v>
      </c>
      <c r="H167" s="401" t="s">
        <v>1223</v>
      </c>
      <c r="I167" s="402" t="s">
        <v>1243</v>
      </c>
      <c r="J167" s="403">
        <v>42633</v>
      </c>
      <c r="K167" s="403">
        <v>43468</v>
      </c>
      <c r="L167" s="403">
        <v>44928</v>
      </c>
      <c r="M167" s="401" t="s">
        <v>1775</v>
      </c>
      <c r="N167" s="401" t="s">
        <v>3837</v>
      </c>
    </row>
    <row r="168" spans="2:14" ht="17.25" x14ac:dyDescent="0.35">
      <c r="B168" s="404">
        <v>70</v>
      </c>
      <c r="C168" s="404" t="s">
        <v>1776</v>
      </c>
      <c r="D168" s="405" t="s">
        <v>125</v>
      </c>
      <c r="E168" s="405" t="s">
        <v>787</v>
      </c>
      <c r="F168" s="405" t="s">
        <v>1221</v>
      </c>
      <c r="G168" s="405" t="s">
        <v>1331</v>
      </c>
      <c r="H168" s="404" t="s">
        <v>1223</v>
      </c>
      <c r="I168" s="405" t="s">
        <v>1224</v>
      </c>
      <c r="J168" s="406">
        <v>43343</v>
      </c>
      <c r="K168" s="406">
        <v>43390</v>
      </c>
      <c r="L168" s="406">
        <v>45215</v>
      </c>
      <c r="M168" s="404" t="s">
        <v>1538</v>
      </c>
      <c r="N168" s="404" t="s">
        <v>3837</v>
      </c>
    </row>
    <row r="169" spans="2:14" ht="17.25" x14ac:dyDescent="0.35">
      <c r="B169" s="401">
        <v>5232442</v>
      </c>
      <c r="C169" s="401" t="s">
        <v>1777</v>
      </c>
      <c r="D169" s="402" t="s">
        <v>1778</v>
      </c>
      <c r="E169" s="402" t="s">
        <v>882</v>
      </c>
      <c r="F169" s="402" t="s">
        <v>1221</v>
      </c>
      <c r="G169" s="402" t="s">
        <v>1222</v>
      </c>
      <c r="H169" s="401" t="s">
        <v>1223</v>
      </c>
      <c r="I169" s="402" t="s">
        <v>1224</v>
      </c>
      <c r="J169" s="403">
        <v>42268</v>
      </c>
      <c r="K169" s="403">
        <v>42460</v>
      </c>
      <c r="L169" s="403">
        <v>44285</v>
      </c>
      <c r="M169" s="401" t="s">
        <v>1779</v>
      </c>
      <c r="N169" s="401" t="s">
        <v>3837</v>
      </c>
    </row>
    <row r="170" spans="2:14" ht="17.25" x14ac:dyDescent="0.35">
      <c r="B170" s="404">
        <v>71</v>
      </c>
      <c r="C170" s="404" t="s">
        <v>1780</v>
      </c>
      <c r="D170" s="405"/>
      <c r="E170" s="405" t="s">
        <v>1781</v>
      </c>
      <c r="F170" s="405" t="s">
        <v>1221</v>
      </c>
      <c r="G170" s="405" t="s">
        <v>1331</v>
      </c>
      <c r="H170" s="404" t="s">
        <v>1223</v>
      </c>
      <c r="I170" s="405" t="s">
        <v>1224</v>
      </c>
      <c r="J170" s="406">
        <v>42830</v>
      </c>
      <c r="K170" s="406">
        <v>43179</v>
      </c>
      <c r="L170" s="406">
        <v>45004</v>
      </c>
      <c r="M170" s="404" t="s">
        <v>1511</v>
      </c>
      <c r="N170" s="404" t="s">
        <v>3837</v>
      </c>
    </row>
    <row r="171" spans="2:14" ht="17.25" x14ac:dyDescent="0.35">
      <c r="B171" s="401">
        <v>72</v>
      </c>
      <c r="C171" s="401" t="s">
        <v>1782</v>
      </c>
      <c r="D171" s="402"/>
      <c r="E171" s="402" t="s">
        <v>1783</v>
      </c>
      <c r="F171" s="402" t="s">
        <v>1221</v>
      </c>
      <c r="G171" s="402" t="s">
        <v>1331</v>
      </c>
      <c r="H171" s="401" t="s">
        <v>1223</v>
      </c>
      <c r="I171" s="402" t="s">
        <v>1224</v>
      </c>
      <c r="J171" s="403">
        <v>43356</v>
      </c>
      <c r="K171" s="403">
        <v>43558</v>
      </c>
      <c r="L171" s="403">
        <v>45384</v>
      </c>
      <c r="M171" s="401" t="s">
        <v>1784</v>
      </c>
      <c r="N171" s="401" t="s">
        <v>3837</v>
      </c>
    </row>
    <row r="172" spans="2:14" ht="17.25" x14ac:dyDescent="0.35">
      <c r="B172" s="404">
        <v>4686369</v>
      </c>
      <c r="C172" s="404" t="s">
        <v>1785</v>
      </c>
      <c r="D172" s="405" t="s">
        <v>1786</v>
      </c>
      <c r="E172" s="405" t="s">
        <v>790</v>
      </c>
      <c r="F172" s="405" t="s">
        <v>1221</v>
      </c>
      <c r="G172" s="405" t="s">
        <v>1331</v>
      </c>
      <c r="H172" s="404" t="s">
        <v>1223</v>
      </c>
      <c r="I172" s="405" t="s">
        <v>1224</v>
      </c>
      <c r="J172" s="406">
        <v>42892</v>
      </c>
      <c r="K172" s="406">
        <v>43362</v>
      </c>
      <c r="L172" s="406">
        <v>45187</v>
      </c>
      <c r="M172" s="404" t="s">
        <v>1787</v>
      </c>
      <c r="N172" s="404" t="s">
        <v>3837</v>
      </c>
    </row>
    <row r="173" spans="2:14" ht="17.25" x14ac:dyDescent="0.35">
      <c r="B173" s="401">
        <v>73</v>
      </c>
      <c r="C173" s="401" t="s">
        <v>1788</v>
      </c>
      <c r="D173" s="402" t="s">
        <v>1789</v>
      </c>
      <c r="E173" s="402" t="s">
        <v>1790</v>
      </c>
      <c r="F173" s="402" t="s">
        <v>1221</v>
      </c>
      <c r="G173" s="402" t="s">
        <v>1288</v>
      </c>
      <c r="H173" s="401" t="s">
        <v>1223</v>
      </c>
      <c r="I173" s="402" t="s">
        <v>1224</v>
      </c>
      <c r="J173" s="403">
        <v>38889</v>
      </c>
      <c r="K173" s="403">
        <v>39024</v>
      </c>
      <c r="L173" s="403">
        <v>44296</v>
      </c>
      <c r="M173" s="401" t="s">
        <v>1791</v>
      </c>
      <c r="N173" s="401" t="s">
        <v>3837</v>
      </c>
    </row>
    <row r="174" spans="2:14" ht="17.25" x14ac:dyDescent="0.35">
      <c r="B174" s="404">
        <v>2082981</v>
      </c>
      <c r="C174" s="404" t="s">
        <v>1792</v>
      </c>
      <c r="D174" s="405" t="s">
        <v>1793</v>
      </c>
      <c r="E174" s="405" t="s">
        <v>1794</v>
      </c>
      <c r="F174" s="405" t="s">
        <v>1241</v>
      </c>
      <c r="G174" s="405" t="s">
        <v>1258</v>
      </c>
      <c r="H174" s="404" t="s">
        <v>1223</v>
      </c>
      <c r="I174" s="405" t="s">
        <v>178</v>
      </c>
      <c r="J174" s="406">
        <v>39530</v>
      </c>
      <c r="K174" s="406">
        <v>39688</v>
      </c>
      <c r="L174" s="406">
        <v>44800</v>
      </c>
      <c r="M174" s="404" t="s">
        <v>1795</v>
      </c>
      <c r="N174" s="404" t="s">
        <v>3837</v>
      </c>
    </row>
    <row r="175" spans="2:14" ht="17.25" x14ac:dyDescent="0.35">
      <c r="B175" s="401">
        <v>74</v>
      </c>
      <c r="C175" s="401" t="s">
        <v>1796</v>
      </c>
      <c r="D175" s="402" t="s">
        <v>1231</v>
      </c>
      <c r="E175" s="402" t="s">
        <v>1797</v>
      </c>
      <c r="F175" s="402" t="s">
        <v>1228</v>
      </c>
      <c r="G175" s="402" t="s">
        <v>1233</v>
      </c>
      <c r="H175" s="401" t="s">
        <v>1223</v>
      </c>
      <c r="I175" s="402" t="s">
        <v>1224</v>
      </c>
      <c r="J175" s="403">
        <v>43592</v>
      </c>
      <c r="K175" s="403">
        <v>43921</v>
      </c>
      <c r="L175" s="403">
        <v>44285</v>
      </c>
      <c r="M175" s="401" t="s">
        <v>1508</v>
      </c>
      <c r="N175" s="401" t="s">
        <v>3837</v>
      </c>
    </row>
    <row r="176" spans="2:14" ht="17.25" x14ac:dyDescent="0.35">
      <c r="B176" s="404">
        <v>4623311</v>
      </c>
      <c r="C176" s="404" t="s">
        <v>1798</v>
      </c>
      <c r="D176" s="405" t="s">
        <v>1459</v>
      </c>
      <c r="E176" s="405" t="s">
        <v>1799</v>
      </c>
      <c r="F176" s="405" t="s">
        <v>1221</v>
      </c>
      <c r="G176" s="405" t="s">
        <v>1222</v>
      </c>
      <c r="H176" s="404" t="s">
        <v>1223</v>
      </c>
      <c r="I176" s="405" t="s">
        <v>1243</v>
      </c>
      <c r="J176" s="406">
        <v>41170</v>
      </c>
      <c r="K176" s="406">
        <v>43072</v>
      </c>
      <c r="L176" s="406">
        <v>44897</v>
      </c>
      <c r="M176" s="404" t="s">
        <v>1800</v>
      </c>
      <c r="N176" s="404" t="s">
        <v>3837</v>
      </c>
    </row>
    <row r="177" spans="2:14" ht="17.25" x14ac:dyDescent="0.35">
      <c r="B177" s="401">
        <v>75</v>
      </c>
      <c r="C177" s="401" t="s">
        <v>1801</v>
      </c>
      <c r="D177" s="402" t="s">
        <v>1802</v>
      </c>
      <c r="E177" s="402" t="s">
        <v>734</v>
      </c>
      <c r="F177" s="402" t="s">
        <v>1247</v>
      </c>
      <c r="G177" s="402" t="s">
        <v>1646</v>
      </c>
      <c r="H177" s="401" t="s">
        <v>1223</v>
      </c>
      <c r="I177" s="402" t="s">
        <v>178</v>
      </c>
      <c r="J177" s="403">
        <v>43790</v>
      </c>
      <c r="K177" s="403">
        <v>43978</v>
      </c>
      <c r="L177" s="403">
        <v>45438</v>
      </c>
      <c r="M177" s="401" t="s">
        <v>1803</v>
      </c>
      <c r="N177" s="401" t="s">
        <v>3837</v>
      </c>
    </row>
    <row r="178" spans="2:14" ht="17.25" x14ac:dyDescent="0.35">
      <c r="B178" s="404">
        <v>76</v>
      </c>
      <c r="C178" s="404" t="s">
        <v>1804</v>
      </c>
      <c r="D178" s="405" t="s">
        <v>1805</v>
      </c>
      <c r="E178" s="405" t="s">
        <v>1806</v>
      </c>
      <c r="F178" s="405" t="s">
        <v>1241</v>
      </c>
      <c r="G178" s="405" t="s">
        <v>1807</v>
      </c>
      <c r="H178" s="404" t="s">
        <v>1223</v>
      </c>
      <c r="I178" s="405" t="s">
        <v>178</v>
      </c>
      <c r="J178" s="406">
        <v>40088</v>
      </c>
      <c r="K178" s="406">
        <v>40130</v>
      </c>
      <c r="L178" s="406">
        <v>45638</v>
      </c>
      <c r="M178" s="404" t="s">
        <v>1808</v>
      </c>
      <c r="N178" s="404" t="s">
        <v>3837</v>
      </c>
    </row>
    <row r="179" spans="2:14" ht="17.25" x14ac:dyDescent="0.35">
      <c r="B179" s="401">
        <v>5009528</v>
      </c>
      <c r="C179" s="401" t="s">
        <v>1809</v>
      </c>
      <c r="D179" s="402" t="s">
        <v>1810</v>
      </c>
      <c r="E179" s="402" t="s">
        <v>793</v>
      </c>
      <c r="F179" s="402" t="s">
        <v>1221</v>
      </c>
      <c r="G179" s="402" t="s">
        <v>1279</v>
      </c>
      <c r="H179" s="401" t="s">
        <v>1223</v>
      </c>
      <c r="I179" s="402" t="s">
        <v>178</v>
      </c>
      <c r="J179" s="403">
        <v>42717</v>
      </c>
      <c r="K179" s="403">
        <v>42977</v>
      </c>
      <c r="L179" s="403">
        <v>44802</v>
      </c>
      <c r="M179" s="401" t="s">
        <v>1811</v>
      </c>
      <c r="N179" s="401" t="s">
        <v>3837</v>
      </c>
    </row>
    <row r="180" spans="2:14" ht="17.25" x14ac:dyDescent="0.35">
      <c r="B180" s="404">
        <v>77</v>
      </c>
      <c r="C180" s="404">
        <v>7164247</v>
      </c>
      <c r="D180" s="405" t="s">
        <v>1812</v>
      </c>
      <c r="E180" s="405" t="s">
        <v>1813</v>
      </c>
      <c r="F180" s="405" t="s">
        <v>1228</v>
      </c>
      <c r="G180" s="405" t="s">
        <v>1229</v>
      </c>
      <c r="H180" s="404" t="s">
        <v>1223</v>
      </c>
      <c r="I180" s="405" t="s">
        <v>1224</v>
      </c>
      <c r="J180" s="406">
        <v>43804</v>
      </c>
      <c r="K180" s="406">
        <v>43881</v>
      </c>
      <c r="L180" s="406">
        <v>44246</v>
      </c>
      <c r="M180" s="404" t="s">
        <v>1814</v>
      </c>
      <c r="N180" s="404" t="s">
        <v>3837</v>
      </c>
    </row>
    <row r="181" spans="2:14" ht="17.25" x14ac:dyDescent="0.35">
      <c r="B181" s="401">
        <v>6495693</v>
      </c>
      <c r="C181" s="401" t="s">
        <v>1815</v>
      </c>
      <c r="D181" s="402" t="s">
        <v>1816</v>
      </c>
      <c r="E181" s="402" t="s">
        <v>1817</v>
      </c>
      <c r="F181" s="402" t="s">
        <v>1247</v>
      </c>
      <c r="G181" s="402" t="s">
        <v>1818</v>
      </c>
      <c r="H181" s="401" t="s">
        <v>1223</v>
      </c>
      <c r="I181" s="402" t="s">
        <v>178</v>
      </c>
      <c r="J181" s="403">
        <v>43006</v>
      </c>
      <c r="K181" s="403">
        <v>43256</v>
      </c>
      <c r="L181" s="403">
        <v>44716</v>
      </c>
      <c r="M181" s="401" t="s">
        <v>1819</v>
      </c>
      <c r="N181" s="401" t="s">
        <v>3837</v>
      </c>
    </row>
    <row r="182" spans="2:14" ht="17.25" x14ac:dyDescent="0.35">
      <c r="B182" s="404">
        <v>79</v>
      </c>
      <c r="C182" s="404" t="s">
        <v>1820</v>
      </c>
      <c r="D182" s="405" t="s">
        <v>1821</v>
      </c>
      <c r="E182" s="405" t="s">
        <v>1822</v>
      </c>
      <c r="F182" s="405" t="s">
        <v>1247</v>
      </c>
      <c r="G182" s="405" t="s">
        <v>1258</v>
      </c>
      <c r="H182" s="404" t="s">
        <v>1223</v>
      </c>
      <c r="I182" s="405" t="s">
        <v>178</v>
      </c>
      <c r="J182" s="406">
        <v>43882</v>
      </c>
      <c r="K182" s="406">
        <v>43874</v>
      </c>
      <c r="L182" s="406">
        <v>44969</v>
      </c>
      <c r="M182" s="404" t="s">
        <v>1823</v>
      </c>
      <c r="N182" s="404" t="s">
        <v>3837</v>
      </c>
    </row>
    <row r="183" spans="2:14" ht="17.25" x14ac:dyDescent="0.35">
      <c r="B183" s="401">
        <v>82</v>
      </c>
      <c r="C183" s="401" t="s">
        <v>1824</v>
      </c>
      <c r="D183" s="402" t="s">
        <v>1825</v>
      </c>
      <c r="E183" s="402" t="s">
        <v>1826</v>
      </c>
      <c r="F183" s="402" t="s">
        <v>1263</v>
      </c>
      <c r="G183" s="402" t="s">
        <v>1258</v>
      </c>
      <c r="H183" s="401" t="s">
        <v>1223</v>
      </c>
      <c r="I183" s="402" t="s">
        <v>178</v>
      </c>
      <c r="J183" s="403">
        <v>43486</v>
      </c>
      <c r="K183" s="403">
        <v>43882</v>
      </c>
      <c r="L183" s="403">
        <v>51186</v>
      </c>
      <c r="M183" s="401" t="s">
        <v>1827</v>
      </c>
      <c r="N183" s="401" t="s">
        <v>3837</v>
      </c>
    </row>
    <row r="184" spans="2:14" ht="17.25" x14ac:dyDescent="0.35">
      <c r="B184" s="404">
        <v>4830297</v>
      </c>
      <c r="C184" s="404" t="s">
        <v>1828</v>
      </c>
      <c r="D184" s="405" t="s">
        <v>1278</v>
      </c>
      <c r="E184" s="405" t="s">
        <v>1829</v>
      </c>
      <c r="F184" s="405" t="s">
        <v>1221</v>
      </c>
      <c r="G184" s="405" t="s">
        <v>1222</v>
      </c>
      <c r="H184" s="404" t="s">
        <v>1223</v>
      </c>
      <c r="I184" s="405" t="s">
        <v>1224</v>
      </c>
      <c r="J184" s="406">
        <v>42641</v>
      </c>
      <c r="K184" s="406">
        <v>42667</v>
      </c>
      <c r="L184" s="406">
        <v>44492</v>
      </c>
      <c r="M184" s="404" t="s">
        <v>1830</v>
      </c>
      <c r="N184" s="404" t="s">
        <v>3837</v>
      </c>
    </row>
    <row r="185" spans="2:14" ht="17.25" x14ac:dyDescent="0.35">
      <c r="B185" s="401">
        <v>84</v>
      </c>
      <c r="C185" s="401" t="s">
        <v>1831</v>
      </c>
      <c r="D185" s="402"/>
      <c r="E185" s="402" t="s">
        <v>1832</v>
      </c>
      <c r="F185" s="402" t="s">
        <v>1221</v>
      </c>
      <c r="G185" s="402" t="s">
        <v>1279</v>
      </c>
      <c r="H185" s="401" t="s">
        <v>1223</v>
      </c>
      <c r="I185" s="402" t="s">
        <v>1224</v>
      </c>
      <c r="J185" s="403">
        <v>43360</v>
      </c>
      <c r="K185" s="403">
        <v>43543</v>
      </c>
      <c r="L185" s="403">
        <v>45369</v>
      </c>
      <c r="M185" s="401" t="s">
        <v>1833</v>
      </c>
      <c r="N185" s="401" t="s">
        <v>3837</v>
      </c>
    </row>
    <row r="186" spans="2:14" ht="17.25" x14ac:dyDescent="0.35">
      <c r="B186" s="404">
        <v>85</v>
      </c>
      <c r="C186" s="404">
        <v>1108</v>
      </c>
      <c r="D186" s="405" t="s">
        <v>1834</v>
      </c>
      <c r="E186" s="405" t="s">
        <v>1835</v>
      </c>
      <c r="F186" s="405" t="s">
        <v>1228</v>
      </c>
      <c r="G186" s="405" t="s">
        <v>1233</v>
      </c>
      <c r="H186" s="404" t="s">
        <v>1223</v>
      </c>
      <c r="I186" s="405" t="s">
        <v>165</v>
      </c>
      <c r="J186" s="406">
        <v>44020</v>
      </c>
      <c r="K186" s="406">
        <v>44165</v>
      </c>
      <c r="L186" s="406">
        <v>44530</v>
      </c>
      <c r="M186" s="404" t="s">
        <v>1836</v>
      </c>
      <c r="N186" s="404" t="s">
        <v>3837</v>
      </c>
    </row>
    <row r="187" spans="2:14" ht="17.25" x14ac:dyDescent="0.35">
      <c r="B187" s="401">
        <v>86</v>
      </c>
      <c r="C187" s="401" t="s">
        <v>1837</v>
      </c>
      <c r="D187" s="402" t="s">
        <v>1219</v>
      </c>
      <c r="E187" s="402" t="s">
        <v>1838</v>
      </c>
      <c r="F187" s="402" t="s">
        <v>1221</v>
      </c>
      <c r="G187" s="402" t="s">
        <v>1222</v>
      </c>
      <c r="H187" s="401" t="s">
        <v>1223</v>
      </c>
      <c r="I187" s="402" t="s">
        <v>1224</v>
      </c>
      <c r="J187" s="403">
        <v>43026</v>
      </c>
      <c r="K187" s="403">
        <v>43179</v>
      </c>
      <c r="L187" s="403">
        <v>45004</v>
      </c>
      <c r="M187" s="401" t="s">
        <v>1839</v>
      </c>
      <c r="N187" s="401" t="s">
        <v>3837</v>
      </c>
    </row>
    <row r="188" spans="2:14" ht="17.25" x14ac:dyDescent="0.35">
      <c r="B188" s="404">
        <v>87</v>
      </c>
      <c r="C188" s="404" t="s">
        <v>1840</v>
      </c>
      <c r="D188" s="405" t="s">
        <v>1841</v>
      </c>
      <c r="E188" s="405" t="s">
        <v>1842</v>
      </c>
      <c r="F188" s="405" t="s">
        <v>1221</v>
      </c>
      <c r="G188" s="405" t="s">
        <v>1331</v>
      </c>
      <c r="H188" s="404" t="s">
        <v>1223</v>
      </c>
      <c r="I188" s="405" t="s">
        <v>1224</v>
      </c>
      <c r="J188" s="406">
        <v>44125</v>
      </c>
      <c r="K188" s="406">
        <v>44179</v>
      </c>
      <c r="L188" s="406">
        <v>44178</v>
      </c>
      <c r="M188" s="404" t="s">
        <v>1843</v>
      </c>
      <c r="N188" s="404" t="s">
        <v>3837</v>
      </c>
    </row>
    <row r="189" spans="2:14" ht="17.25" x14ac:dyDescent="0.35">
      <c r="B189" s="401">
        <v>88</v>
      </c>
      <c r="C189" s="401" t="s">
        <v>1844</v>
      </c>
      <c r="D189" s="402" t="s">
        <v>1845</v>
      </c>
      <c r="E189" s="402" t="s">
        <v>1846</v>
      </c>
      <c r="F189" s="402" t="s">
        <v>1247</v>
      </c>
      <c r="G189" s="402" t="s">
        <v>1258</v>
      </c>
      <c r="H189" s="401" t="s">
        <v>1223</v>
      </c>
      <c r="I189" s="402" t="s">
        <v>178</v>
      </c>
      <c r="J189" s="403">
        <v>40134</v>
      </c>
      <c r="K189" s="403">
        <v>43500</v>
      </c>
      <c r="L189" s="403">
        <v>44930</v>
      </c>
      <c r="M189" s="401" t="s">
        <v>1847</v>
      </c>
      <c r="N189" s="401" t="s">
        <v>3837</v>
      </c>
    </row>
    <row r="190" spans="2:14" ht="17.25" x14ac:dyDescent="0.35">
      <c r="B190" s="404">
        <v>89</v>
      </c>
      <c r="C190" s="404" t="s">
        <v>1848</v>
      </c>
      <c r="D190" s="405" t="s">
        <v>1849</v>
      </c>
      <c r="E190" s="405" t="s">
        <v>797</v>
      </c>
      <c r="F190" s="405" t="s">
        <v>1221</v>
      </c>
      <c r="G190" s="405" t="s">
        <v>1331</v>
      </c>
      <c r="H190" s="404" t="s">
        <v>1223</v>
      </c>
      <c r="I190" s="405" t="s">
        <v>165</v>
      </c>
      <c r="J190" s="406">
        <v>42719</v>
      </c>
      <c r="K190" s="406">
        <v>43083</v>
      </c>
      <c r="L190" s="406">
        <v>44908</v>
      </c>
      <c r="M190" s="404" t="s">
        <v>1850</v>
      </c>
      <c r="N190" s="404" t="s">
        <v>3837</v>
      </c>
    </row>
    <row r="191" spans="2:14" ht="17.25" x14ac:dyDescent="0.35">
      <c r="B191" s="401">
        <v>90</v>
      </c>
      <c r="C191" s="401" t="s">
        <v>1851</v>
      </c>
      <c r="D191" s="402" t="s">
        <v>1581</v>
      </c>
      <c r="E191" s="402" t="s">
        <v>798</v>
      </c>
      <c r="F191" s="402" t="s">
        <v>1221</v>
      </c>
      <c r="G191" s="402" t="s">
        <v>1233</v>
      </c>
      <c r="H191" s="401" t="s">
        <v>1223</v>
      </c>
      <c r="I191" s="402" t="s">
        <v>1224</v>
      </c>
      <c r="J191" s="403">
        <v>43006</v>
      </c>
      <c r="K191" s="403">
        <v>43096</v>
      </c>
      <c r="L191" s="403">
        <v>44921</v>
      </c>
      <c r="M191" s="401" t="s">
        <v>1602</v>
      </c>
      <c r="N191" s="401" t="s">
        <v>3837</v>
      </c>
    </row>
    <row r="192" spans="2:14" ht="17.25" x14ac:dyDescent="0.35">
      <c r="B192" s="404">
        <v>91</v>
      </c>
      <c r="C192" s="404" t="s">
        <v>1852</v>
      </c>
      <c r="D192" s="405" t="s">
        <v>1378</v>
      </c>
      <c r="E192" s="405" t="s">
        <v>1853</v>
      </c>
      <c r="F192" s="405" t="s">
        <v>1221</v>
      </c>
      <c r="G192" s="405" t="s">
        <v>1331</v>
      </c>
      <c r="H192" s="404" t="s">
        <v>1223</v>
      </c>
      <c r="I192" s="405" t="s">
        <v>1224</v>
      </c>
      <c r="J192" s="406">
        <v>43193</v>
      </c>
      <c r="K192" s="406">
        <v>43263</v>
      </c>
      <c r="L192" s="406">
        <v>45088</v>
      </c>
      <c r="M192" s="404" t="s">
        <v>1854</v>
      </c>
      <c r="N192" s="404" t="s">
        <v>3837</v>
      </c>
    </row>
    <row r="193" spans="2:14" ht="17.25" x14ac:dyDescent="0.35">
      <c r="B193" s="401">
        <v>92</v>
      </c>
      <c r="C193" s="401" t="s">
        <v>1855</v>
      </c>
      <c r="D193" s="402" t="s">
        <v>1593</v>
      </c>
      <c r="E193" s="402" t="s">
        <v>1853</v>
      </c>
      <c r="F193" s="402" t="s">
        <v>1221</v>
      </c>
      <c r="G193" s="402" t="s">
        <v>1288</v>
      </c>
      <c r="H193" s="401" t="s">
        <v>1223</v>
      </c>
      <c r="I193" s="402" t="s">
        <v>1224</v>
      </c>
      <c r="J193" s="403">
        <v>42975</v>
      </c>
      <c r="K193" s="403">
        <v>43445</v>
      </c>
      <c r="L193" s="403">
        <v>45270</v>
      </c>
      <c r="M193" s="401" t="s">
        <v>1856</v>
      </c>
      <c r="N193" s="401" t="s">
        <v>3837</v>
      </c>
    </row>
    <row r="194" spans="2:14" ht="17.25" x14ac:dyDescent="0.35">
      <c r="B194" s="404">
        <v>93</v>
      </c>
      <c r="C194" s="404">
        <v>1264</v>
      </c>
      <c r="D194" s="405" t="s">
        <v>1857</v>
      </c>
      <c r="E194" s="405" t="s">
        <v>1858</v>
      </c>
      <c r="F194" s="405" t="s">
        <v>1228</v>
      </c>
      <c r="G194" s="405" t="s">
        <v>1859</v>
      </c>
      <c r="H194" s="404" t="s">
        <v>1223</v>
      </c>
      <c r="I194" s="405" t="s">
        <v>1304</v>
      </c>
      <c r="J194" s="406">
        <v>43573</v>
      </c>
      <c r="K194" s="406">
        <v>43826</v>
      </c>
      <c r="L194" s="406">
        <v>44191</v>
      </c>
      <c r="M194" s="404" t="s">
        <v>1860</v>
      </c>
      <c r="N194" s="404" t="s">
        <v>3837</v>
      </c>
    </row>
    <row r="195" spans="2:14" ht="17.25" x14ac:dyDescent="0.35">
      <c r="B195" s="401">
        <v>5117280</v>
      </c>
      <c r="C195" s="401" t="s">
        <v>1861</v>
      </c>
      <c r="D195" s="402" t="s">
        <v>1862</v>
      </c>
      <c r="E195" s="402" t="s">
        <v>1863</v>
      </c>
      <c r="F195" s="402" t="s">
        <v>1247</v>
      </c>
      <c r="G195" s="402" t="s">
        <v>1248</v>
      </c>
      <c r="H195" s="401" t="s">
        <v>1223</v>
      </c>
      <c r="I195" s="402" t="s">
        <v>1309</v>
      </c>
      <c r="J195" s="403">
        <v>41869</v>
      </c>
      <c r="K195" s="403">
        <v>42179</v>
      </c>
      <c r="L195" s="403">
        <v>44369</v>
      </c>
      <c r="M195" s="401" t="s">
        <v>1864</v>
      </c>
      <c r="N195" s="401" t="s">
        <v>3837</v>
      </c>
    </row>
    <row r="196" spans="2:14" ht="17.25" x14ac:dyDescent="0.35">
      <c r="B196" s="404">
        <v>94</v>
      </c>
      <c r="C196" s="404">
        <v>4814613</v>
      </c>
      <c r="D196" s="405" t="s">
        <v>1506</v>
      </c>
      <c r="E196" s="405" t="s">
        <v>1865</v>
      </c>
      <c r="F196" s="405" t="s">
        <v>1228</v>
      </c>
      <c r="G196" s="405" t="s">
        <v>1233</v>
      </c>
      <c r="H196" s="404" t="s">
        <v>1223</v>
      </c>
      <c r="I196" s="405" t="s">
        <v>1224</v>
      </c>
      <c r="J196" s="406">
        <v>44006</v>
      </c>
      <c r="K196" s="406">
        <v>44103</v>
      </c>
      <c r="L196" s="406">
        <v>44467</v>
      </c>
      <c r="M196" s="404" t="s">
        <v>1609</v>
      </c>
      <c r="N196" s="404" t="s">
        <v>3837</v>
      </c>
    </row>
    <row r="197" spans="2:14" ht="17.25" x14ac:dyDescent="0.35">
      <c r="B197" s="401">
        <v>95</v>
      </c>
      <c r="C197" s="401" t="s">
        <v>1866</v>
      </c>
      <c r="D197" s="402" t="s">
        <v>1867</v>
      </c>
      <c r="E197" s="402" t="s">
        <v>1868</v>
      </c>
      <c r="F197" s="402" t="s">
        <v>1247</v>
      </c>
      <c r="G197" s="402" t="s">
        <v>1258</v>
      </c>
      <c r="H197" s="401" t="s">
        <v>1223</v>
      </c>
      <c r="I197" s="402" t="s">
        <v>178</v>
      </c>
      <c r="J197" s="403">
        <v>43297</v>
      </c>
      <c r="K197" s="403">
        <v>43501</v>
      </c>
      <c r="L197" s="403">
        <v>44961</v>
      </c>
      <c r="M197" s="401" t="s">
        <v>1869</v>
      </c>
      <c r="N197" s="401" t="s">
        <v>3837</v>
      </c>
    </row>
    <row r="198" spans="2:14" ht="17.25" x14ac:dyDescent="0.35">
      <c r="B198" s="404">
        <v>96</v>
      </c>
      <c r="C198" s="404" t="s">
        <v>1870</v>
      </c>
      <c r="D198" s="405" t="s">
        <v>1871</v>
      </c>
      <c r="E198" s="405" t="s">
        <v>1868</v>
      </c>
      <c r="F198" s="405" t="s">
        <v>1247</v>
      </c>
      <c r="G198" s="405" t="s">
        <v>1872</v>
      </c>
      <c r="H198" s="404" t="s">
        <v>1223</v>
      </c>
      <c r="I198" s="405" t="s">
        <v>178</v>
      </c>
      <c r="J198" s="406">
        <v>43066</v>
      </c>
      <c r="K198" s="406">
        <v>43229</v>
      </c>
      <c r="L198" s="406">
        <v>44689</v>
      </c>
      <c r="M198" s="404" t="s">
        <v>1873</v>
      </c>
      <c r="N198" s="404" t="s">
        <v>3837</v>
      </c>
    </row>
    <row r="199" spans="2:14" ht="17.25" x14ac:dyDescent="0.35">
      <c r="B199" s="401">
        <v>97</v>
      </c>
      <c r="C199" s="401" t="s">
        <v>1874</v>
      </c>
      <c r="D199" s="402" t="s">
        <v>1875</v>
      </c>
      <c r="E199" s="402" t="s">
        <v>1876</v>
      </c>
      <c r="F199" s="402" t="s">
        <v>1247</v>
      </c>
      <c r="G199" s="402" t="s">
        <v>1258</v>
      </c>
      <c r="H199" s="401" t="s">
        <v>1223</v>
      </c>
      <c r="I199" s="402" t="s">
        <v>178</v>
      </c>
      <c r="J199" s="403">
        <v>41470</v>
      </c>
      <c r="K199" s="403">
        <v>41576</v>
      </c>
      <c r="L199" s="403">
        <v>45105</v>
      </c>
      <c r="M199" s="401" t="s">
        <v>1877</v>
      </c>
      <c r="N199" s="401" t="s">
        <v>3837</v>
      </c>
    </row>
    <row r="200" spans="2:14" ht="17.25" x14ac:dyDescent="0.35">
      <c r="B200" s="404">
        <v>98</v>
      </c>
      <c r="C200" s="404" t="s">
        <v>1878</v>
      </c>
      <c r="D200" s="405" t="s">
        <v>1879</v>
      </c>
      <c r="E200" s="405" t="s">
        <v>1880</v>
      </c>
      <c r="F200" s="405" t="s">
        <v>1228</v>
      </c>
      <c r="G200" s="405" t="s">
        <v>1233</v>
      </c>
      <c r="H200" s="404" t="s">
        <v>1223</v>
      </c>
      <c r="I200" s="405" t="s">
        <v>1275</v>
      </c>
      <c r="J200" s="406">
        <v>44034</v>
      </c>
      <c r="K200" s="406">
        <v>44182</v>
      </c>
      <c r="L200" s="406">
        <v>44363</v>
      </c>
      <c r="M200" s="404" t="s">
        <v>1881</v>
      </c>
      <c r="N200" s="404" t="s">
        <v>3837</v>
      </c>
    </row>
    <row r="201" spans="2:14" ht="17.25" x14ac:dyDescent="0.35">
      <c r="B201" s="401">
        <v>99</v>
      </c>
      <c r="C201" s="401" t="s">
        <v>1882</v>
      </c>
      <c r="D201" s="402" t="s">
        <v>1883</v>
      </c>
      <c r="E201" s="402" t="s">
        <v>1884</v>
      </c>
      <c r="F201" s="402" t="s">
        <v>1221</v>
      </c>
      <c r="G201" s="402" t="s">
        <v>1279</v>
      </c>
      <c r="H201" s="401" t="s">
        <v>1223</v>
      </c>
      <c r="I201" s="402" t="s">
        <v>1224</v>
      </c>
      <c r="J201" s="403">
        <v>39947</v>
      </c>
      <c r="K201" s="403">
        <v>40066</v>
      </c>
      <c r="L201" s="403">
        <v>45274</v>
      </c>
      <c r="M201" s="401" t="s">
        <v>1885</v>
      </c>
      <c r="N201" s="401" t="s">
        <v>3837</v>
      </c>
    </row>
    <row r="202" spans="2:14" ht="17.25" x14ac:dyDescent="0.35">
      <c r="B202" s="404">
        <v>424333</v>
      </c>
      <c r="C202" s="404" t="s">
        <v>1886</v>
      </c>
      <c r="D202" s="405" t="s">
        <v>1887</v>
      </c>
      <c r="E202" s="405" t="s">
        <v>1888</v>
      </c>
      <c r="F202" s="405" t="s">
        <v>1221</v>
      </c>
      <c r="G202" s="405" t="s">
        <v>1807</v>
      </c>
      <c r="H202" s="404" t="s">
        <v>1223</v>
      </c>
      <c r="I202" s="405" t="s">
        <v>165</v>
      </c>
      <c r="J202" s="406">
        <v>42998</v>
      </c>
      <c r="K202" s="406">
        <v>43139</v>
      </c>
      <c r="L202" s="406">
        <v>44964</v>
      </c>
      <c r="M202" s="404" t="s">
        <v>1889</v>
      </c>
      <c r="N202" s="404" t="s">
        <v>3837</v>
      </c>
    </row>
    <row r="203" spans="2:14" ht="17.25" x14ac:dyDescent="0.35">
      <c r="B203" s="401">
        <v>100</v>
      </c>
      <c r="C203" s="401" t="s">
        <v>1890</v>
      </c>
      <c r="D203" s="402" t="s">
        <v>1581</v>
      </c>
      <c r="E203" s="402" t="s">
        <v>802</v>
      </c>
      <c r="F203" s="402" t="s">
        <v>1221</v>
      </c>
      <c r="G203" s="402" t="s">
        <v>1331</v>
      </c>
      <c r="H203" s="401" t="s">
        <v>1223</v>
      </c>
      <c r="I203" s="402" t="s">
        <v>1224</v>
      </c>
      <c r="J203" s="403">
        <v>42718</v>
      </c>
      <c r="K203" s="403">
        <v>42955</v>
      </c>
      <c r="L203" s="403">
        <v>44780</v>
      </c>
      <c r="M203" s="401" t="s">
        <v>1891</v>
      </c>
      <c r="N203" s="401" t="s">
        <v>3837</v>
      </c>
    </row>
    <row r="204" spans="2:14" ht="17.25" x14ac:dyDescent="0.35">
      <c r="B204" s="404">
        <v>4464228</v>
      </c>
      <c r="C204" s="404" t="s">
        <v>1892</v>
      </c>
      <c r="D204" s="405" t="s">
        <v>1893</v>
      </c>
      <c r="E204" s="405" t="s">
        <v>1894</v>
      </c>
      <c r="F204" s="405" t="s">
        <v>1247</v>
      </c>
      <c r="G204" s="405" t="s">
        <v>1258</v>
      </c>
      <c r="H204" s="404" t="s">
        <v>1223</v>
      </c>
      <c r="I204" s="405" t="s">
        <v>1304</v>
      </c>
      <c r="J204" s="406">
        <v>40878</v>
      </c>
      <c r="K204" s="406">
        <v>40940</v>
      </c>
      <c r="L204" s="406">
        <v>43861</v>
      </c>
      <c r="M204" s="404" t="s">
        <v>1895</v>
      </c>
      <c r="N204" s="404" t="s">
        <v>3837</v>
      </c>
    </row>
    <row r="205" spans="2:14" ht="17.25" x14ac:dyDescent="0.35">
      <c r="B205" s="401">
        <v>5844700</v>
      </c>
      <c r="C205" s="401" t="s">
        <v>1896</v>
      </c>
      <c r="D205" s="402" t="s">
        <v>1470</v>
      </c>
      <c r="E205" s="402" t="s">
        <v>1897</v>
      </c>
      <c r="F205" s="402" t="s">
        <v>1413</v>
      </c>
      <c r="G205" s="402" t="s">
        <v>1258</v>
      </c>
      <c r="H205" s="401" t="s">
        <v>1223</v>
      </c>
      <c r="I205" s="402" t="s">
        <v>178</v>
      </c>
      <c r="J205" s="403">
        <v>42297</v>
      </c>
      <c r="K205" s="403">
        <v>42565</v>
      </c>
      <c r="L205" s="403">
        <v>48042</v>
      </c>
      <c r="M205" s="401" t="s">
        <v>1898</v>
      </c>
      <c r="N205" s="401" t="s">
        <v>3837</v>
      </c>
    </row>
    <row r="206" spans="2:14" ht="17.25" x14ac:dyDescent="0.35">
      <c r="B206" s="404">
        <v>101</v>
      </c>
      <c r="C206" s="404" t="s">
        <v>1899</v>
      </c>
      <c r="D206" s="405" t="s">
        <v>1219</v>
      </c>
      <c r="E206" s="405" t="s">
        <v>805</v>
      </c>
      <c r="F206" s="405" t="s">
        <v>1221</v>
      </c>
      <c r="G206" s="405" t="s">
        <v>1222</v>
      </c>
      <c r="H206" s="404" t="s">
        <v>1223</v>
      </c>
      <c r="I206" s="405" t="s">
        <v>1224</v>
      </c>
      <c r="J206" s="406">
        <v>43483</v>
      </c>
      <c r="K206" s="406">
        <v>43493</v>
      </c>
      <c r="L206" s="406">
        <v>45318</v>
      </c>
      <c r="M206" s="404" t="s">
        <v>1631</v>
      </c>
      <c r="N206" s="404" t="s">
        <v>3837</v>
      </c>
    </row>
    <row r="207" spans="2:14" ht="17.25" x14ac:dyDescent="0.35">
      <c r="B207" s="401">
        <v>470740</v>
      </c>
      <c r="C207" s="401" t="s">
        <v>1900</v>
      </c>
      <c r="D207" s="402" t="s">
        <v>1901</v>
      </c>
      <c r="E207" s="402" t="s">
        <v>1902</v>
      </c>
      <c r="F207" s="402" t="s">
        <v>1247</v>
      </c>
      <c r="G207" s="402" t="s">
        <v>1903</v>
      </c>
      <c r="H207" s="401" t="s">
        <v>1223</v>
      </c>
      <c r="I207" s="402" t="s">
        <v>1224</v>
      </c>
      <c r="J207" s="403">
        <v>43034</v>
      </c>
      <c r="K207" s="403">
        <v>43210</v>
      </c>
      <c r="L207" s="403">
        <v>44670</v>
      </c>
      <c r="M207" s="401" t="s">
        <v>1904</v>
      </c>
      <c r="N207" s="401" t="s">
        <v>3837</v>
      </c>
    </row>
    <row r="208" spans="2:14" ht="17.25" x14ac:dyDescent="0.35">
      <c r="B208" s="404">
        <v>4013041</v>
      </c>
      <c r="C208" s="404" t="s">
        <v>1905</v>
      </c>
      <c r="D208" s="405" t="s">
        <v>1906</v>
      </c>
      <c r="E208" s="405" t="s">
        <v>97</v>
      </c>
      <c r="F208" s="405" t="s">
        <v>1241</v>
      </c>
      <c r="G208" s="405" t="s">
        <v>1248</v>
      </c>
      <c r="H208" s="404" t="s">
        <v>1223</v>
      </c>
      <c r="I208" s="405" t="s">
        <v>1224</v>
      </c>
      <c r="J208" s="406">
        <v>39990</v>
      </c>
      <c r="K208" s="406">
        <v>40126</v>
      </c>
      <c r="L208" s="406">
        <v>45215</v>
      </c>
      <c r="M208" s="404" t="s">
        <v>1907</v>
      </c>
      <c r="N208" s="404" t="s">
        <v>3837</v>
      </c>
    </row>
    <row r="209" spans="2:14" ht="17.25" x14ac:dyDescent="0.35">
      <c r="B209" s="401">
        <v>18459</v>
      </c>
      <c r="C209" s="401" t="s">
        <v>1908</v>
      </c>
      <c r="D209" s="402"/>
      <c r="E209" s="402" t="s">
        <v>1909</v>
      </c>
      <c r="F209" s="402" t="s">
        <v>1413</v>
      </c>
      <c r="G209" s="402" t="s">
        <v>1248</v>
      </c>
      <c r="H209" s="401" t="s">
        <v>1223</v>
      </c>
      <c r="I209" s="402" t="s">
        <v>1224</v>
      </c>
      <c r="J209" s="403">
        <v>28857</v>
      </c>
      <c r="K209" s="403">
        <v>28864</v>
      </c>
      <c r="L209" s="403">
        <v>56257</v>
      </c>
      <c r="M209" s="401" t="s">
        <v>1910</v>
      </c>
      <c r="N209" s="401" t="s">
        <v>3837</v>
      </c>
    </row>
    <row r="210" spans="2:14" ht="17.25" x14ac:dyDescent="0.35">
      <c r="B210" s="404">
        <v>102</v>
      </c>
      <c r="C210" s="404" t="s">
        <v>1911</v>
      </c>
      <c r="D210" s="405" t="s">
        <v>1378</v>
      </c>
      <c r="E210" s="405" t="s">
        <v>806</v>
      </c>
      <c r="F210" s="405" t="s">
        <v>1221</v>
      </c>
      <c r="G210" s="405" t="s">
        <v>1331</v>
      </c>
      <c r="H210" s="404" t="s">
        <v>1223</v>
      </c>
      <c r="I210" s="405" t="s">
        <v>1224</v>
      </c>
      <c r="J210" s="406">
        <v>43251</v>
      </c>
      <c r="K210" s="406">
        <v>43307</v>
      </c>
      <c r="L210" s="406">
        <v>45132</v>
      </c>
      <c r="M210" s="404" t="s">
        <v>1912</v>
      </c>
      <c r="N210" s="404" t="s">
        <v>3837</v>
      </c>
    </row>
    <row r="211" spans="2:14" ht="17.25" x14ac:dyDescent="0.35">
      <c r="B211" s="401">
        <v>103</v>
      </c>
      <c r="C211" s="401" t="s">
        <v>1913</v>
      </c>
      <c r="D211" s="402" t="s">
        <v>1914</v>
      </c>
      <c r="E211" s="402" t="s">
        <v>1915</v>
      </c>
      <c r="F211" s="402" t="s">
        <v>1247</v>
      </c>
      <c r="G211" s="402" t="s">
        <v>1916</v>
      </c>
      <c r="H211" s="401" t="s">
        <v>1223</v>
      </c>
      <c r="I211" s="402" t="s">
        <v>178</v>
      </c>
      <c r="J211" s="403">
        <v>43867</v>
      </c>
      <c r="K211" s="403">
        <v>44068</v>
      </c>
      <c r="L211" s="403">
        <v>45528</v>
      </c>
      <c r="M211" s="401" t="s">
        <v>1917</v>
      </c>
      <c r="N211" s="401" t="s">
        <v>3837</v>
      </c>
    </row>
    <row r="212" spans="2:14" ht="17.25" x14ac:dyDescent="0.35">
      <c r="B212" s="404">
        <v>104</v>
      </c>
      <c r="C212" s="404" t="s">
        <v>1918</v>
      </c>
      <c r="D212" s="405" t="s">
        <v>1919</v>
      </c>
      <c r="E212" s="405" t="s">
        <v>807</v>
      </c>
      <c r="F212" s="405" t="s">
        <v>1221</v>
      </c>
      <c r="G212" s="405" t="s">
        <v>1233</v>
      </c>
      <c r="H212" s="404" t="s">
        <v>1223</v>
      </c>
      <c r="I212" s="405" t="s">
        <v>1224</v>
      </c>
      <c r="J212" s="406">
        <v>43237</v>
      </c>
      <c r="K212" s="406">
        <v>43304</v>
      </c>
      <c r="L212" s="406">
        <v>45129</v>
      </c>
      <c r="M212" s="404" t="s">
        <v>1920</v>
      </c>
      <c r="N212" s="404" t="s">
        <v>3837</v>
      </c>
    </row>
    <row r="213" spans="2:14" ht="17.25" x14ac:dyDescent="0.35">
      <c r="B213" s="401">
        <v>105</v>
      </c>
      <c r="C213" s="401" t="s">
        <v>1921</v>
      </c>
      <c r="D213" s="402"/>
      <c r="E213" s="402" t="s">
        <v>807</v>
      </c>
      <c r="F213" s="402" t="s">
        <v>1221</v>
      </c>
      <c r="G213" s="402" t="s">
        <v>1331</v>
      </c>
      <c r="H213" s="401" t="s">
        <v>1223</v>
      </c>
      <c r="I213" s="402" t="s">
        <v>1224</v>
      </c>
      <c r="J213" s="403">
        <v>43237</v>
      </c>
      <c r="K213" s="403">
        <v>43304</v>
      </c>
      <c r="L213" s="403">
        <v>45129</v>
      </c>
      <c r="M213" s="401" t="s">
        <v>1922</v>
      </c>
      <c r="N213" s="401" t="s">
        <v>3837</v>
      </c>
    </row>
    <row r="214" spans="2:14" ht="17.25" x14ac:dyDescent="0.35">
      <c r="B214" s="404">
        <v>106</v>
      </c>
      <c r="C214" s="404" t="s">
        <v>1923</v>
      </c>
      <c r="D214" s="405" t="s">
        <v>1506</v>
      </c>
      <c r="E214" s="405" t="s">
        <v>1924</v>
      </c>
      <c r="F214" s="405" t="s">
        <v>1228</v>
      </c>
      <c r="G214" s="405" t="s">
        <v>1233</v>
      </c>
      <c r="H214" s="404" t="s">
        <v>1223</v>
      </c>
      <c r="I214" s="405" t="s">
        <v>1224</v>
      </c>
      <c r="J214" s="406">
        <v>44014</v>
      </c>
      <c r="K214" s="406">
        <v>44145</v>
      </c>
      <c r="L214" s="406">
        <v>44511</v>
      </c>
      <c r="M214" s="404" t="s">
        <v>1925</v>
      </c>
      <c r="N214" s="404" t="s">
        <v>3837</v>
      </c>
    </row>
    <row r="215" spans="2:14" ht="17.25" x14ac:dyDescent="0.35">
      <c r="B215" s="401">
        <v>107</v>
      </c>
      <c r="C215" s="401" t="s">
        <v>1926</v>
      </c>
      <c r="D215" s="402" t="s">
        <v>1927</v>
      </c>
      <c r="E215" s="402" t="s">
        <v>1928</v>
      </c>
      <c r="F215" s="402" t="s">
        <v>1929</v>
      </c>
      <c r="G215" s="402" t="s">
        <v>1233</v>
      </c>
      <c r="H215" s="401" t="s">
        <v>1223</v>
      </c>
      <c r="I215" s="402" t="s">
        <v>1254</v>
      </c>
      <c r="J215" s="403">
        <v>42325</v>
      </c>
      <c r="K215" s="403">
        <v>42384</v>
      </c>
      <c r="L215" s="403">
        <v>44210</v>
      </c>
      <c r="M215" s="401" t="s">
        <v>1930</v>
      </c>
      <c r="N215" s="401" t="s">
        <v>3837</v>
      </c>
    </row>
    <row r="216" spans="2:14" ht="17.25" x14ac:dyDescent="0.35">
      <c r="B216" s="404">
        <v>109</v>
      </c>
      <c r="C216" s="404" t="s">
        <v>1931</v>
      </c>
      <c r="D216" s="405" t="s">
        <v>1932</v>
      </c>
      <c r="E216" s="405" t="s">
        <v>1928</v>
      </c>
      <c r="F216" s="405" t="s">
        <v>1929</v>
      </c>
      <c r="G216" s="405" t="s">
        <v>1233</v>
      </c>
      <c r="H216" s="404" t="s">
        <v>1223</v>
      </c>
      <c r="I216" s="405" t="s">
        <v>1933</v>
      </c>
      <c r="J216" s="406">
        <v>42420</v>
      </c>
      <c r="K216" s="406">
        <v>42460</v>
      </c>
      <c r="L216" s="406">
        <v>44285</v>
      </c>
      <c r="M216" s="404" t="s">
        <v>1934</v>
      </c>
      <c r="N216" s="404" t="s">
        <v>3837</v>
      </c>
    </row>
    <row r="217" spans="2:14" ht="17.25" x14ac:dyDescent="0.35">
      <c r="B217" s="401">
        <v>111</v>
      </c>
      <c r="C217" s="401" t="s">
        <v>1935</v>
      </c>
      <c r="D217" s="402" t="s">
        <v>1386</v>
      </c>
      <c r="E217" s="402" t="s">
        <v>1936</v>
      </c>
      <c r="F217" s="402" t="s">
        <v>1929</v>
      </c>
      <c r="G217" s="402" t="s">
        <v>1233</v>
      </c>
      <c r="H217" s="401" t="s">
        <v>1223</v>
      </c>
      <c r="I217" s="402" t="s">
        <v>1386</v>
      </c>
      <c r="J217" s="403">
        <v>43248</v>
      </c>
      <c r="K217" s="403">
        <v>43273</v>
      </c>
      <c r="L217" s="403">
        <v>45098</v>
      </c>
      <c r="M217" s="401" t="s">
        <v>1599</v>
      </c>
      <c r="N217" s="401" t="s">
        <v>3837</v>
      </c>
    </row>
    <row r="218" spans="2:14" ht="17.25" x14ac:dyDescent="0.35">
      <c r="B218" s="404">
        <v>113</v>
      </c>
      <c r="C218" s="404" t="s">
        <v>1937</v>
      </c>
      <c r="D218" s="405"/>
      <c r="E218" s="405" t="s">
        <v>1936</v>
      </c>
      <c r="F218" s="405" t="s">
        <v>1929</v>
      </c>
      <c r="G218" s="405" t="s">
        <v>1233</v>
      </c>
      <c r="H218" s="404" t="s">
        <v>1223</v>
      </c>
      <c r="I218" s="405" t="s">
        <v>1938</v>
      </c>
      <c r="J218" s="406">
        <v>43605</v>
      </c>
      <c r="K218" s="406">
        <v>43671</v>
      </c>
      <c r="L218" s="406">
        <v>45497</v>
      </c>
      <c r="M218" s="404" t="s">
        <v>1939</v>
      </c>
      <c r="N218" s="404" t="s">
        <v>3837</v>
      </c>
    </row>
    <row r="219" spans="2:14" ht="17.25" x14ac:dyDescent="0.35">
      <c r="B219" s="401">
        <v>114</v>
      </c>
      <c r="C219" s="401" t="s">
        <v>1937</v>
      </c>
      <c r="D219" s="402" t="s">
        <v>567</v>
      </c>
      <c r="E219" s="402" t="s">
        <v>1936</v>
      </c>
      <c r="F219" s="402" t="s">
        <v>1929</v>
      </c>
      <c r="G219" s="402" t="s">
        <v>1233</v>
      </c>
      <c r="H219" s="401" t="s">
        <v>1223</v>
      </c>
      <c r="I219" s="402" t="s">
        <v>1938</v>
      </c>
      <c r="J219" s="403">
        <v>43605</v>
      </c>
      <c r="K219" s="403">
        <v>43671</v>
      </c>
      <c r="L219" s="403">
        <v>45497</v>
      </c>
      <c r="M219" s="401" t="s">
        <v>1940</v>
      </c>
      <c r="N219" s="401" t="s">
        <v>3837</v>
      </c>
    </row>
    <row r="220" spans="2:14" ht="17.25" x14ac:dyDescent="0.35">
      <c r="B220" s="404">
        <v>115</v>
      </c>
      <c r="C220" s="404" t="s">
        <v>1941</v>
      </c>
      <c r="D220" s="405" t="s">
        <v>1942</v>
      </c>
      <c r="E220" s="405" t="s">
        <v>1936</v>
      </c>
      <c r="F220" s="405" t="s">
        <v>1929</v>
      </c>
      <c r="G220" s="405" t="s">
        <v>1233</v>
      </c>
      <c r="H220" s="404" t="s">
        <v>1223</v>
      </c>
      <c r="I220" s="405" t="s">
        <v>1224</v>
      </c>
      <c r="J220" s="406">
        <v>42226</v>
      </c>
      <c r="K220" s="406">
        <v>42466</v>
      </c>
      <c r="L220" s="406">
        <v>44291</v>
      </c>
      <c r="M220" s="404" t="s">
        <v>1943</v>
      </c>
      <c r="N220" s="404" t="s">
        <v>3837</v>
      </c>
    </row>
    <row r="221" spans="2:14" ht="17.25" x14ac:dyDescent="0.35">
      <c r="B221" s="401">
        <v>6388046</v>
      </c>
      <c r="C221" s="401" t="s">
        <v>1944</v>
      </c>
      <c r="D221" s="402" t="s">
        <v>1945</v>
      </c>
      <c r="E221" s="402" t="s">
        <v>1946</v>
      </c>
      <c r="F221" s="402" t="s">
        <v>1221</v>
      </c>
      <c r="G221" s="402" t="s">
        <v>1331</v>
      </c>
      <c r="H221" s="401" t="s">
        <v>1223</v>
      </c>
      <c r="I221" s="402" t="s">
        <v>1224</v>
      </c>
      <c r="J221" s="403">
        <v>42899</v>
      </c>
      <c r="K221" s="403">
        <v>42956</v>
      </c>
      <c r="L221" s="403">
        <v>44781</v>
      </c>
      <c r="M221" s="401" t="s">
        <v>1602</v>
      </c>
      <c r="N221" s="401" t="s">
        <v>3837</v>
      </c>
    </row>
    <row r="222" spans="2:14" ht="17.25" x14ac:dyDescent="0.35">
      <c r="B222" s="404">
        <v>124</v>
      </c>
      <c r="C222" s="404" t="s">
        <v>1947</v>
      </c>
      <c r="D222" s="405" t="s">
        <v>1278</v>
      </c>
      <c r="E222" s="405" t="s">
        <v>1948</v>
      </c>
      <c r="F222" s="405" t="s">
        <v>1221</v>
      </c>
      <c r="G222" s="405" t="s">
        <v>1222</v>
      </c>
      <c r="H222" s="404" t="s">
        <v>1223</v>
      </c>
      <c r="I222" s="405" t="s">
        <v>1224</v>
      </c>
      <c r="J222" s="406">
        <v>42611</v>
      </c>
      <c r="K222" s="406">
        <v>42688</v>
      </c>
      <c r="L222" s="406">
        <v>44513</v>
      </c>
      <c r="M222" s="404" t="s">
        <v>1949</v>
      </c>
      <c r="N222" s="404" t="s">
        <v>3837</v>
      </c>
    </row>
    <row r="223" spans="2:14" ht="17.25" x14ac:dyDescent="0.35">
      <c r="B223" s="401">
        <v>2850023</v>
      </c>
      <c r="C223" s="401" t="s">
        <v>1950</v>
      </c>
      <c r="D223" s="402" t="s">
        <v>1951</v>
      </c>
      <c r="E223" s="402" t="s">
        <v>1952</v>
      </c>
      <c r="F223" s="402" t="s">
        <v>1413</v>
      </c>
      <c r="G223" s="402" t="s">
        <v>1258</v>
      </c>
      <c r="H223" s="401" t="s">
        <v>1223</v>
      </c>
      <c r="I223" s="402" t="s">
        <v>178</v>
      </c>
      <c r="J223" s="403">
        <v>38434</v>
      </c>
      <c r="K223" s="403">
        <v>38512</v>
      </c>
      <c r="L223" s="403">
        <v>45683</v>
      </c>
      <c r="M223" s="401" t="s">
        <v>1953</v>
      </c>
      <c r="N223" s="401" t="s">
        <v>3837</v>
      </c>
    </row>
    <row r="224" spans="2:14" ht="17.25" x14ac:dyDescent="0.35">
      <c r="B224" s="404">
        <v>2464410</v>
      </c>
      <c r="C224" s="404" t="s">
        <v>1954</v>
      </c>
      <c r="D224" s="405" t="s">
        <v>1955</v>
      </c>
      <c r="E224" s="405" t="s">
        <v>1956</v>
      </c>
      <c r="F224" s="405" t="s">
        <v>1247</v>
      </c>
      <c r="G224" s="405" t="s">
        <v>1268</v>
      </c>
      <c r="H224" s="404" t="s">
        <v>1223</v>
      </c>
      <c r="I224" s="405" t="s">
        <v>178</v>
      </c>
      <c r="J224" s="406">
        <v>42936</v>
      </c>
      <c r="K224" s="406">
        <v>43210</v>
      </c>
      <c r="L224" s="406">
        <v>44670</v>
      </c>
      <c r="M224" s="404" t="s">
        <v>1957</v>
      </c>
      <c r="N224" s="404" t="s">
        <v>3837</v>
      </c>
    </row>
    <row r="225" spans="2:14" ht="17.25" x14ac:dyDescent="0.35">
      <c r="B225" s="401">
        <v>2464410</v>
      </c>
      <c r="C225" s="401" t="s">
        <v>1958</v>
      </c>
      <c r="D225" s="402" t="s">
        <v>1959</v>
      </c>
      <c r="E225" s="402" t="s">
        <v>1956</v>
      </c>
      <c r="F225" s="402" t="s">
        <v>1247</v>
      </c>
      <c r="G225" s="402" t="s">
        <v>1268</v>
      </c>
      <c r="H225" s="401" t="s">
        <v>1223</v>
      </c>
      <c r="I225" s="402" t="s">
        <v>178</v>
      </c>
      <c r="J225" s="403">
        <v>42936</v>
      </c>
      <c r="K225" s="403">
        <v>43210</v>
      </c>
      <c r="L225" s="403">
        <v>44670</v>
      </c>
      <c r="M225" s="401" t="s">
        <v>1960</v>
      </c>
      <c r="N225" s="401" t="s">
        <v>3837</v>
      </c>
    </row>
    <row r="226" spans="2:14" ht="17.25" x14ac:dyDescent="0.35">
      <c r="B226" s="404">
        <v>125</v>
      </c>
      <c r="C226" s="404" t="s">
        <v>1961</v>
      </c>
      <c r="D226" s="405" t="s">
        <v>1219</v>
      </c>
      <c r="E226" s="405" t="s">
        <v>810</v>
      </c>
      <c r="F226" s="405" t="s">
        <v>1221</v>
      </c>
      <c r="G226" s="405" t="s">
        <v>1222</v>
      </c>
      <c r="H226" s="404" t="s">
        <v>1223</v>
      </c>
      <c r="I226" s="405" t="s">
        <v>1224</v>
      </c>
      <c r="J226" s="406">
        <v>43482</v>
      </c>
      <c r="K226" s="406">
        <v>43493</v>
      </c>
      <c r="L226" s="406">
        <v>45318</v>
      </c>
      <c r="M226" s="404" t="s">
        <v>1631</v>
      </c>
      <c r="N226" s="404" t="s">
        <v>3837</v>
      </c>
    </row>
    <row r="227" spans="2:14" ht="17.25" x14ac:dyDescent="0.35">
      <c r="B227" s="401">
        <v>5968493</v>
      </c>
      <c r="C227" s="401" t="s">
        <v>1962</v>
      </c>
      <c r="D227" s="402" t="s">
        <v>1963</v>
      </c>
      <c r="E227" s="402" t="s">
        <v>1964</v>
      </c>
      <c r="F227" s="402" t="s">
        <v>1247</v>
      </c>
      <c r="G227" s="402" t="s">
        <v>1965</v>
      </c>
      <c r="H227" s="401" t="s">
        <v>1223</v>
      </c>
      <c r="I227" s="402" t="s">
        <v>1304</v>
      </c>
      <c r="J227" s="403">
        <v>42537</v>
      </c>
      <c r="K227" s="403">
        <v>43115</v>
      </c>
      <c r="L227" s="403">
        <v>44575</v>
      </c>
      <c r="M227" s="401" t="s">
        <v>1966</v>
      </c>
      <c r="N227" s="401" t="s">
        <v>3837</v>
      </c>
    </row>
    <row r="228" spans="2:14" ht="17.25" x14ac:dyDescent="0.35">
      <c r="B228" s="404">
        <v>5062633</v>
      </c>
      <c r="C228" s="404" t="s">
        <v>1967</v>
      </c>
      <c r="D228" s="405" t="s">
        <v>1378</v>
      </c>
      <c r="E228" s="405" t="s">
        <v>1968</v>
      </c>
      <c r="F228" s="405" t="s">
        <v>1221</v>
      </c>
      <c r="G228" s="405" t="s">
        <v>1331</v>
      </c>
      <c r="H228" s="404" t="s">
        <v>1223</v>
      </c>
      <c r="I228" s="405" t="s">
        <v>1224</v>
      </c>
      <c r="J228" s="406">
        <v>43227</v>
      </c>
      <c r="K228" s="406">
        <v>43263</v>
      </c>
      <c r="L228" s="406">
        <v>45088</v>
      </c>
      <c r="M228" s="404" t="s">
        <v>1683</v>
      </c>
      <c r="N228" s="404" t="s">
        <v>3837</v>
      </c>
    </row>
    <row r="229" spans="2:14" ht="17.25" x14ac:dyDescent="0.35">
      <c r="B229" s="401">
        <v>126</v>
      </c>
      <c r="C229" s="401" t="s">
        <v>1969</v>
      </c>
      <c r="D229" s="402" t="s">
        <v>1970</v>
      </c>
      <c r="E229" s="402" t="s">
        <v>1971</v>
      </c>
      <c r="F229" s="402" t="s">
        <v>1241</v>
      </c>
      <c r="G229" s="402" t="s">
        <v>1258</v>
      </c>
      <c r="H229" s="401" t="s">
        <v>1223</v>
      </c>
      <c r="I229" s="402" t="s">
        <v>178</v>
      </c>
      <c r="J229" s="403">
        <v>43574</v>
      </c>
      <c r="K229" s="403">
        <v>43668</v>
      </c>
      <c r="L229" s="403">
        <v>45494</v>
      </c>
      <c r="M229" s="401" t="s">
        <v>1972</v>
      </c>
      <c r="N229" s="401" t="s">
        <v>3837</v>
      </c>
    </row>
    <row r="230" spans="2:14" ht="30" x14ac:dyDescent="0.35">
      <c r="B230" s="404">
        <v>128</v>
      </c>
      <c r="C230" s="404" t="s">
        <v>1973</v>
      </c>
      <c r="D230" s="405" t="s">
        <v>1974</v>
      </c>
      <c r="E230" s="405" t="s">
        <v>1975</v>
      </c>
      <c r="F230" s="405" t="s">
        <v>1339</v>
      </c>
      <c r="G230" s="405" t="s">
        <v>1258</v>
      </c>
      <c r="H230" s="404" t="s">
        <v>1395</v>
      </c>
      <c r="I230" s="405" t="s">
        <v>178</v>
      </c>
      <c r="J230" s="406">
        <v>42486</v>
      </c>
      <c r="K230" s="406">
        <v>42662</v>
      </c>
      <c r="L230" s="406">
        <v>44066</v>
      </c>
      <c r="M230" s="404" t="s">
        <v>1976</v>
      </c>
      <c r="N230" s="404" t="s">
        <v>3837</v>
      </c>
    </row>
    <row r="231" spans="2:14" ht="17.25" x14ac:dyDescent="0.35">
      <c r="B231" s="401">
        <v>129</v>
      </c>
      <c r="C231" s="401" t="s">
        <v>1977</v>
      </c>
      <c r="D231" s="402" t="s">
        <v>1978</v>
      </c>
      <c r="E231" s="402" t="s">
        <v>730</v>
      </c>
      <c r="F231" s="402" t="s">
        <v>1247</v>
      </c>
      <c r="G231" s="402" t="s">
        <v>1258</v>
      </c>
      <c r="H231" s="401" t="s">
        <v>1223</v>
      </c>
      <c r="I231" s="402" t="s">
        <v>178</v>
      </c>
      <c r="J231" s="403">
        <v>43832</v>
      </c>
      <c r="K231" s="403">
        <v>44028</v>
      </c>
      <c r="L231" s="403">
        <v>45488</v>
      </c>
      <c r="M231" s="401" t="s">
        <v>1979</v>
      </c>
      <c r="N231" s="401" t="s">
        <v>3837</v>
      </c>
    </row>
    <row r="232" spans="2:14" ht="17.25" x14ac:dyDescent="0.35">
      <c r="B232" s="404">
        <v>130</v>
      </c>
      <c r="C232" s="404" t="s">
        <v>1980</v>
      </c>
      <c r="D232" s="405"/>
      <c r="E232" s="405" t="s">
        <v>812</v>
      </c>
      <c r="F232" s="405" t="s">
        <v>1221</v>
      </c>
      <c r="G232" s="405" t="s">
        <v>1279</v>
      </c>
      <c r="H232" s="404" t="s">
        <v>1223</v>
      </c>
      <c r="I232" s="405" t="s">
        <v>178</v>
      </c>
      <c r="J232" s="406">
        <v>43658</v>
      </c>
      <c r="K232" s="406">
        <v>43794</v>
      </c>
      <c r="L232" s="406">
        <v>45620</v>
      </c>
      <c r="M232" s="404" t="s">
        <v>1981</v>
      </c>
      <c r="N232" s="404" t="s">
        <v>3837</v>
      </c>
    </row>
    <row r="233" spans="2:14" ht="17.25" x14ac:dyDescent="0.35">
      <c r="B233" s="401">
        <v>3077303</v>
      </c>
      <c r="C233" s="401" t="s">
        <v>1982</v>
      </c>
      <c r="D233" s="402" t="s">
        <v>1983</v>
      </c>
      <c r="E233" s="402" t="s">
        <v>1984</v>
      </c>
      <c r="F233" s="402" t="s">
        <v>1221</v>
      </c>
      <c r="G233" s="402" t="s">
        <v>1222</v>
      </c>
      <c r="H233" s="401" t="s">
        <v>1223</v>
      </c>
      <c r="I233" s="402" t="s">
        <v>165</v>
      </c>
      <c r="J233" s="403">
        <v>40063</v>
      </c>
      <c r="K233" s="403">
        <v>40128</v>
      </c>
      <c r="L233" s="403">
        <v>44438</v>
      </c>
      <c r="M233" s="401" t="s">
        <v>1985</v>
      </c>
      <c r="N233" s="401" t="s">
        <v>3837</v>
      </c>
    </row>
    <row r="234" spans="2:14" ht="17.25" x14ac:dyDescent="0.35">
      <c r="B234" s="404">
        <v>131</v>
      </c>
      <c r="C234" s="404" t="s">
        <v>1986</v>
      </c>
      <c r="D234" s="405" t="s">
        <v>1987</v>
      </c>
      <c r="E234" s="405" t="s">
        <v>816</v>
      </c>
      <c r="F234" s="405" t="s">
        <v>1221</v>
      </c>
      <c r="G234" s="405" t="s">
        <v>1807</v>
      </c>
      <c r="H234" s="404" t="s">
        <v>1223</v>
      </c>
      <c r="I234" s="405" t="s">
        <v>178</v>
      </c>
      <c r="J234" s="406">
        <v>42741</v>
      </c>
      <c r="K234" s="406">
        <v>43139</v>
      </c>
      <c r="L234" s="406">
        <v>44964</v>
      </c>
      <c r="M234" s="404" t="s">
        <v>1988</v>
      </c>
      <c r="N234" s="404" t="s">
        <v>3837</v>
      </c>
    </row>
    <row r="235" spans="2:14" ht="17.25" x14ac:dyDescent="0.35">
      <c r="B235" s="401">
        <v>132</v>
      </c>
      <c r="C235" s="401" t="s">
        <v>1989</v>
      </c>
      <c r="D235" s="402" t="s">
        <v>1945</v>
      </c>
      <c r="E235" s="402" t="s">
        <v>817</v>
      </c>
      <c r="F235" s="402" t="s">
        <v>1221</v>
      </c>
      <c r="G235" s="402" t="s">
        <v>1331</v>
      </c>
      <c r="H235" s="401" t="s">
        <v>1223</v>
      </c>
      <c r="I235" s="402" t="s">
        <v>1224</v>
      </c>
      <c r="J235" s="403">
        <v>42535</v>
      </c>
      <c r="K235" s="403">
        <v>42877</v>
      </c>
      <c r="L235" s="403">
        <v>44702</v>
      </c>
      <c r="M235" s="401" t="s">
        <v>1541</v>
      </c>
      <c r="N235" s="401" t="s">
        <v>3837</v>
      </c>
    </row>
    <row r="236" spans="2:14" ht="17.25" x14ac:dyDescent="0.35">
      <c r="B236" s="404">
        <v>113457</v>
      </c>
      <c r="C236" s="404" t="s">
        <v>1990</v>
      </c>
      <c r="D236" s="405" t="s">
        <v>1991</v>
      </c>
      <c r="E236" s="405" t="s">
        <v>1992</v>
      </c>
      <c r="F236" s="405" t="s">
        <v>1241</v>
      </c>
      <c r="G236" s="405" t="s">
        <v>1242</v>
      </c>
      <c r="H236" s="404" t="s">
        <v>1223</v>
      </c>
      <c r="I236" s="405" t="s">
        <v>1993</v>
      </c>
      <c r="J236" s="406">
        <v>42619</v>
      </c>
      <c r="K236" s="406">
        <v>42885</v>
      </c>
      <c r="L236" s="406">
        <v>44710</v>
      </c>
      <c r="M236" s="404" t="s">
        <v>1994</v>
      </c>
      <c r="N236" s="404" t="s">
        <v>3837</v>
      </c>
    </row>
    <row r="237" spans="2:14" ht="17.25" x14ac:dyDescent="0.35">
      <c r="B237" s="401">
        <v>113</v>
      </c>
      <c r="C237" s="401" t="s">
        <v>1995</v>
      </c>
      <c r="D237" s="402" t="s">
        <v>1996</v>
      </c>
      <c r="E237" s="402" t="s">
        <v>1997</v>
      </c>
      <c r="F237" s="402" t="s">
        <v>1413</v>
      </c>
      <c r="G237" s="402" t="s">
        <v>1998</v>
      </c>
      <c r="H237" s="401" t="s">
        <v>1223</v>
      </c>
      <c r="I237" s="402" t="s">
        <v>1224</v>
      </c>
      <c r="J237" s="403">
        <v>35468</v>
      </c>
      <c r="K237" s="403">
        <v>35941</v>
      </c>
      <c r="L237" s="403">
        <v>45071</v>
      </c>
      <c r="M237" s="401" t="s">
        <v>1999</v>
      </c>
      <c r="N237" s="401" t="s">
        <v>3837</v>
      </c>
    </row>
    <row r="238" spans="2:14" ht="17.25" x14ac:dyDescent="0.35">
      <c r="B238" s="404">
        <v>134</v>
      </c>
      <c r="C238" s="404">
        <v>26460</v>
      </c>
      <c r="D238" s="405" t="s">
        <v>125</v>
      </c>
      <c r="E238" s="405" t="s">
        <v>2000</v>
      </c>
      <c r="F238" s="405" t="s">
        <v>1221</v>
      </c>
      <c r="G238" s="405" t="s">
        <v>1331</v>
      </c>
      <c r="H238" s="404" t="s">
        <v>1223</v>
      </c>
      <c r="I238" s="405" t="s">
        <v>1224</v>
      </c>
      <c r="J238" s="406">
        <v>44162</v>
      </c>
      <c r="K238" s="406">
        <v>43798</v>
      </c>
      <c r="L238" s="406">
        <v>45625</v>
      </c>
      <c r="M238" s="404" t="s">
        <v>2001</v>
      </c>
      <c r="N238" s="404" t="s">
        <v>3837</v>
      </c>
    </row>
    <row r="239" spans="2:14" ht="17.25" x14ac:dyDescent="0.35">
      <c r="B239" s="401">
        <v>3035228</v>
      </c>
      <c r="C239" s="401">
        <v>2736</v>
      </c>
      <c r="D239" s="402" t="s">
        <v>1427</v>
      </c>
      <c r="E239" s="402" t="s">
        <v>2002</v>
      </c>
      <c r="F239" s="402" t="s">
        <v>1221</v>
      </c>
      <c r="G239" s="402" t="s">
        <v>1279</v>
      </c>
      <c r="H239" s="401" t="s">
        <v>1223</v>
      </c>
      <c r="I239" s="402" t="s">
        <v>178</v>
      </c>
      <c r="J239" s="403">
        <v>43458</v>
      </c>
      <c r="K239" s="403">
        <v>43510</v>
      </c>
      <c r="L239" s="403">
        <v>45335</v>
      </c>
      <c r="M239" s="401" t="s">
        <v>2003</v>
      </c>
      <c r="N239" s="401" t="s">
        <v>3837</v>
      </c>
    </row>
    <row r="240" spans="2:14" ht="17.25" x14ac:dyDescent="0.35">
      <c r="B240" s="404">
        <v>3035228</v>
      </c>
      <c r="C240" s="404" t="s">
        <v>2004</v>
      </c>
      <c r="D240" s="405"/>
      <c r="E240" s="405" t="s">
        <v>2002</v>
      </c>
      <c r="F240" s="405" t="s">
        <v>1221</v>
      </c>
      <c r="G240" s="405" t="s">
        <v>1331</v>
      </c>
      <c r="H240" s="404" t="s">
        <v>1223</v>
      </c>
      <c r="I240" s="405" t="s">
        <v>1224</v>
      </c>
      <c r="J240" s="406">
        <v>42415</v>
      </c>
      <c r="K240" s="406">
        <v>42635</v>
      </c>
      <c r="L240" s="406">
        <v>44460</v>
      </c>
      <c r="M240" s="404" t="s">
        <v>2005</v>
      </c>
      <c r="N240" s="404" t="s">
        <v>3837</v>
      </c>
    </row>
    <row r="241" spans="2:14" ht="17.25" x14ac:dyDescent="0.35">
      <c r="B241" s="401">
        <v>3035228</v>
      </c>
      <c r="C241" s="401" t="s">
        <v>2006</v>
      </c>
      <c r="D241" s="402" t="s">
        <v>1219</v>
      </c>
      <c r="E241" s="402" t="s">
        <v>2002</v>
      </c>
      <c r="F241" s="402" t="s">
        <v>1221</v>
      </c>
      <c r="G241" s="402" t="s">
        <v>1222</v>
      </c>
      <c r="H241" s="401" t="s">
        <v>1223</v>
      </c>
      <c r="I241" s="402" t="s">
        <v>1224</v>
      </c>
      <c r="J241" s="403">
        <v>43453</v>
      </c>
      <c r="K241" s="403">
        <v>43493</v>
      </c>
      <c r="L241" s="403">
        <v>45500</v>
      </c>
      <c r="M241" s="401" t="s">
        <v>1631</v>
      </c>
      <c r="N241" s="401" t="s">
        <v>3837</v>
      </c>
    </row>
    <row r="242" spans="2:14" ht="17.25" x14ac:dyDescent="0.35">
      <c r="B242" s="404">
        <v>135</v>
      </c>
      <c r="C242" s="404" t="s">
        <v>2007</v>
      </c>
      <c r="D242" s="405" t="s">
        <v>2008</v>
      </c>
      <c r="E242" s="405" t="s">
        <v>2009</v>
      </c>
      <c r="F242" s="405" t="s">
        <v>1339</v>
      </c>
      <c r="G242" s="405" t="s">
        <v>1258</v>
      </c>
      <c r="H242" s="404" t="s">
        <v>1223</v>
      </c>
      <c r="I242" s="405" t="s">
        <v>178</v>
      </c>
      <c r="J242" s="406">
        <v>43097</v>
      </c>
      <c r="K242" s="406">
        <v>43271</v>
      </c>
      <c r="L242" s="406">
        <v>44367</v>
      </c>
      <c r="M242" s="404" t="s">
        <v>1305</v>
      </c>
      <c r="N242" s="404" t="s">
        <v>3837</v>
      </c>
    </row>
    <row r="243" spans="2:14" ht="17.25" x14ac:dyDescent="0.35">
      <c r="B243" s="401">
        <v>7491202</v>
      </c>
      <c r="C243" s="401">
        <v>24859</v>
      </c>
      <c r="D243" s="402" t="s">
        <v>125</v>
      </c>
      <c r="E243" s="402" t="s">
        <v>2010</v>
      </c>
      <c r="F243" s="402" t="s">
        <v>1221</v>
      </c>
      <c r="G243" s="402" t="s">
        <v>1331</v>
      </c>
      <c r="H243" s="401" t="s">
        <v>1223</v>
      </c>
      <c r="I243" s="402" t="s">
        <v>1224</v>
      </c>
      <c r="J243" s="403">
        <v>43451</v>
      </c>
      <c r="K243" s="403">
        <v>43756</v>
      </c>
      <c r="L243" s="403">
        <v>45582</v>
      </c>
      <c r="M243" s="401" t="s">
        <v>1602</v>
      </c>
      <c r="N243" s="401" t="s">
        <v>3837</v>
      </c>
    </row>
    <row r="244" spans="2:14" ht="17.25" x14ac:dyDescent="0.35">
      <c r="B244" s="404">
        <v>6143060</v>
      </c>
      <c r="C244" s="404" t="s">
        <v>2011</v>
      </c>
      <c r="D244" s="405" t="s">
        <v>2012</v>
      </c>
      <c r="E244" s="405" t="s">
        <v>657</v>
      </c>
      <c r="F244" s="405" t="s">
        <v>1241</v>
      </c>
      <c r="G244" s="405" t="s">
        <v>1258</v>
      </c>
      <c r="H244" s="404" t="s">
        <v>1223</v>
      </c>
      <c r="I244" s="405" t="s">
        <v>178</v>
      </c>
      <c r="J244" s="406">
        <v>40744</v>
      </c>
      <c r="K244" s="406">
        <v>40935</v>
      </c>
      <c r="L244" s="406">
        <v>44951</v>
      </c>
      <c r="M244" s="404" t="s">
        <v>2013</v>
      </c>
      <c r="N244" s="404" t="s">
        <v>3837</v>
      </c>
    </row>
    <row r="245" spans="2:14" ht="30" x14ac:dyDescent="0.35">
      <c r="B245" s="401">
        <v>5260500</v>
      </c>
      <c r="C245" s="401" t="s">
        <v>2014</v>
      </c>
      <c r="D245" s="402" t="s">
        <v>2015</v>
      </c>
      <c r="E245" s="402" t="s">
        <v>2016</v>
      </c>
      <c r="F245" s="402" t="s">
        <v>1339</v>
      </c>
      <c r="G245" s="402" t="s">
        <v>1258</v>
      </c>
      <c r="H245" s="401" t="s">
        <v>1395</v>
      </c>
      <c r="I245" s="402" t="s">
        <v>178</v>
      </c>
      <c r="J245" s="403">
        <v>42073</v>
      </c>
      <c r="K245" s="403">
        <v>42153</v>
      </c>
      <c r="L245" s="403">
        <v>43979</v>
      </c>
      <c r="M245" s="401" t="s">
        <v>1305</v>
      </c>
      <c r="N245" s="401" t="s">
        <v>3837</v>
      </c>
    </row>
    <row r="246" spans="2:14" ht="17.25" x14ac:dyDescent="0.35">
      <c r="B246" s="404">
        <v>136</v>
      </c>
      <c r="C246" s="404" t="s">
        <v>2017</v>
      </c>
      <c r="D246" s="405" t="s">
        <v>1378</v>
      </c>
      <c r="E246" s="405" t="s">
        <v>2018</v>
      </c>
      <c r="F246" s="405" t="s">
        <v>1221</v>
      </c>
      <c r="G246" s="405" t="s">
        <v>1331</v>
      </c>
      <c r="H246" s="404" t="s">
        <v>1223</v>
      </c>
      <c r="I246" s="405" t="s">
        <v>1224</v>
      </c>
      <c r="J246" s="406">
        <v>43265</v>
      </c>
      <c r="K246" s="406">
        <v>43515</v>
      </c>
      <c r="L246" s="406">
        <v>45340</v>
      </c>
      <c r="M246" s="404" t="s">
        <v>1602</v>
      </c>
      <c r="N246" s="404" t="s">
        <v>3837</v>
      </c>
    </row>
    <row r="247" spans="2:14" ht="17.25" x14ac:dyDescent="0.35">
      <c r="B247" s="401">
        <v>5051959</v>
      </c>
      <c r="C247" s="401" t="s">
        <v>2019</v>
      </c>
      <c r="D247" s="402" t="s">
        <v>1378</v>
      </c>
      <c r="E247" s="402" t="s">
        <v>2020</v>
      </c>
      <c r="F247" s="402" t="s">
        <v>1221</v>
      </c>
      <c r="G247" s="402" t="s">
        <v>1331</v>
      </c>
      <c r="H247" s="401" t="s">
        <v>1223</v>
      </c>
      <c r="I247" s="402" t="s">
        <v>1224</v>
      </c>
      <c r="J247" s="403">
        <v>43165</v>
      </c>
      <c r="K247" s="403">
        <v>43229</v>
      </c>
      <c r="L247" s="403">
        <v>45054</v>
      </c>
      <c r="M247" s="401" t="s">
        <v>1784</v>
      </c>
      <c r="N247" s="401" t="s">
        <v>3837</v>
      </c>
    </row>
    <row r="248" spans="2:14" ht="17.25" x14ac:dyDescent="0.35">
      <c r="B248" s="404">
        <v>5051959</v>
      </c>
      <c r="C248" s="404" t="s">
        <v>2021</v>
      </c>
      <c r="D248" s="405" t="s">
        <v>2022</v>
      </c>
      <c r="E248" s="405" t="s">
        <v>2020</v>
      </c>
      <c r="F248" s="405" t="s">
        <v>1627</v>
      </c>
      <c r="G248" s="405" t="s">
        <v>1258</v>
      </c>
      <c r="H248" s="404" t="s">
        <v>1223</v>
      </c>
      <c r="I248" s="405" t="s">
        <v>178</v>
      </c>
      <c r="J248" s="406">
        <v>44011</v>
      </c>
      <c r="K248" s="406">
        <v>44159</v>
      </c>
      <c r="L248" s="406">
        <v>44339</v>
      </c>
      <c r="M248" s="404" t="s">
        <v>2023</v>
      </c>
      <c r="N248" s="404" t="s">
        <v>3837</v>
      </c>
    </row>
    <row r="249" spans="2:14" ht="17.25" x14ac:dyDescent="0.35">
      <c r="B249" s="401">
        <v>137</v>
      </c>
      <c r="C249" s="401" t="s">
        <v>2024</v>
      </c>
      <c r="D249" s="402" t="s">
        <v>2025</v>
      </c>
      <c r="E249" s="402" t="s">
        <v>2026</v>
      </c>
      <c r="F249" s="402" t="s">
        <v>1339</v>
      </c>
      <c r="G249" s="402" t="s">
        <v>1258</v>
      </c>
      <c r="H249" s="401" t="s">
        <v>1223</v>
      </c>
      <c r="I249" s="402" t="s">
        <v>178</v>
      </c>
      <c r="J249" s="403">
        <v>43318</v>
      </c>
      <c r="K249" s="403">
        <v>43488</v>
      </c>
      <c r="L249" s="403">
        <v>45313</v>
      </c>
      <c r="M249" s="401" t="s">
        <v>1305</v>
      </c>
      <c r="N249" s="401" t="s">
        <v>3837</v>
      </c>
    </row>
    <row r="250" spans="2:14" ht="17.25" x14ac:dyDescent="0.35">
      <c r="B250" s="404">
        <v>138</v>
      </c>
      <c r="C250" s="404">
        <v>6743</v>
      </c>
      <c r="D250" s="405" t="s">
        <v>125</v>
      </c>
      <c r="E250" s="405" t="s">
        <v>2027</v>
      </c>
      <c r="F250" s="405" t="s">
        <v>1221</v>
      </c>
      <c r="G250" s="405" t="s">
        <v>1331</v>
      </c>
      <c r="H250" s="404" t="s">
        <v>1223</v>
      </c>
      <c r="I250" s="405" t="s">
        <v>1224</v>
      </c>
      <c r="J250" s="406">
        <v>44211</v>
      </c>
      <c r="K250" s="406">
        <v>43879</v>
      </c>
      <c r="L250" s="406">
        <v>45705</v>
      </c>
      <c r="M250" s="404" t="s">
        <v>1723</v>
      </c>
      <c r="N250" s="404" t="s">
        <v>3837</v>
      </c>
    </row>
    <row r="251" spans="2:14" ht="17.25" x14ac:dyDescent="0.35">
      <c r="B251" s="401">
        <v>139</v>
      </c>
      <c r="C251" s="401" t="s">
        <v>2028</v>
      </c>
      <c r="D251" s="402" t="s">
        <v>2029</v>
      </c>
      <c r="E251" s="402" t="s">
        <v>2030</v>
      </c>
      <c r="F251" s="402" t="s">
        <v>1228</v>
      </c>
      <c r="G251" s="402" t="s">
        <v>1229</v>
      </c>
      <c r="H251" s="401" t="s">
        <v>1223</v>
      </c>
      <c r="I251" s="402" t="s">
        <v>1304</v>
      </c>
      <c r="J251" s="403">
        <v>43756</v>
      </c>
      <c r="K251" s="403">
        <v>43843</v>
      </c>
      <c r="L251" s="403">
        <v>44208</v>
      </c>
      <c r="M251" s="401" t="s">
        <v>2031</v>
      </c>
      <c r="N251" s="401" t="s">
        <v>3837</v>
      </c>
    </row>
    <row r="252" spans="2:14" ht="17.25" x14ac:dyDescent="0.35">
      <c r="B252" s="404">
        <v>140</v>
      </c>
      <c r="C252" s="404" t="s">
        <v>2032</v>
      </c>
      <c r="D252" s="405" t="s">
        <v>2033</v>
      </c>
      <c r="E252" s="405" t="s">
        <v>2034</v>
      </c>
      <c r="F252" s="405" t="s">
        <v>1221</v>
      </c>
      <c r="G252" s="405" t="s">
        <v>1279</v>
      </c>
      <c r="H252" s="404" t="s">
        <v>1223</v>
      </c>
      <c r="I252" s="405" t="s">
        <v>1224</v>
      </c>
      <c r="J252" s="406">
        <v>42395</v>
      </c>
      <c r="K252" s="406">
        <v>43307</v>
      </c>
      <c r="L252" s="406">
        <v>45132</v>
      </c>
      <c r="M252" s="404" t="s">
        <v>2035</v>
      </c>
      <c r="N252" s="404" t="s">
        <v>3837</v>
      </c>
    </row>
    <row r="253" spans="2:14" ht="17.25" x14ac:dyDescent="0.35">
      <c r="B253" s="401">
        <v>6333562</v>
      </c>
      <c r="C253" s="401"/>
      <c r="D253" s="402" t="s">
        <v>2036</v>
      </c>
      <c r="E253" s="402" t="s">
        <v>2037</v>
      </c>
      <c r="F253" s="402" t="s">
        <v>1221</v>
      </c>
      <c r="G253" s="402" t="s">
        <v>1233</v>
      </c>
      <c r="H253" s="401" t="s">
        <v>1223</v>
      </c>
      <c r="I253" s="402" t="s">
        <v>1275</v>
      </c>
      <c r="J253" s="403">
        <v>44069</v>
      </c>
      <c r="K253" s="403">
        <v>44089</v>
      </c>
      <c r="L253" s="403">
        <v>44453</v>
      </c>
      <c r="M253" s="401" t="s">
        <v>1988</v>
      </c>
      <c r="N253" s="401" t="s">
        <v>3837</v>
      </c>
    </row>
    <row r="254" spans="2:14" ht="17.25" x14ac:dyDescent="0.35">
      <c r="B254" s="404">
        <v>5258315</v>
      </c>
      <c r="C254" s="404" t="s">
        <v>2038</v>
      </c>
      <c r="D254" s="405" t="s">
        <v>2039</v>
      </c>
      <c r="E254" s="405" t="s">
        <v>2040</v>
      </c>
      <c r="F254" s="405" t="s">
        <v>1247</v>
      </c>
      <c r="G254" s="405" t="s">
        <v>1248</v>
      </c>
      <c r="H254" s="404" t="s">
        <v>1223</v>
      </c>
      <c r="I254" s="405" t="s">
        <v>1224</v>
      </c>
      <c r="J254" s="406">
        <v>42151</v>
      </c>
      <c r="K254" s="406">
        <v>42429</v>
      </c>
      <c r="L254" s="406">
        <v>44619</v>
      </c>
      <c r="M254" s="404" t="s">
        <v>2041</v>
      </c>
      <c r="N254" s="404" t="s">
        <v>3837</v>
      </c>
    </row>
    <row r="255" spans="2:14" ht="17.25" x14ac:dyDescent="0.35">
      <c r="B255" s="401">
        <v>141</v>
      </c>
      <c r="C255" s="401" t="s">
        <v>2042</v>
      </c>
      <c r="D255" s="402" t="s">
        <v>1581</v>
      </c>
      <c r="E255" s="402" t="s">
        <v>2043</v>
      </c>
      <c r="F255" s="402" t="s">
        <v>1221</v>
      </c>
      <c r="G255" s="402" t="s">
        <v>1233</v>
      </c>
      <c r="H255" s="401" t="s">
        <v>1223</v>
      </c>
      <c r="I255" s="402" t="s">
        <v>1224</v>
      </c>
      <c r="J255" s="403">
        <v>43181</v>
      </c>
      <c r="K255" s="403">
        <v>43234</v>
      </c>
      <c r="L255" s="403">
        <v>45059</v>
      </c>
      <c r="M255" s="401" t="s">
        <v>1636</v>
      </c>
      <c r="N255" s="401" t="s">
        <v>3837</v>
      </c>
    </row>
    <row r="256" spans="2:14" ht="17.25" x14ac:dyDescent="0.35">
      <c r="B256" s="404">
        <v>142</v>
      </c>
      <c r="C256" s="404" t="s">
        <v>2044</v>
      </c>
      <c r="D256" s="405" t="s">
        <v>1378</v>
      </c>
      <c r="E256" s="405" t="s">
        <v>2045</v>
      </c>
      <c r="F256" s="405" t="s">
        <v>1221</v>
      </c>
      <c r="G256" s="405" t="s">
        <v>1331</v>
      </c>
      <c r="H256" s="404" t="s">
        <v>1223</v>
      </c>
      <c r="I256" s="405" t="s">
        <v>1224</v>
      </c>
      <c r="J256" s="406">
        <v>43388</v>
      </c>
      <c r="K256" s="406">
        <v>43474</v>
      </c>
      <c r="L256" s="406">
        <v>45299</v>
      </c>
      <c r="M256" s="404" t="s">
        <v>1758</v>
      </c>
      <c r="N256" s="404" t="s">
        <v>3837</v>
      </c>
    </row>
    <row r="257" spans="2:14" ht="17.25" x14ac:dyDescent="0.35">
      <c r="B257" s="401">
        <v>16627</v>
      </c>
      <c r="C257" s="401" t="s">
        <v>2046</v>
      </c>
      <c r="D257" s="402" t="s">
        <v>2047</v>
      </c>
      <c r="E257" s="402" t="s">
        <v>2048</v>
      </c>
      <c r="F257" s="402" t="s">
        <v>1221</v>
      </c>
      <c r="G257" s="402" t="s">
        <v>1229</v>
      </c>
      <c r="H257" s="401" t="s">
        <v>1223</v>
      </c>
      <c r="I257" s="402" t="s">
        <v>1224</v>
      </c>
      <c r="J257" s="403">
        <v>43537</v>
      </c>
      <c r="K257" s="403">
        <v>43657</v>
      </c>
      <c r="L257" s="403">
        <v>45483</v>
      </c>
      <c r="M257" s="401" t="s">
        <v>2049</v>
      </c>
      <c r="N257" s="401" t="s">
        <v>3837</v>
      </c>
    </row>
    <row r="258" spans="2:14" ht="17.25" x14ac:dyDescent="0.35">
      <c r="B258" s="404">
        <v>16627</v>
      </c>
      <c r="C258" s="404" t="s">
        <v>2050</v>
      </c>
      <c r="D258" s="405" t="s">
        <v>2051</v>
      </c>
      <c r="E258" s="405" t="s">
        <v>2048</v>
      </c>
      <c r="F258" s="405" t="s">
        <v>1413</v>
      </c>
      <c r="G258" s="405" t="s">
        <v>1222</v>
      </c>
      <c r="H258" s="404" t="s">
        <v>1223</v>
      </c>
      <c r="I258" s="405" t="s">
        <v>165</v>
      </c>
      <c r="J258" s="406">
        <v>38751</v>
      </c>
      <c r="K258" s="406">
        <v>38826</v>
      </c>
      <c r="L258" s="406">
        <v>47957</v>
      </c>
      <c r="M258" s="404" t="s">
        <v>2052</v>
      </c>
      <c r="N258" s="404" t="s">
        <v>3837</v>
      </c>
    </row>
    <row r="259" spans="2:14" ht="17.25" x14ac:dyDescent="0.35">
      <c r="B259" s="401">
        <v>16627</v>
      </c>
      <c r="C259" s="401" t="s">
        <v>2053</v>
      </c>
      <c r="D259" s="402" t="s">
        <v>2054</v>
      </c>
      <c r="E259" s="402" t="s">
        <v>2048</v>
      </c>
      <c r="F259" s="402" t="s">
        <v>1413</v>
      </c>
      <c r="G259" s="402" t="s">
        <v>1222</v>
      </c>
      <c r="H259" s="401" t="s">
        <v>1223</v>
      </c>
      <c r="I259" s="402" t="s">
        <v>1224</v>
      </c>
      <c r="J259" s="403">
        <v>38751</v>
      </c>
      <c r="K259" s="403">
        <v>38826</v>
      </c>
      <c r="L259" s="403">
        <v>48687</v>
      </c>
      <c r="M259" s="401" t="s">
        <v>2055</v>
      </c>
      <c r="N259" s="401" t="s">
        <v>3837</v>
      </c>
    </row>
    <row r="260" spans="2:14" ht="17.25" x14ac:dyDescent="0.35">
      <c r="B260" s="404">
        <v>16627</v>
      </c>
      <c r="C260" s="404" t="s">
        <v>2056</v>
      </c>
      <c r="D260" s="405" t="s">
        <v>1278</v>
      </c>
      <c r="E260" s="405" t="s">
        <v>2048</v>
      </c>
      <c r="F260" s="405" t="s">
        <v>1413</v>
      </c>
      <c r="G260" s="405" t="s">
        <v>1222</v>
      </c>
      <c r="H260" s="404" t="s">
        <v>1223</v>
      </c>
      <c r="I260" s="405" t="s">
        <v>1224</v>
      </c>
      <c r="J260" s="406">
        <v>38751</v>
      </c>
      <c r="K260" s="406">
        <v>38826</v>
      </c>
      <c r="L260" s="406">
        <v>47956</v>
      </c>
      <c r="M260" s="404" t="s">
        <v>2057</v>
      </c>
      <c r="N260" s="404" t="s">
        <v>3837</v>
      </c>
    </row>
    <row r="261" spans="2:14" ht="17.25" x14ac:dyDescent="0.35">
      <c r="B261" s="401">
        <v>6389507</v>
      </c>
      <c r="C261" s="401" t="s">
        <v>2058</v>
      </c>
      <c r="D261" s="402"/>
      <c r="E261" s="402" t="s">
        <v>2059</v>
      </c>
      <c r="F261" s="402" t="s">
        <v>1221</v>
      </c>
      <c r="G261" s="402" t="s">
        <v>1331</v>
      </c>
      <c r="H261" s="401" t="s">
        <v>1223</v>
      </c>
      <c r="I261" s="402" t="s">
        <v>1224</v>
      </c>
      <c r="J261" s="403">
        <v>42892</v>
      </c>
      <c r="K261" s="403">
        <v>42908</v>
      </c>
      <c r="L261" s="403">
        <v>44733</v>
      </c>
      <c r="M261" s="401" t="s">
        <v>2001</v>
      </c>
      <c r="N261" s="401" t="s">
        <v>3837</v>
      </c>
    </row>
    <row r="262" spans="2:14" ht="17.25" x14ac:dyDescent="0.35">
      <c r="B262" s="404">
        <v>143</v>
      </c>
      <c r="C262" s="404" t="s">
        <v>2060</v>
      </c>
      <c r="D262" s="405" t="s">
        <v>2061</v>
      </c>
      <c r="E262" s="405" t="s">
        <v>2062</v>
      </c>
      <c r="F262" s="405" t="s">
        <v>1221</v>
      </c>
      <c r="G262" s="405" t="s">
        <v>1222</v>
      </c>
      <c r="H262" s="404" t="s">
        <v>1223</v>
      </c>
      <c r="I262" s="405" t="s">
        <v>1224</v>
      </c>
      <c r="J262" s="406"/>
      <c r="K262" s="406">
        <v>43543</v>
      </c>
      <c r="L262" s="406">
        <v>45369</v>
      </c>
      <c r="M262" s="404" t="s">
        <v>2001</v>
      </c>
      <c r="N262" s="404" t="s">
        <v>3837</v>
      </c>
    </row>
    <row r="263" spans="2:14" ht="17.25" x14ac:dyDescent="0.35">
      <c r="B263" s="401">
        <v>2444686</v>
      </c>
      <c r="C263" s="401" t="s">
        <v>2063</v>
      </c>
      <c r="D263" s="402" t="s">
        <v>2064</v>
      </c>
      <c r="E263" s="402" t="s">
        <v>2065</v>
      </c>
      <c r="F263" s="402" t="s">
        <v>1413</v>
      </c>
      <c r="G263" s="402" t="s">
        <v>2066</v>
      </c>
      <c r="H263" s="401" t="s">
        <v>1223</v>
      </c>
      <c r="I263" s="402" t="s">
        <v>178</v>
      </c>
      <c r="J263" s="403">
        <v>37243</v>
      </c>
      <c r="K263" s="403">
        <v>38139</v>
      </c>
      <c r="L263" s="403">
        <v>46693</v>
      </c>
      <c r="M263" s="401" t="s">
        <v>2067</v>
      </c>
      <c r="N263" s="401" t="s">
        <v>3837</v>
      </c>
    </row>
    <row r="264" spans="2:14" ht="17.25" x14ac:dyDescent="0.35">
      <c r="B264" s="404">
        <v>144</v>
      </c>
      <c r="C264" s="404">
        <v>2529511</v>
      </c>
      <c r="D264" s="405" t="s">
        <v>1226</v>
      </c>
      <c r="E264" s="405" t="s">
        <v>2068</v>
      </c>
      <c r="F264" s="405" t="s">
        <v>1228</v>
      </c>
      <c r="G264" s="405" t="s">
        <v>1229</v>
      </c>
      <c r="H264" s="404" t="s">
        <v>1223</v>
      </c>
      <c r="I264" s="405" t="s">
        <v>165</v>
      </c>
      <c r="J264" s="406">
        <v>43817</v>
      </c>
      <c r="K264" s="406">
        <v>43861</v>
      </c>
      <c r="L264" s="406">
        <v>44226</v>
      </c>
      <c r="M264" s="404" t="s">
        <v>2069</v>
      </c>
      <c r="N264" s="404" t="s">
        <v>3837</v>
      </c>
    </row>
    <row r="265" spans="2:14" ht="17.25" x14ac:dyDescent="0.35">
      <c r="B265" s="401">
        <v>108531</v>
      </c>
      <c r="C265" s="401" t="s">
        <v>2070</v>
      </c>
      <c r="D265" s="402" t="s">
        <v>1436</v>
      </c>
      <c r="E265" s="402" t="s">
        <v>2071</v>
      </c>
      <c r="F265" s="402" t="s">
        <v>1221</v>
      </c>
      <c r="G265" s="402" t="s">
        <v>1279</v>
      </c>
      <c r="H265" s="401" t="s">
        <v>1223</v>
      </c>
      <c r="I265" s="402" t="s">
        <v>1224</v>
      </c>
      <c r="J265" s="403">
        <v>43739</v>
      </c>
      <c r="K265" s="403">
        <v>43744</v>
      </c>
      <c r="L265" s="403">
        <v>45570</v>
      </c>
      <c r="M265" s="401" t="s">
        <v>2072</v>
      </c>
      <c r="N265" s="401" t="s">
        <v>3837</v>
      </c>
    </row>
    <row r="266" spans="2:14" ht="30" x14ac:dyDescent="0.35">
      <c r="B266" s="404">
        <v>23896</v>
      </c>
      <c r="C266" s="404" t="s">
        <v>2073</v>
      </c>
      <c r="D266" s="405" t="s">
        <v>2074</v>
      </c>
      <c r="E266" s="405" t="s">
        <v>2075</v>
      </c>
      <c r="F266" s="405" t="s">
        <v>1247</v>
      </c>
      <c r="G266" s="405" t="s">
        <v>2076</v>
      </c>
      <c r="H266" s="404" t="s">
        <v>1494</v>
      </c>
      <c r="I266" s="405" t="s">
        <v>1304</v>
      </c>
      <c r="J266" s="406">
        <v>41093</v>
      </c>
      <c r="K266" s="406">
        <v>41130</v>
      </c>
      <c r="L266" s="406">
        <v>44051</v>
      </c>
      <c r="M266" s="404" t="s">
        <v>2077</v>
      </c>
      <c r="N266" s="404" t="s">
        <v>3837</v>
      </c>
    </row>
    <row r="267" spans="2:14" ht="17.25" x14ac:dyDescent="0.35">
      <c r="B267" s="401">
        <v>23896</v>
      </c>
      <c r="C267" s="401" t="s">
        <v>2078</v>
      </c>
      <c r="D267" s="402" t="s">
        <v>2079</v>
      </c>
      <c r="E267" s="402" t="s">
        <v>2075</v>
      </c>
      <c r="F267" s="402" t="s">
        <v>1413</v>
      </c>
      <c r="G267" s="402" t="s">
        <v>2076</v>
      </c>
      <c r="H267" s="401" t="s">
        <v>1223</v>
      </c>
      <c r="I267" s="402" t="s">
        <v>178</v>
      </c>
      <c r="J267" s="403">
        <v>42056</v>
      </c>
      <c r="K267" s="403">
        <v>42263</v>
      </c>
      <c r="L267" s="403">
        <v>51394</v>
      </c>
      <c r="M267" s="401" t="s">
        <v>2080</v>
      </c>
      <c r="N267" s="401" t="s">
        <v>3837</v>
      </c>
    </row>
    <row r="268" spans="2:14" ht="17.25" x14ac:dyDescent="0.35">
      <c r="B268" s="404">
        <v>6167482</v>
      </c>
      <c r="C268" s="404" t="s">
        <v>2081</v>
      </c>
      <c r="D268" s="405" t="s">
        <v>2082</v>
      </c>
      <c r="E268" s="405" t="s">
        <v>2075</v>
      </c>
      <c r="F268" s="405" t="s">
        <v>1247</v>
      </c>
      <c r="G268" s="405" t="s">
        <v>1258</v>
      </c>
      <c r="H268" s="404" t="s">
        <v>1223</v>
      </c>
      <c r="I268" s="405" t="s">
        <v>178</v>
      </c>
      <c r="J268" s="406">
        <v>40455</v>
      </c>
      <c r="K268" s="406">
        <v>40940</v>
      </c>
      <c r="L268" s="406">
        <v>44502</v>
      </c>
      <c r="M268" s="404" t="s">
        <v>2083</v>
      </c>
      <c r="N268" s="404" t="s">
        <v>3837</v>
      </c>
    </row>
    <row r="269" spans="2:14" ht="17.25" x14ac:dyDescent="0.35">
      <c r="B269" s="401">
        <v>6167482</v>
      </c>
      <c r="C269" s="401" t="s">
        <v>2084</v>
      </c>
      <c r="D269" s="402" t="s">
        <v>2085</v>
      </c>
      <c r="E269" s="402" t="s">
        <v>2075</v>
      </c>
      <c r="F269" s="402" t="s">
        <v>1247</v>
      </c>
      <c r="G269" s="402" t="s">
        <v>1258</v>
      </c>
      <c r="H269" s="401" t="s">
        <v>1223</v>
      </c>
      <c r="I269" s="402" t="s">
        <v>178</v>
      </c>
      <c r="J269" s="403">
        <v>40865</v>
      </c>
      <c r="K269" s="403">
        <v>41051</v>
      </c>
      <c r="L269" s="403">
        <v>44502</v>
      </c>
      <c r="M269" s="401" t="s">
        <v>2086</v>
      </c>
      <c r="N269" s="401" t="s">
        <v>3837</v>
      </c>
    </row>
    <row r="270" spans="2:14" ht="17.25" x14ac:dyDescent="0.35">
      <c r="B270" s="404">
        <v>145</v>
      </c>
      <c r="C270" s="404" t="s">
        <v>2087</v>
      </c>
      <c r="D270" s="405" t="s">
        <v>2088</v>
      </c>
      <c r="E270" s="405" t="s">
        <v>2089</v>
      </c>
      <c r="F270" s="405" t="s">
        <v>1413</v>
      </c>
      <c r="G270" s="405" t="s">
        <v>1248</v>
      </c>
      <c r="H270" s="404" t="s">
        <v>1223</v>
      </c>
      <c r="I270" s="405" t="s">
        <v>1309</v>
      </c>
      <c r="J270" s="406">
        <v>40702</v>
      </c>
      <c r="K270" s="406">
        <v>40702</v>
      </c>
      <c r="L270" s="406">
        <v>49833</v>
      </c>
      <c r="M270" s="404" t="s">
        <v>2090</v>
      </c>
      <c r="N270" s="404" t="s">
        <v>3837</v>
      </c>
    </row>
    <row r="271" spans="2:14" ht="17.25" x14ac:dyDescent="0.35">
      <c r="B271" s="401">
        <v>146</v>
      </c>
      <c r="C271" s="401">
        <v>1668</v>
      </c>
      <c r="D271" s="402" t="s">
        <v>125</v>
      </c>
      <c r="E271" s="402" t="s">
        <v>2091</v>
      </c>
      <c r="F271" s="402" t="s">
        <v>1221</v>
      </c>
      <c r="G271" s="402" t="s">
        <v>1331</v>
      </c>
      <c r="H271" s="401" t="s">
        <v>1223</v>
      </c>
      <c r="I271" s="402" t="s">
        <v>1224</v>
      </c>
      <c r="J271" s="403">
        <v>44162</v>
      </c>
      <c r="K271" s="403">
        <v>43831</v>
      </c>
      <c r="L271" s="403">
        <v>45671</v>
      </c>
      <c r="M271" s="401" t="s">
        <v>2092</v>
      </c>
      <c r="N271" s="401" t="s">
        <v>3837</v>
      </c>
    </row>
    <row r="272" spans="2:14" ht="17.25" x14ac:dyDescent="0.35">
      <c r="B272" s="404">
        <v>147</v>
      </c>
      <c r="C272" s="404" t="s">
        <v>2093</v>
      </c>
      <c r="D272" s="405" t="s">
        <v>2094</v>
      </c>
      <c r="E272" s="405" t="s">
        <v>1054</v>
      </c>
      <c r="F272" s="405" t="s">
        <v>1221</v>
      </c>
      <c r="G272" s="405" t="s">
        <v>1222</v>
      </c>
      <c r="H272" s="404" t="s">
        <v>1223</v>
      </c>
      <c r="I272" s="405" t="s">
        <v>1224</v>
      </c>
      <c r="J272" s="406">
        <v>42334</v>
      </c>
      <c r="K272" s="406">
        <v>42460</v>
      </c>
      <c r="L272" s="406">
        <v>44285</v>
      </c>
      <c r="M272" s="404" t="s">
        <v>2095</v>
      </c>
      <c r="N272" s="404" t="s">
        <v>3837</v>
      </c>
    </row>
    <row r="273" spans="2:14" ht="17.25" x14ac:dyDescent="0.35">
      <c r="B273" s="401">
        <v>148</v>
      </c>
      <c r="C273" s="401" t="s">
        <v>2096</v>
      </c>
      <c r="D273" s="402" t="s">
        <v>1278</v>
      </c>
      <c r="E273" s="402" t="s">
        <v>2097</v>
      </c>
      <c r="F273" s="402" t="s">
        <v>1221</v>
      </c>
      <c r="G273" s="402" t="s">
        <v>1222</v>
      </c>
      <c r="H273" s="401" t="s">
        <v>1223</v>
      </c>
      <c r="I273" s="402" t="s">
        <v>1224</v>
      </c>
      <c r="J273" s="403">
        <v>41939</v>
      </c>
      <c r="K273" s="403">
        <v>41919</v>
      </c>
      <c r="L273" s="403">
        <v>45788</v>
      </c>
      <c r="M273" s="401" t="s">
        <v>2098</v>
      </c>
      <c r="N273" s="401" t="s">
        <v>3837</v>
      </c>
    </row>
    <row r="274" spans="2:14" ht="17.25" x14ac:dyDescent="0.35">
      <c r="B274" s="404">
        <v>2567280</v>
      </c>
      <c r="C274" s="404" t="s">
        <v>2099</v>
      </c>
      <c r="D274" s="405" t="s">
        <v>1278</v>
      </c>
      <c r="E274" s="405" t="s">
        <v>2100</v>
      </c>
      <c r="F274" s="405" t="s">
        <v>1221</v>
      </c>
      <c r="G274" s="405" t="s">
        <v>1222</v>
      </c>
      <c r="H274" s="404" t="s">
        <v>1223</v>
      </c>
      <c r="I274" s="405" t="s">
        <v>1224</v>
      </c>
      <c r="J274" s="406">
        <v>42426</v>
      </c>
      <c r="K274" s="406">
        <v>42438</v>
      </c>
      <c r="L274" s="406">
        <v>44263</v>
      </c>
      <c r="M274" s="404" t="s">
        <v>2101</v>
      </c>
      <c r="N274" s="404" t="s">
        <v>3837</v>
      </c>
    </row>
    <row r="275" spans="2:14" ht="17.25" x14ac:dyDescent="0.35">
      <c r="B275" s="401">
        <v>2567280</v>
      </c>
      <c r="C275" s="401" t="s">
        <v>2102</v>
      </c>
      <c r="D275" s="402" t="s">
        <v>2103</v>
      </c>
      <c r="E275" s="402" t="s">
        <v>2100</v>
      </c>
      <c r="F275" s="402" t="s">
        <v>1221</v>
      </c>
      <c r="G275" s="402" t="s">
        <v>1222</v>
      </c>
      <c r="H275" s="401" t="s">
        <v>1223</v>
      </c>
      <c r="I275" s="402" t="s">
        <v>1224</v>
      </c>
      <c r="J275" s="403">
        <v>38734</v>
      </c>
      <c r="K275" s="403">
        <v>40430</v>
      </c>
      <c r="L275" s="403">
        <v>44328</v>
      </c>
      <c r="M275" s="401" t="s">
        <v>2104</v>
      </c>
      <c r="N275" s="401" t="s">
        <v>3837</v>
      </c>
    </row>
    <row r="276" spans="2:14" ht="17.25" x14ac:dyDescent="0.35">
      <c r="B276" s="404">
        <v>149</v>
      </c>
      <c r="C276" s="404" t="s">
        <v>2105</v>
      </c>
      <c r="D276" s="405"/>
      <c r="E276" s="405" t="s">
        <v>2106</v>
      </c>
      <c r="F276" s="405" t="s">
        <v>1228</v>
      </c>
      <c r="G276" s="405" t="s">
        <v>1229</v>
      </c>
      <c r="H276" s="404" t="s">
        <v>1223</v>
      </c>
      <c r="I276" s="405" t="s">
        <v>1224</v>
      </c>
      <c r="J276" s="406">
        <v>43881</v>
      </c>
      <c r="K276" s="406">
        <v>43959</v>
      </c>
      <c r="L276" s="406">
        <v>44323</v>
      </c>
      <c r="M276" s="404" t="s">
        <v>2107</v>
      </c>
      <c r="N276" s="404" t="s">
        <v>3837</v>
      </c>
    </row>
    <row r="277" spans="2:14" ht="17.25" x14ac:dyDescent="0.35">
      <c r="B277" s="401">
        <v>150</v>
      </c>
      <c r="C277" s="401" t="s">
        <v>2108</v>
      </c>
      <c r="D277" s="402" t="s">
        <v>1219</v>
      </c>
      <c r="E277" s="402" t="s">
        <v>2109</v>
      </c>
      <c r="F277" s="402" t="s">
        <v>1221</v>
      </c>
      <c r="G277" s="402" t="s">
        <v>1222</v>
      </c>
      <c r="H277" s="401" t="s">
        <v>1223</v>
      </c>
      <c r="I277" s="402" t="s">
        <v>1224</v>
      </c>
      <c r="J277" s="403">
        <v>38079</v>
      </c>
      <c r="K277" s="403">
        <v>38525</v>
      </c>
      <c r="L277" s="403">
        <v>44651</v>
      </c>
      <c r="M277" s="401" t="s">
        <v>2110</v>
      </c>
      <c r="N277" s="401" t="s">
        <v>3837</v>
      </c>
    </row>
    <row r="278" spans="2:14" ht="17.25" x14ac:dyDescent="0.35">
      <c r="B278" s="404">
        <v>151</v>
      </c>
      <c r="C278" s="404" t="s">
        <v>2111</v>
      </c>
      <c r="D278" s="405" t="s">
        <v>1219</v>
      </c>
      <c r="E278" s="405" t="s">
        <v>2112</v>
      </c>
      <c r="F278" s="405" t="s">
        <v>1221</v>
      </c>
      <c r="G278" s="405" t="s">
        <v>1222</v>
      </c>
      <c r="H278" s="404" t="s">
        <v>1223</v>
      </c>
      <c r="I278" s="405" t="s">
        <v>1224</v>
      </c>
      <c r="J278" s="406">
        <v>34983</v>
      </c>
      <c r="K278" s="406">
        <v>35384</v>
      </c>
      <c r="L278" s="406">
        <v>44438</v>
      </c>
      <c r="M278" s="404" t="s">
        <v>2113</v>
      </c>
      <c r="N278" s="404" t="s">
        <v>3837</v>
      </c>
    </row>
    <row r="279" spans="2:14" ht="17.25" x14ac:dyDescent="0.35">
      <c r="B279" s="401">
        <v>152</v>
      </c>
      <c r="C279" s="401" t="s">
        <v>2114</v>
      </c>
      <c r="D279" s="402"/>
      <c r="E279" s="402" t="s">
        <v>813</v>
      </c>
      <c r="F279" s="402" t="s">
        <v>1221</v>
      </c>
      <c r="G279" s="402" t="s">
        <v>1331</v>
      </c>
      <c r="H279" s="401" t="s">
        <v>1223</v>
      </c>
      <c r="I279" s="402" t="s">
        <v>1224</v>
      </c>
      <c r="J279" s="403">
        <v>43760</v>
      </c>
      <c r="K279" s="403">
        <v>43798</v>
      </c>
      <c r="L279" s="403">
        <v>45624</v>
      </c>
      <c r="M279" s="401" t="s">
        <v>2001</v>
      </c>
      <c r="N279" s="401" t="s">
        <v>3837</v>
      </c>
    </row>
    <row r="280" spans="2:14" ht="17.25" x14ac:dyDescent="0.35">
      <c r="B280" s="404">
        <v>153</v>
      </c>
      <c r="C280" s="404" t="s">
        <v>2115</v>
      </c>
      <c r="D280" s="405" t="s">
        <v>1581</v>
      </c>
      <c r="E280" s="405" t="s">
        <v>2116</v>
      </c>
      <c r="F280" s="405" t="s">
        <v>1221</v>
      </c>
      <c r="G280" s="405" t="s">
        <v>1331</v>
      </c>
      <c r="H280" s="404" t="s">
        <v>1223</v>
      </c>
      <c r="I280" s="405" t="s">
        <v>1224</v>
      </c>
      <c r="J280" s="406">
        <v>43326</v>
      </c>
      <c r="K280" s="406">
        <v>43370</v>
      </c>
      <c r="L280" s="406">
        <v>45195</v>
      </c>
      <c r="M280" s="404" t="s">
        <v>1854</v>
      </c>
      <c r="N280" s="404" t="s">
        <v>3837</v>
      </c>
    </row>
    <row r="281" spans="2:14" ht="17.25" x14ac:dyDescent="0.35">
      <c r="B281" s="401">
        <v>28797</v>
      </c>
      <c r="C281" s="401" t="s">
        <v>2117</v>
      </c>
      <c r="D281" s="402" t="s">
        <v>2118</v>
      </c>
      <c r="E281" s="402" t="s">
        <v>2119</v>
      </c>
      <c r="F281" s="402" t="s">
        <v>1247</v>
      </c>
      <c r="G281" s="402" t="s">
        <v>1248</v>
      </c>
      <c r="H281" s="401" t="s">
        <v>1223</v>
      </c>
      <c r="I281" s="402" t="s">
        <v>1224</v>
      </c>
      <c r="J281" s="403">
        <v>43853</v>
      </c>
      <c r="K281" s="403">
        <v>40991</v>
      </c>
      <c r="L281" s="403">
        <v>45006</v>
      </c>
      <c r="M281" s="401" t="s">
        <v>2120</v>
      </c>
      <c r="N281" s="401" t="s">
        <v>3837</v>
      </c>
    </row>
    <row r="282" spans="2:14" ht="17.25" x14ac:dyDescent="0.35">
      <c r="B282" s="404">
        <v>28797</v>
      </c>
      <c r="C282" s="404" t="s">
        <v>2121</v>
      </c>
      <c r="D282" s="405" t="s">
        <v>2122</v>
      </c>
      <c r="E282" s="405" t="s">
        <v>2119</v>
      </c>
      <c r="F282" s="405" t="s">
        <v>1413</v>
      </c>
      <c r="G282" s="405" t="s">
        <v>2123</v>
      </c>
      <c r="H282" s="404" t="s">
        <v>1223</v>
      </c>
      <c r="I282" s="405" t="s">
        <v>1224</v>
      </c>
      <c r="J282" s="406">
        <v>29461</v>
      </c>
      <c r="K282" s="406">
        <v>31156</v>
      </c>
      <c r="L282" s="406">
        <v>58549</v>
      </c>
      <c r="M282" s="404" t="s">
        <v>2124</v>
      </c>
      <c r="N282" s="404" t="s">
        <v>3837</v>
      </c>
    </row>
    <row r="283" spans="2:14" ht="17.25" x14ac:dyDescent="0.35">
      <c r="B283" s="401">
        <v>28797</v>
      </c>
      <c r="C283" s="401" t="s">
        <v>2125</v>
      </c>
      <c r="D283" s="402" t="s">
        <v>2126</v>
      </c>
      <c r="E283" s="402" t="s">
        <v>2119</v>
      </c>
      <c r="F283" s="402" t="s">
        <v>1413</v>
      </c>
      <c r="G283" s="402" t="s">
        <v>2123</v>
      </c>
      <c r="H283" s="401" t="s">
        <v>1223</v>
      </c>
      <c r="I283" s="402" t="s">
        <v>1224</v>
      </c>
      <c r="J283" s="403">
        <v>29461</v>
      </c>
      <c r="K283" s="403">
        <v>31156</v>
      </c>
      <c r="L283" s="403">
        <v>58549</v>
      </c>
      <c r="M283" s="401" t="s">
        <v>2127</v>
      </c>
      <c r="N283" s="401" t="s">
        <v>3837</v>
      </c>
    </row>
    <row r="284" spans="2:14" ht="17.25" x14ac:dyDescent="0.35">
      <c r="B284" s="404">
        <v>28797</v>
      </c>
      <c r="C284" s="404" t="s">
        <v>2128</v>
      </c>
      <c r="D284" s="405" t="s">
        <v>2129</v>
      </c>
      <c r="E284" s="405" t="s">
        <v>2119</v>
      </c>
      <c r="F284" s="405" t="s">
        <v>1413</v>
      </c>
      <c r="G284" s="405" t="s">
        <v>2123</v>
      </c>
      <c r="H284" s="404" t="s">
        <v>1223</v>
      </c>
      <c r="I284" s="405" t="s">
        <v>1224</v>
      </c>
      <c r="J284" s="406">
        <v>29461</v>
      </c>
      <c r="K284" s="406">
        <v>31156</v>
      </c>
      <c r="L284" s="406">
        <v>58549</v>
      </c>
      <c r="M284" s="404" t="s">
        <v>2130</v>
      </c>
      <c r="N284" s="404" t="s">
        <v>3837</v>
      </c>
    </row>
    <row r="285" spans="2:14" ht="17.25" x14ac:dyDescent="0.35">
      <c r="B285" s="401">
        <v>28797</v>
      </c>
      <c r="C285" s="401" t="s">
        <v>2131</v>
      </c>
      <c r="D285" s="402" t="s">
        <v>1226</v>
      </c>
      <c r="E285" s="402" t="s">
        <v>2119</v>
      </c>
      <c r="F285" s="402" t="s">
        <v>1413</v>
      </c>
      <c r="G285" s="402" t="s">
        <v>2123</v>
      </c>
      <c r="H285" s="401" t="s">
        <v>1223</v>
      </c>
      <c r="I285" s="402" t="s">
        <v>1224</v>
      </c>
      <c r="J285" s="403">
        <v>29461</v>
      </c>
      <c r="K285" s="403">
        <v>31156</v>
      </c>
      <c r="L285" s="403">
        <v>58549</v>
      </c>
      <c r="M285" s="401" t="s">
        <v>2132</v>
      </c>
      <c r="N285" s="401" t="s">
        <v>3837</v>
      </c>
    </row>
    <row r="286" spans="2:14" ht="17.25" x14ac:dyDescent="0.35">
      <c r="B286" s="404">
        <v>154</v>
      </c>
      <c r="C286" s="404" t="s">
        <v>2133</v>
      </c>
      <c r="D286" s="405" t="s">
        <v>1436</v>
      </c>
      <c r="E286" s="405" t="s">
        <v>2134</v>
      </c>
      <c r="F286" s="405" t="s">
        <v>1221</v>
      </c>
      <c r="G286" s="405" t="s">
        <v>1279</v>
      </c>
      <c r="H286" s="404" t="s">
        <v>1223</v>
      </c>
      <c r="I286" s="405" t="s">
        <v>1224</v>
      </c>
      <c r="J286" s="406">
        <v>39384</v>
      </c>
      <c r="K286" s="406">
        <v>39629</v>
      </c>
      <c r="L286" s="406">
        <v>44303</v>
      </c>
      <c r="M286" s="404" t="s">
        <v>2135</v>
      </c>
      <c r="N286" s="404" t="s">
        <v>3837</v>
      </c>
    </row>
    <row r="287" spans="2:14" ht="17.25" x14ac:dyDescent="0.35">
      <c r="B287" s="401">
        <v>155</v>
      </c>
      <c r="C287" s="401" t="s">
        <v>2136</v>
      </c>
      <c r="D287" s="402" t="s">
        <v>1581</v>
      </c>
      <c r="E287" s="402" t="s">
        <v>2137</v>
      </c>
      <c r="F287" s="402" t="s">
        <v>1221</v>
      </c>
      <c r="G287" s="402" t="s">
        <v>1331</v>
      </c>
      <c r="H287" s="401" t="s">
        <v>1223</v>
      </c>
      <c r="I287" s="402" t="s">
        <v>1224</v>
      </c>
      <c r="J287" s="403">
        <v>43339</v>
      </c>
      <c r="K287" s="403">
        <v>43370</v>
      </c>
      <c r="L287" s="403">
        <v>45195</v>
      </c>
      <c r="M287" s="401" t="s">
        <v>2138</v>
      </c>
      <c r="N287" s="401" t="s">
        <v>3837</v>
      </c>
    </row>
    <row r="288" spans="2:14" ht="17.25" x14ac:dyDescent="0.35">
      <c r="B288" s="404">
        <v>156</v>
      </c>
      <c r="C288" s="404">
        <v>6742</v>
      </c>
      <c r="D288" s="405" t="s">
        <v>125</v>
      </c>
      <c r="E288" s="405" t="s">
        <v>2139</v>
      </c>
      <c r="F288" s="405" t="s">
        <v>1221</v>
      </c>
      <c r="G288" s="405" t="s">
        <v>1331</v>
      </c>
      <c r="H288" s="404" t="s">
        <v>1223</v>
      </c>
      <c r="I288" s="405" t="s">
        <v>1224</v>
      </c>
      <c r="J288" s="406">
        <v>44211</v>
      </c>
      <c r="K288" s="406">
        <v>43879</v>
      </c>
      <c r="L288" s="406">
        <v>45705</v>
      </c>
      <c r="M288" s="404" t="s">
        <v>1723</v>
      </c>
      <c r="N288" s="404" t="s">
        <v>3837</v>
      </c>
    </row>
    <row r="289" spans="2:14" ht="17.25" x14ac:dyDescent="0.35">
      <c r="B289" s="401">
        <v>157</v>
      </c>
      <c r="C289" s="401" t="s">
        <v>2140</v>
      </c>
      <c r="D289" s="402" t="s">
        <v>1485</v>
      </c>
      <c r="E289" s="402" t="s">
        <v>2141</v>
      </c>
      <c r="F289" s="402" t="s">
        <v>1221</v>
      </c>
      <c r="G289" s="402" t="s">
        <v>1296</v>
      </c>
      <c r="H289" s="401" t="s">
        <v>1223</v>
      </c>
      <c r="I289" s="402" t="s">
        <v>1224</v>
      </c>
      <c r="J289" s="403">
        <v>41002</v>
      </c>
      <c r="K289" s="403">
        <v>41597</v>
      </c>
      <c r="L289" s="403">
        <v>44781</v>
      </c>
      <c r="M289" s="401" t="s">
        <v>2142</v>
      </c>
      <c r="N289" s="401" t="s">
        <v>3837</v>
      </c>
    </row>
    <row r="290" spans="2:14" ht="17.25" x14ac:dyDescent="0.35">
      <c r="B290" s="404">
        <v>158</v>
      </c>
      <c r="C290" s="404" t="s">
        <v>2143</v>
      </c>
      <c r="D290" s="405"/>
      <c r="E290" s="405" t="s">
        <v>2144</v>
      </c>
      <c r="F290" s="405" t="s">
        <v>1221</v>
      </c>
      <c r="G290" s="405" t="s">
        <v>1288</v>
      </c>
      <c r="H290" s="404" t="s">
        <v>1223</v>
      </c>
      <c r="I290" s="405" t="s">
        <v>1224</v>
      </c>
      <c r="J290" s="406">
        <v>43328</v>
      </c>
      <c r="K290" s="406">
        <v>43825</v>
      </c>
      <c r="L290" s="406">
        <v>45651</v>
      </c>
      <c r="M290" s="404" t="s">
        <v>2145</v>
      </c>
      <c r="N290" s="404" t="s">
        <v>3837</v>
      </c>
    </row>
    <row r="291" spans="2:14" ht="17.25" x14ac:dyDescent="0.35">
      <c r="B291" s="401">
        <v>159</v>
      </c>
      <c r="C291" s="401" t="s">
        <v>2146</v>
      </c>
      <c r="D291" s="402" t="s">
        <v>2147</v>
      </c>
      <c r="E291" s="402" t="s">
        <v>2148</v>
      </c>
      <c r="F291" s="402" t="s">
        <v>1247</v>
      </c>
      <c r="G291" s="402" t="s">
        <v>1258</v>
      </c>
      <c r="H291" s="401" t="s">
        <v>1223</v>
      </c>
      <c r="I291" s="402" t="s">
        <v>178</v>
      </c>
      <c r="J291" s="403">
        <v>43962</v>
      </c>
      <c r="K291" s="403">
        <v>44179</v>
      </c>
      <c r="L291" s="403">
        <v>45119</v>
      </c>
      <c r="M291" s="401" t="s">
        <v>2149</v>
      </c>
      <c r="N291" s="401" t="s">
        <v>3837</v>
      </c>
    </row>
    <row r="292" spans="2:14" ht="17.25" x14ac:dyDescent="0.35">
      <c r="B292" s="404">
        <v>6889317</v>
      </c>
      <c r="C292" s="404" t="s">
        <v>2150</v>
      </c>
      <c r="D292" s="405" t="s">
        <v>2151</v>
      </c>
      <c r="E292" s="405" t="s">
        <v>2152</v>
      </c>
      <c r="F292" s="405" t="s">
        <v>1241</v>
      </c>
      <c r="G292" s="405" t="s">
        <v>1258</v>
      </c>
      <c r="H292" s="404" t="s">
        <v>1223</v>
      </c>
      <c r="I292" s="405" t="s">
        <v>178</v>
      </c>
      <c r="J292" s="406">
        <v>43423</v>
      </c>
      <c r="K292" s="406">
        <v>43543</v>
      </c>
      <c r="L292" s="406" t="s">
        <v>2153</v>
      </c>
      <c r="M292" s="404" t="s">
        <v>1972</v>
      </c>
      <c r="N292" s="404" t="s">
        <v>3837</v>
      </c>
    </row>
    <row r="293" spans="2:14" ht="17.25" x14ac:dyDescent="0.35">
      <c r="B293" s="401">
        <v>6889317</v>
      </c>
      <c r="C293" s="401" t="s">
        <v>2154</v>
      </c>
      <c r="D293" s="402" t="s">
        <v>2155</v>
      </c>
      <c r="E293" s="402" t="s">
        <v>2152</v>
      </c>
      <c r="F293" s="402" t="s">
        <v>1339</v>
      </c>
      <c r="G293" s="402" t="s">
        <v>1258</v>
      </c>
      <c r="H293" s="401" t="s">
        <v>1223</v>
      </c>
      <c r="I293" s="402" t="s">
        <v>178</v>
      </c>
      <c r="J293" s="403">
        <v>43312</v>
      </c>
      <c r="K293" s="403">
        <v>43362</v>
      </c>
      <c r="L293" s="403">
        <v>44457</v>
      </c>
      <c r="M293" s="401" t="s">
        <v>1305</v>
      </c>
      <c r="N293" s="401" t="s">
        <v>3837</v>
      </c>
    </row>
    <row r="294" spans="2:14" ht="17.25" x14ac:dyDescent="0.35">
      <c r="B294" s="404">
        <v>6889317</v>
      </c>
      <c r="C294" s="404" t="s">
        <v>2156</v>
      </c>
      <c r="D294" s="405" t="s">
        <v>2157</v>
      </c>
      <c r="E294" s="405" t="s">
        <v>2152</v>
      </c>
      <c r="F294" s="405" t="s">
        <v>1339</v>
      </c>
      <c r="G294" s="405" t="s">
        <v>1258</v>
      </c>
      <c r="H294" s="404" t="s">
        <v>1223</v>
      </c>
      <c r="I294" s="405" t="s">
        <v>178</v>
      </c>
      <c r="J294" s="406">
        <v>43298</v>
      </c>
      <c r="K294" s="406">
        <v>43370</v>
      </c>
      <c r="L294" s="406">
        <v>44466</v>
      </c>
      <c r="M294" s="404" t="s">
        <v>1305</v>
      </c>
      <c r="N294" s="404" t="s">
        <v>3837</v>
      </c>
    </row>
    <row r="295" spans="2:14" ht="17.25" x14ac:dyDescent="0.35">
      <c r="B295" s="401">
        <v>160</v>
      </c>
      <c r="C295" s="401" t="s">
        <v>2158</v>
      </c>
      <c r="D295" s="402" t="s">
        <v>1378</v>
      </c>
      <c r="E295" s="402" t="s">
        <v>836</v>
      </c>
      <c r="F295" s="402" t="s">
        <v>1221</v>
      </c>
      <c r="G295" s="402" t="s">
        <v>1331</v>
      </c>
      <c r="H295" s="401" t="s">
        <v>1223</v>
      </c>
      <c r="I295" s="402" t="s">
        <v>1224</v>
      </c>
      <c r="J295" s="403">
        <v>42818</v>
      </c>
      <c r="K295" s="403">
        <v>42955</v>
      </c>
      <c r="L295" s="403">
        <v>44780</v>
      </c>
      <c r="M295" s="401" t="s">
        <v>1922</v>
      </c>
      <c r="N295" s="401" t="s">
        <v>3837</v>
      </c>
    </row>
    <row r="296" spans="2:14" ht="17.25" x14ac:dyDescent="0.35">
      <c r="B296" s="404">
        <v>161</v>
      </c>
      <c r="C296" s="404" t="s">
        <v>2159</v>
      </c>
      <c r="D296" s="405" t="s">
        <v>2160</v>
      </c>
      <c r="E296" s="405" t="s">
        <v>2161</v>
      </c>
      <c r="F296" s="405" t="s">
        <v>1221</v>
      </c>
      <c r="G296" s="405" t="s">
        <v>1222</v>
      </c>
      <c r="H296" s="404" t="s">
        <v>1223</v>
      </c>
      <c r="I296" s="405" t="s">
        <v>1224</v>
      </c>
      <c r="J296" s="406">
        <v>42113</v>
      </c>
      <c r="K296" s="406">
        <v>42468</v>
      </c>
      <c r="L296" s="406">
        <v>44293</v>
      </c>
      <c r="M296" s="404" t="s">
        <v>2162</v>
      </c>
      <c r="N296" s="404" t="s">
        <v>3837</v>
      </c>
    </row>
    <row r="297" spans="2:14" ht="17.25" x14ac:dyDescent="0.35">
      <c r="B297" s="401">
        <v>4758796</v>
      </c>
      <c r="C297" s="401" t="s">
        <v>2163</v>
      </c>
      <c r="D297" s="402" t="s">
        <v>2164</v>
      </c>
      <c r="E297" s="402" t="s">
        <v>726</v>
      </c>
      <c r="F297" s="402" t="s">
        <v>1247</v>
      </c>
      <c r="G297" s="402" t="s">
        <v>1248</v>
      </c>
      <c r="H297" s="401" t="s">
        <v>1223</v>
      </c>
      <c r="I297" s="402" t="s">
        <v>178</v>
      </c>
      <c r="J297" s="403">
        <v>42032</v>
      </c>
      <c r="K297" s="403">
        <v>42200</v>
      </c>
      <c r="L297" s="403">
        <v>44391</v>
      </c>
      <c r="M297" s="401" t="s">
        <v>2165</v>
      </c>
      <c r="N297" s="401" t="s">
        <v>3837</v>
      </c>
    </row>
    <row r="298" spans="2:14" ht="17.25" x14ac:dyDescent="0.35">
      <c r="B298" s="404">
        <v>162</v>
      </c>
      <c r="C298" s="404" t="s">
        <v>2166</v>
      </c>
      <c r="D298" s="405" t="s">
        <v>2167</v>
      </c>
      <c r="E298" s="405" t="s">
        <v>2168</v>
      </c>
      <c r="F298" s="405" t="s">
        <v>1247</v>
      </c>
      <c r="G298" s="405" t="s">
        <v>1258</v>
      </c>
      <c r="H298" s="404" t="s">
        <v>1223</v>
      </c>
      <c r="I298" s="405" t="s">
        <v>178</v>
      </c>
      <c r="J298" s="406">
        <v>43697</v>
      </c>
      <c r="K298" s="406">
        <v>44047</v>
      </c>
      <c r="L298" s="406">
        <v>45141</v>
      </c>
      <c r="M298" s="404" t="s">
        <v>2169</v>
      </c>
      <c r="N298" s="404" t="s">
        <v>3837</v>
      </c>
    </row>
    <row r="299" spans="2:14" ht="17.25" x14ac:dyDescent="0.35">
      <c r="B299" s="401">
        <v>4222303</v>
      </c>
      <c r="C299" s="401" t="s">
        <v>2170</v>
      </c>
      <c r="D299" s="402" t="s">
        <v>2171</v>
      </c>
      <c r="E299" s="402" t="s">
        <v>2172</v>
      </c>
      <c r="F299" s="402" t="s">
        <v>1241</v>
      </c>
      <c r="G299" s="402" t="s">
        <v>1248</v>
      </c>
      <c r="H299" s="401" t="s">
        <v>1223</v>
      </c>
      <c r="I299" s="402" t="s">
        <v>1224</v>
      </c>
      <c r="J299" s="403">
        <v>41228</v>
      </c>
      <c r="K299" s="403">
        <v>41911</v>
      </c>
      <c r="L299" s="403">
        <v>44832</v>
      </c>
      <c r="M299" s="401" t="s">
        <v>2173</v>
      </c>
      <c r="N299" s="401" t="s">
        <v>3837</v>
      </c>
    </row>
    <row r="300" spans="2:14" ht="30" x14ac:dyDescent="0.35">
      <c r="B300" s="404">
        <v>164</v>
      </c>
      <c r="C300" s="404" t="s">
        <v>2174</v>
      </c>
      <c r="D300" s="405" t="s">
        <v>2175</v>
      </c>
      <c r="E300" s="405" t="s">
        <v>970</v>
      </c>
      <c r="F300" s="405" t="s">
        <v>1339</v>
      </c>
      <c r="G300" s="405" t="s">
        <v>1258</v>
      </c>
      <c r="H300" s="404" t="s">
        <v>1395</v>
      </c>
      <c r="I300" s="405" t="s">
        <v>178</v>
      </c>
      <c r="J300" s="406">
        <v>42916</v>
      </c>
      <c r="K300" s="406">
        <v>42983</v>
      </c>
      <c r="L300" s="406">
        <v>44078</v>
      </c>
      <c r="M300" s="404" t="s">
        <v>2176</v>
      </c>
      <c r="N300" s="404" t="s">
        <v>3837</v>
      </c>
    </row>
    <row r="301" spans="2:14" ht="17.25" x14ac:dyDescent="0.35">
      <c r="B301" s="401">
        <v>165</v>
      </c>
      <c r="C301" s="401" t="s">
        <v>2177</v>
      </c>
      <c r="D301" s="402" t="s">
        <v>2178</v>
      </c>
      <c r="E301" s="402" t="s">
        <v>2179</v>
      </c>
      <c r="F301" s="402" t="s">
        <v>1339</v>
      </c>
      <c r="G301" s="402" t="s">
        <v>1258</v>
      </c>
      <c r="H301" s="401" t="s">
        <v>1223</v>
      </c>
      <c r="I301" s="402" t="s">
        <v>178</v>
      </c>
      <c r="J301" s="403">
        <v>42907</v>
      </c>
      <c r="K301" s="403">
        <v>43179</v>
      </c>
      <c r="L301" s="403">
        <v>44639</v>
      </c>
      <c r="M301" s="401" t="s">
        <v>2180</v>
      </c>
      <c r="N301" s="401" t="s">
        <v>3837</v>
      </c>
    </row>
    <row r="302" spans="2:14" ht="17.25" x14ac:dyDescent="0.35">
      <c r="B302" s="404">
        <v>166</v>
      </c>
      <c r="C302" s="404" t="s">
        <v>2181</v>
      </c>
      <c r="D302" s="405" t="s">
        <v>1786</v>
      </c>
      <c r="E302" s="405" t="s">
        <v>2182</v>
      </c>
      <c r="F302" s="405" t="s">
        <v>1221</v>
      </c>
      <c r="G302" s="405" t="s">
        <v>1233</v>
      </c>
      <c r="H302" s="404" t="s">
        <v>1223</v>
      </c>
      <c r="I302" s="405" t="s">
        <v>1224</v>
      </c>
      <c r="J302" s="406">
        <v>43116</v>
      </c>
      <c r="K302" s="406">
        <v>43207</v>
      </c>
      <c r="L302" s="406">
        <v>45032</v>
      </c>
      <c r="M302" s="404" t="s">
        <v>1424</v>
      </c>
      <c r="N302" s="404" t="s">
        <v>3837</v>
      </c>
    </row>
    <row r="303" spans="2:14" ht="17.25" x14ac:dyDescent="0.35">
      <c r="B303" s="401">
        <v>167</v>
      </c>
      <c r="C303" s="401" t="s">
        <v>2183</v>
      </c>
      <c r="D303" s="402" t="s">
        <v>1378</v>
      </c>
      <c r="E303" s="402" t="s">
        <v>2182</v>
      </c>
      <c r="F303" s="402" t="s">
        <v>1221</v>
      </c>
      <c r="G303" s="402" t="s">
        <v>1331</v>
      </c>
      <c r="H303" s="401" t="s">
        <v>1223</v>
      </c>
      <c r="I303" s="402" t="s">
        <v>1224</v>
      </c>
      <c r="J303" s="403">
        <v>43116</v>
      </c>
      <c r="K303" s="403">
        <v>43207</v>
      </c>
      <c r="L303" s="403">
        <v>45032</v>
      </c>
      <c r="M303" s="401" t="s">
        <v>1742</v>
      </c>
      <c r="N303" s="401" t="s">
        <v>3837</v>
      </c>
    </row>
    <row r="304" spans="2:14" ht="17.25" x14ac:dyDescent="0.35">
      <c r="B304" s="404">
        <v>168</v>
      </c>
      <c r="C304" s="404">
        <v>8232</v>
      </c>
      <c r="D304" s="405" t="s">
        <v>2184</v>
      </c>
      <c r="E304" s="405" t="s">
        <v>2185</v>
      </c>
      <c r="F304" s="405" t="s">
        <v>1221</v>
      </c>
      <c r="G304" s="405" t="s">
        <v>1279</v>
      </c>
      <c r="H304" s="404" t="s">
        <v>1223</v>
      </c>
      <c r="I304" s="405" t="s">
        <v>1224</v>
      </c>
      <c r="J304" s="406">
        <v>43896</v>
      </c>
      <c r="K304" s="406">
        <v>43916</v>
      </c>
      <c r="L304" s="406">
        <v>45741</v>
      </c>
      <c r="M304" s="404" t="s">
        <v>2186</v>
      </c>
      <c r="N304" s="404" t="s">
        <v>3837</v>
      </c>
    </row>
    <row r="305" spans="2:14" ht="17.25" x14ac:dyDescent="0.35">
      <c r="B305" s="401">
        <v>169</v>
      </c>
      <c r="C305" s="401" t="s">
        <v>2187</v>
      </c>
      <c r="D305" s="402" t="s">
        <v>1378</v>
      </c>
      <c r="E305" s="402" t="s">
        <v>2188</v>
      </c>
      <c r="F305" s="402" t="s">
        <v>1221</v>
      </c>
      <c r="G305" s="402" t="s">
        <v>1331</v>
      </c>
      <c r="H305" s="401" t="s">
        <v>1223</v>
      </c>
      <c r="I305" s="402" t="s">
        <v>1224</v>
      </c>
      <c r="J305" s="403">
        <v>43441</v>
      </c>
      <c r="K305" s="403">
        <v>43558</v>
      </c>
      <c r="L305" s="403">
        <v>45384</v>
      </c>
      <c r="M305" s="401" t="s">
        <v>2189</v>
      </c>
      <c r="N305" s="401" t="s">
        <v>3837</v>
      </c>
    </row>
    <row r="306" spans="2:14" ht="17.25" x14ac:dyDescent="0.35">
      <c r="B306" s="404">
        <v>170</v>
      </c>
      <c r="C306" s="404">
        <v>15131</v>
      </c>
      <c r="D306" s="405" t="s">
        <v>1553</v>
      </c>
      <c r="E306" s="405" t="s">
        <v>2190</v>
      </c>
      <c r="F306" s="405" t="s">
        <v>1221</v>
      </c>
      <c r="G306" s="405" t="s">
        <v>1222</v>
      </c>
      <c r="H306" s="404" t="s">
        <v>1223</v>
      </c>
      <c r="I306" s="405" t="s">
        <v>1224</v>
      </c>
      <c r="J306" s="406">
        <v>43451</v>
      </c>
      <c r="K306" s="406">
        <v>43633</v>
      </c>
      <c r="L306" s="406">
        <v>45459</v>
      </c>
      <c r="M306" s="404" t="s">
        <v>1631</v>
      </c>
      <c r="N306" s="404" t="s">
        <v>3837</v>
      </c>
    </row>
    <row r="307" spans="2:14" ht="17.25" x14ac:dyDescent="0.35">
      <c r="B307" s="401">
        <v>6197257</v>
      </c>
      <c r="C307" s="401" t="s">
        <v>2191</v>
      </c>
      <c r="D307" s="402" t="s">
        <v>2192</v>
      </c>
      <c r="E307" s="402" t="s">
        <v>2193</v>
      </c>
      <c r="F307" s="402" t="s">
        <v>1247</v>
      </c>
      <c r="G307" s="402" t="s">
        <v>1258</v>
      </c>
      <c r="H307" s="401" t="s">
        <v>1223</v>
      </c>
      <c r="I307" s="402" t="s">
        <v>1304</v>
      </c>
      <c r="J307" s="403">
        <v>43304</v>
      </c>
      <c r="K307" s="403">
        <v>43501</v>
      </c>
      <c r="L307" s="403">
        <v>44961</v>
      </c>
      <c r="M307" s="401" t="s">
        <v>2194</v>
      </c>
      <c r="N307" s="401" t="s">
        <v>3837</v>
      </c>
    </row>
    <row r="308" spans="2:14" ht="17.25" x14ac:dyDescent="0.35">
      <c r="B308" s="404">
        <v>6197257</v>
      </c>
      <c r="C308" s="404" t="s">
        <v>2195</v>
      </c>
      <c r="D308" s="405" t="s">
        <v>1656</v>
      </c>
      <c r="E308" s="405" t="s">
        <v>2193</v>
      </c>
      <c r="F308" s="405" t="s">
        <v>1247</v>
      </c>
      <c r="G308" s="405" t="s">
        <v>1916</v>
      </c>
      <c r="H308" s="404" t="s">
        <v>1223</v>
      </c>
      <c r="I308" s="405" t="s">
        <v>178</v>
      </c>
      <c r="J308" s="406">
        <v>42942</v>
      </c>
      <c r="K308" s="406">
        <v>43179</v>
      </c>
      <c r="L308" s="406">
        <v>44639</v>
      </c>
      <c r="M308" s="404" t="s">
        <v>2196</v>
      </c>
      <c r="N308" s="404" t="s">
        <v>3837</v>
      </c>
    </row>
    <row r="309" spans="2:14" ht="17.25" x14ac:dyDescent="0.35">
      <c r="B309" s="401">
        <v>171</v>
      </c>
      <c r="C309" s="401" t="s">
        <v>2197</v>
      </c>
      <c r="D309" s="402" t="s">
        <v>2198</v>
      </c>
      <c r="E309" s="402" t="s">
        <v>2199</v>
      </c>
      <c r="F309" s="402" t="s">
        <v>1339</v>
      </c>
      <c r="G309" s="402" t="s">
        <v>1258</v>
      </c>
      <c r="H309" s="401" t="s">
        <v>1223</v>
      </c>
      <c r="I309" s="402" t="s">
        <v>178</v>
      </c>
      <c r="J309" s="403">
        <v>41550</v>
      </c>
      <c r="K309" s="403">
        <v>41606</v>
      </c>
      <c r="L309" s="403">
        <v>44379</v>
      </c>
      <c r="M309" s="401" t="s">
        <v>2200</v>
      </c>
      <c r="N309" s="401" t="s">
        <v>3837</v>
      </c>
    </row>
    <row r="310" spans="2:14" ht="17.25" x14ac:dyDescent="0.35">
      <c r="B310" s="404">
        <v>172</v>
      </c>
      <c r="C310" s="404" t="s">
        <v>2201</v>
      </c>
      <c r="D310" s="405" t="s">
        <v>2202</v>
      </c>
      <c r="E310" s="405" t="s">
        <v>2203</v>
      </c>
      <c r="F310" s="405" t="s">
        <v>1221</v>
      </c>
      <c r="G310" s="405" t="s">
        <v>1296</v>
      </c>
      <c r="H310" s="404" t="s">
        <v>1223</v>
      </c>
      <c r="I310" s="404"/>
      <c r="J310" s="406">
        <v>43223</v>
      </c>
      <c r="K310" s="406">
        <v>43501</v>
      </c>
      <c r="L310" s="406">
        <v>45326</v>
      </c>
      <c r="M310" s="404" t="s">
        <v>2204</v>
      </c>
      <c r="N310" s="404" t="s">
        <v>3837</v>
      </c>
    </row>
    <row r="311" spans="2:14" ht="17.25" x14ac:dyDescent="0.35">
      <c r="B311" s="401">
        <v>172</v>
      </c>
      <c r="C311" s="401" t="s">
        <v>2205</v>
      </c>
      <c r="D311" s="402" t="s">
        <v>2206</v>
      </c>
      <c r="E311" s="402" t="s">
        <v>2203</v>
      </c>
      <c r="F311" s="402" t="s">
        <v>1221</v>
      </c>
      <c r="G311" s="402" t="s">
        <v>1296</v>
      </c>
      <c r="H311" s="401" t="s">
        <v>1223</v>
      </c>
      <c r="I311" s="401" t="s">
        <v>178</v>
      </c>
      <c r="J311" s="403">
        <v>43188</v>
      </c>
      <c r="K311" s="403">
        <v>43501</v>
      </c>
      <c r="L311" s="403">
        <v>45326</v>
      </c>
      <c r="M311" s="401" t="s">
        <v>2207</v>
      </c>
      <c r="N311" s="401" t="s">
        <v>3837</v>
      </c>
    </row>
    <row r="312" spans="2:14" ht="17.25" x14ac:dyDescent="0.35">
      <c r="B312" s="404">
        <v>173</v>
      </c>
      <c r="C312" s="404" t="s">
        <v>2208</v>
      </c>
      <c r="D312" s="405"/>
      <c r="E312" s="405" t="s">
        <v>2209</v>
      </c>
      <c r="F312" s="405" t="s">
        <v>1228</v>
      </c>
      <c r="G312" s="405" t="s">
        <v>1233</v>
      </c>
      <c r="H312" s="404" t="s">
        <v>1223</v>
      </c>
      <c r="I312" s="404" t="s">
        <v>165</v>
      </c>
      <c r="J312" s="406">
        <v>43647</v>
      </c>
      <c r="K312" s="406">
        <v>43978</v>
      </c>
      <c r="L312" s="406">
        <v>44342</v>
      </c>
      <c r="M312" s="404" t="s">
        <v>2210</v>
      </c>
      <c r="N312" s="404" t="s">
        <v>3837</v>
      </c>
    </row>
    <row r="313" spans="2:14" ht="17.25" x14ac:dyDescent="0.35">
      <c r="B313" s="401">
        <v>174</v>
      </c>
      <c r="C313" s="401" t="s">
        <v>2211</v>
      </c>
      <c r="D313" s="402" t="s">
        <v>1378</v>
      </c>
      <c r="E313" s="402" t="s">
        <v>2212</v>
      </c>
      <c r="F313" s="402" t="s">
        <v>1221</v>
      </c>
      <c r="G313" s="402" t="s">
        <v>1331</v>
      </c>
      <c r="H313" s="401" t="s">
        <v>1223</v>
      </c>
      <c r="I313" s="401" t="s">
        <v>165</v>
      </c>
      <c r="J313" s="403">
        <v>42403</v>
      </c>
      <c r="K313" s="403">
        <v>42415</v>
      </c>
      <c r="L313" s="403">
        <v>44241</v>
      </c>
      <c r="M313" s="401" t="s">
        <v>2001</v>
      </c>
      <c r="N313" s="401" t="s">
        <v>3837</v>
      </c>
    </row>
    <row r="314" spans="2:14" ht="17.25" x14ac:dyDescent="0.35">
      <c r="B314" s="404">
        <v>175</v>
      </c>
      <c r="C314" s="404">
        <v>2840959</v>
      </c>
      <c r="D314" s="405" t="s">
        <v>2213</v>
      </c>
      <c r="E314" s="405" t="s">
        <v>2214</v>
      </c>
      <c r="F314" s="405" t="s">
        <v>1221</v>
      </c>
      <c r="G314" s="405" t="s">
        <v>1586</v>
      </c>
      <c r="H314" s="404" t="s">
        <v>1223</v>
      </c>
      <c r="I314" s="404" t="s">
        <v>1224</v>
      </c>
      <c r="J314" s="406">
        <v>43840</v>
      </c>
      <c r="K314" s="406">
        <v>44053</v>
      </c>
      <c r="L314" s="406">
        <v>44419</v>
      </c>
      <c r="M314" s="404" t="s">
        <v>1417</v>
      </c>
      <c r="N314" s="404" t="s">
        <v>3837</v>
      </c>
    </row>
    <row r="315" spans="2:14" ht="17.25" x14ac:dyDescent="0.35">
      <c r="B315" s="401">
        <v>4495950</v>
      </c>
      <c r="C315" s="401" t="s">
        <v>2215</v>
      </c>
      <c r="D315" s="402" t="s">
        <v>2216</v>
      </c>
      <c r="E315" s="402" t="s">
        <v>670</v>
      </c>
      <c r="F315" s="402" t="s">
        <v>1241</v>
      </c>
      <c r="G315" s="402" t="s">
        <v>1258</v>
      </c>
      <c r="H315" s="401" t="s">
        <v>1223</v>
      </c>
      <c r="I315" s="401" t="s">
        <v>178</v>
      </c>
      <c r="J315" s="403">
        <v>42865</v>
      </c>
      <c r="K315" s="403">
        <v>42957</v>
      </c>
      <c r="L315" s="403">
        <v>44776</v>
      </c>
      <c r="M315" s="401" t="s">
        <v>2217</v>
      </c>
      <c r="N315" s="401" t="s">
        <v>3837</v>
      </c>
    </row>
    <row r="316" spans="2:14" ht="17.25" x14ac:dyDescent="0.35">
      <c r="B316" s="404">
        <v>176</v>
      </c>
      <c r="C316" s="404" t="s">
        <v>2218</v>
      </c>
      <c r="D316" s="405" t="s">
        <v>1553</v>
      </c>
      <c r="E316" s="405" t="s">
        <v>2219</v>
      </c>
      <c r="F316" s="405" t="s">
        <v>1221</v>
      </c>
      <c r="G316" s="405" t="s">
        <v>1222</v>
      </c>
      <c r="H316" s="404" t="s">
        <v>1223</v>
      </c>
      <c r="I316" s="404" t="s">
        <v>1224</v>
      </c>
      <c r="J316" s="406">
        <v>41897</v>
      </c>
      <c r="K316" s="406">
        <v>42885</v>
      </c>
      <c r="L316" s="406">
        <v>44710</v>
      </c>
      <c r="M316" s="404" t="s">
        <v>2220</v>
      </c>
      <c r="N316" s="404" t="s">
        <v>3837</v>
      </c>
    </row>
    <row r="317" spans="2:14" ht="17.25" x14ac:dyDescent="0.35">
      <c r="B317" s="401">
        <v>170431</v>
      </c>
      <c r="C317" s="401" t="s">
        <v>2221</v>
      </c>
      <c r="D317" s="402" t="s">
        <v>2222</v>
      </c>
      <c r="E317" s="402" t="s">
        <v>2223</v>
      </c>
      <c r="F317" s="402" t="s">
        <v>1247</v>
      </c>
      <c r="G317" s="402" t="s">
        <v>1258</v>
      </c>
      <c r="H317" s="401" t="s">
        <v>1223</v>
      </c>
      <c r="I317" s="401" t="s">
        <v>178</v>
      </c>
      <c r="J317" s="403">
        <v>42688</v>
      </c>
      <c r="K317" s="403">
        <v>43179</v>
      </c>
      <c r="L317" s="403">
        <v>44639</v>
      </c>
      <c r="M317" s="401" t="s">
        <v>2224</v>
      </c>
      <c r="N317" s="401" t="s">
        <v>3837</v>
      </c>
    </row>
    <row r="318" spans="2:14" ht="17.25" x14ac:dyDescent="0.35">
      <c r="B318" s="404">
        <v>170431</v>
      </c>
      <c r="C318" s="404" t="s">
        <v>2225</v>
      </c>
      <c r="D318" s="405" t="s">
        <v>2226</v>
      </c>
      <c r="E318" s="405" t="s">
        <v>2223</v>
      </c>
      <c r="F318" s="405" t="s">
        <v>1263</v>
      </c>
      <c r="G318" s="405" t="s">
        <v>1258</v>
      </c>
      <c r="H318" s="404" t="s">
        <v>1223</v>
      </c>
      <c r="I318" s="404" t="s">
        <v>178</v>
      </c>
      <c r="J318" s="406">
        <v>42227</v>
      </c>
      <c r="K318" s="406">
        <v>42929</v>
      </c>
      <c r="L318" s="406">
        <v>44765</v>
      </c>
      <c r="M318" s="404" t="s">
        <v>2227</v>
      </c>
      <c r="N318" s="404" t="s">
        <v>3837</v>
      </c>
    </row>
    <row r="319" spans="2:14" ht="17.25" x14ac:dyDescent="0.35">
      <c r="B319" s="401">
        <v>177</v>
      </c>
      <c r="C319" s="401" t="s">
        <v>2228</v>
      </c>
      <c r="D319" s="402"/>
      <c r="E319" s="402" t="s">
        <v>2229</v>
      </c>
      <c r="F319" s="402" t="s">
        <v>1228</v>
      </c>
      <c r="G319" s="402" t="s">
        <v>1229</v>
      </c>
      <c r="H319" s="401" t="s">
        <v>1223</v>
      </c>
      <c r="I319" s="401" t="s">
        <v>1224</v>
      </c>
      <c r="J319" s="403">
        <v>43726</v>
      </c>
      <c r="K319" s="403">
        <v>44062</v>
      </c>
      <c r="L319" s="403">
        <v>44426</v>
      </c>
      <c r="M319" s="401" t="s">
        <v>2230</v>
      </c>
      <c r="N319" s="401" t="s">
        <v>3837</v>
      </c>
    </row>
    <row r="320" spans="2:14" ht="17.25" x14ac:dyDescent="0.35">
      <c r="B320" s="404">
        <v>178</v>
      </c>
      <c r="C320" s="404" t="s">
        <v>2231</v>
      </c>
      <c r="D320" s="405"/>
      <c r="E320" s="405" t="s">
        <v>2232</v>
      </c>
      <c r="F320" s="405" t="s">
        <v>1221</v>
      </c>
      <c r="G320" s="405" t="s">
        <v>1222</v>
      </c>
      <c r="H320" s="404" t="s">
        <v>1223</v>
      </c>
      <c r="I320" s="404" t="s">
        <v>1224</v>
      </c>
      <c r="J320" s="406">
        <v>40575</v>
      </c>
      <c r="K320" s="406">
        <v>40575</v>
      </c>
      <c r="L320" s="406">
        <v>44255</v>
      </c>
      <c r="M320" s="404" t="s">
        <v>2233</v>
      </c>
      <c r="N320" s="404" t="s">
        <v>3837</v>
      </c>
    </row>
    <row r="321" spans="2:14" ht="17.25" x14ac:dyDescent="0.35">
      <c r="B321" s="401">
        <v>179</v>
      </c>
      <c r="C321" s="401" t="s">
        <v>2234</v>
      </c>
      <c r="D321" s="402" t="s">
        <v>2235</v>
      </c>
      <c r="E321" s="402" t="s">
        <v>2236</v>
      </c>
      <c r="F321" s="402" t="s">
        <v>1339</v>
      </c>
      <c r="G321" s="402" t="s">
        <v>1258</v>
      </c>
      <c r="H321" s="401" t="s">
        <v>1223</v>
      </c>
      <c r="I321" s="401" t="s">
        <v>178</v>
      </c>
      <c r="J321" s="403">
        <v>43244</v>
      </c>
      <c r="K321" s="403">
        <v>43348</v>
      </c>
      <c r="L321" s="403">
        <v>44443</v>
      </c>
      <c r="M321" s="401" t="s">
        <v>1495</v>
      </c>
      <c r="N321" s="401" t="s">
        <v>3837</v>
      </c>
    </row>
    <row r="322" spans="2:14" ht="17.25" x14ac:dyDescent="0.35">
      <c r="B322" s="404">
        <v>180</v>
      </c>
      <c r="C322" s="404">
        <v>1109</v>
      </c>
      <c r="D322" s="405" t="s">
        <v>2237</v>
      </c>
      <c r="E322" s="405" t="s">
        <v>2238</v>
      </c>
      <c r="F322" s="405" t="s">
        <v>1228</v>
      </c>
      <c r="G322" s="405" t="s">
        <v>1233</v>
      </c>
      <c r="H322" s="404" t="s">
        <v>1223</v>
      </c>
      <c r="I322" s="404" t="s">
        <v>165</v>
      </c>
      <c r="J322" s="406">
        <v>44004</v>
      </c>
      <c r="K322" s="406">
        <v>44165</v>
      </c>
      <c r="L322" s="406">
        <v>44530</v>
      </c>
      <c r="M322" s="404" t="s">
        <v>1289</v>
      </c>
      <c r="N322" s="404" t="s">
        <v>3837</v>
      </c>
    </row>
    <row r="323" spans="2:14" ht="17.25" x14ac:dyDescent="0.35">
      <c r="B323" s="401">
        <v>181</v>
      </c>
      <c r="C323" s="401" t="s">
        <v>2239</v>
      </c>
      <c r="D323" s="402" t="s">
        <v>2240</v>
      </c>
      <c r="E323" s="402" t="s">
        <v>1928</v>
      </c>
      <c r="F323" s="402" t="s">
        <v>1929</v>
      </c>
      <c r="G323" s="402" t="s">
        <v>1233</v>
      </c>
      <c r="H323" s="401" t="s">
        <v>1223</v>
      </c>
      <c r="I323" s="401" t="s">
        <v>1254</v>
      </c>
      <c r="J323" s="403">
        <v>43832</v>
      </c>
      <c r="K323" s="403">
        <v>43879</v>
      </c>
      <c r="L323" s="403">
        <v>45705</v>
      </c>
      <c r="M323" s="401" t="s">
        <v>2241</v>
      </c>
      <c r="N323" s="401" t="s">
        <v>3837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D78"/>
  <sheetViews>
    <sheetView showGridLines="0" topLeftCell="A33" workbookViewId="0">
      <selection activeCell="D51" sqref="D51"/>
    </sheetView>
  </sheetViews>
  <sheetFormatPr defaultColWidth="11.5" defaultRowHeight="13.5" x14ac:dyDescent="0.3"/>
  <cols>
    <col min="1" max="1" width="5.625" style="168" bestFit="1" customWidth="1"/>
    <col min="2" max="2" width="37.875" style="168" bestFit="1" customWidth="1"/>
    <col min="3" max="3" width="36.875" style="168" bestFit="1" customWidth="1"/>
    <col min="4" max="4" width="47.5" style="168" customWidth="1"/>
    <col min="5" max="16384" width="11.5" style="168"/>
  </cols>
  <sheetData>
    <row r="1" spans="1:4" x14ac:dyDescent="0.3">
      <c r="A1" s="557" t="s">
        <v>287</v>
      </c>
      <c r="B1" s="557"/>
      <c r="C1" s="557"/>
      <c r="D1" s="557"/>
    </row>
    <row r="2" spans="1:4" x14ac:dyDescent="0.3">
      <c r="A2" s="160" t="s">
        <v>22</v>
      </c>
      <c r="B2" s="161" t="s">
        <v>1056</v>
      </c>
      <c r="C2" s="161" t="s">
        <v>1057</v>
      </c>
      <c r="D2" s="161" t="s">
        <v>1058</v>
      </c>
    </row>
    <row r="3" spans="1:4" ht="40.5" x14ac:dyDescent="0.3">
      <c r="A3" s="162">
        <v>1</v>
      </c>
      <c r="B3" s="163" t="s">
        <v>1059</v>
      </c>
      <c r="C3" s="163" t="s">
        <v>1060</v>
      </c>
      <c r="D3" s="163" t="s">
        <v>1061</v>
      </c>
    </row>
    <row r="4" spans="1:4" ht="40.5" x14ac:dyDescent="0.3">
      <c r="A4" s="164">
        <v>2</v>
      </c>
      <c r="B4" s="165" t="s">
        <v>1062</v>
      </c>
      <c r="C4" s="165" t="s">
        <v>1060</v>
      </c>
      <c r="D4" s="165" t="s">
        <v>1063</v>
      </c>
    </row>
    <row r="5" spans="1:4" x14ac:dyDescent="0.3">
      <c r="A5" s="557" t="s">
        <v>288</v>
      </c>
      <c r="B5" s="557"/>
      <c r="C5" s="557"/>
      <c r="D5" s="557"/>
    </row>
    <row r="6" spans="1:4" x14ac:dyDescent="0.3">
      <c r="A6" s="160" t="s">
        <v>22</v>
      </c>
      <c r="B6" s="161" t="s">
        <v>1056</v>
      </c>
      <c r="C6" s="161" t="s">
        <v>1057</v>
      </c>
      <c r="D6" s="161" t="s">
        <v>1058</v>
      </c>
    </row>
    <row r="7" spans="1:4" x14ac:dyDescent="0.3">
      <c r="A7" s="555" t="s">
        <v>1064</v>
      </c>
      <c r="B7" s="555"/>
      <c r="C7" s="555"/>
      <c r="D7" s="555"/>
    </row>
    <row r="8" spans="1:4" ht="162" x14ac:dyDescent="0.3">
      <c r="A8" s="162">
        <v>3</v>
      </c>
      <c r="B8" s="163" t="s">
        <v>1065</v>
      </c>
      <c r="C8" s="163" t="s">
        <v>1066</v>
      </c>
      <c r="D8" s="163" t="s">
        <v>1067</v>
      </c>
    </row>
    <row r="9" spans="1:4" ht="54" x14ac:dyDescent="0.3">
      <c r="A9" s="164">
        <v>4</v>
      </c>
      <c r="B9" s="165" t="s">
        <v>212</v>
      </c>
      <c r="C9" s="165" t="s">
        <v>1068</v>
      </c>
      <c r="D9" s="165" t="s">
        <v>1069</v>
      </c>
    </row>
    <row r="10" spans="1:4" ht="54" x14ac:dyDescent="0.3">
      <c r="A10" s="162">
        <v>5</v>
      </c>
      <c r="B10" s="163" t="s">
        <v>1070</v>
      </c>
      <c r="C10" s="163" t="s">
        <v>1071</v>
      </c>
      <c r="D10" s="163" t="s">
        <v>1072</v>
      </c>
    </row>
    <row r="11" spans="1:4" ht="67.5" x14ac:dyDescent="0.3">
      <c r="A11" s="164">
        <v>6</v>
      </c>
      <c r="B11" s="165" t="s">
        <v>1073</v>
      </c>
      <c r="C11" s="165" t="s">
        <v>1068</v>
      </c>
      <c r="D11" s="165" t="s">
        <v>1074</v>
      </c>
    </row>
    <row r="12" spans="1:4" ht="27" x14ac:dyDescent="0.3">
      <c r="A12" s="162">
        <v>7</v>
      </c>
      <c r="B12" s="163" t="s">
        <v>289</v>
      </c>
      <c r="C12" s="163" t="s">
        <v>1075</v>
      </c>
      <c r="D12" s="163" t="s">
        <v>1076</v>
      </c>
    </row>
    <row r="13" spans="1:4" x14ac:dyDescent="0.3">
      <c r="A13" s="555" t="s">
        <v>1077</v>
      </c>
      <c r="B13" s="555"/>
      <c r="C13" s="555"/>
      <c r="D13" s="555"/>
    </row>
    <row r="14" spans="1:4" ht="40.5" x14ac:dyDescent="0.3">
      <c r="A14" s="164">
        <v>8</v>
      </c>
      <c r="B14" s="165" t="s">
        <v>1078</v>
      </c>
      <c r="C14" s="165" t="s">
        <v>1060</v>
      </c>
      <c r="D14" s="165" t="s">
        <v>1079</v>
      </c>
    </row>
    <row r="15" spans="1:4" ht="67.5" x14ac:dyDescent="0.3">
      <c r="A15" s="558">
        <v>9</v>
      </c>
      <c r="B15" s="163" t="s">
        <v>1080</v>
      </c>
      <c r="C15" s="163" t="s">
        <v>1060</v>
      </c>
      <c r="D15" s="163" t="s">
        <v>1081</v>
      </c>
    </row>
    <row r="16" spans="1:4" ht="67.5" x14ac:dyDescent="0.3">
      <c r="A16" s="558"/>
      <c r="B16" s="163" t="s">
        <v>1082</v>
      </c>
      <c r="C16" s="163" t="s">
        <v>1060</v>
      </c>
      <c r="D16" s="163" t="s">
        <v>1083</v>
      </c>
    </row>
    <row r="17" spans="1:4" ht="54" x14ac:dyDescent="0.3">
      <c r="A17" s="164">
        <v>10</v>
      </c>
      <c r="B17" s="165" t="s">
        <v>290</v>
      </c>
      <c r="C17" s="165" t="s">
        <v>1060</v>
      </c>
      <c r="D17" s="165" t="s">
        <v>1084</v>
      </c>
    </row>
    <row r="18" spans="1:4" ht="27" x14ac:dyDescent="0.3">
      <c r="A18" s="162">
        <v>11</v>
      </c>
      <c r="B18" s="163" t="s">
        <v>1085</v>
      </c>
      <c r="C18" s="163" t="s">
        <v>1060</v>
      </c>
      <c r="D18" s="163" t="s">
        <v>1086</v>
      </c>
    </row>
    <row r="19" spans="1:4" ht="67.5" x14ac:dyDescent="0.3">
      <c r="A19" s="164">
        <v>12</v>
      </c>
      <c r="B19" s="165" t="s">
        <v>1087</v>
      </c>
      <c r="C19" s="165" t="s">
        <v>1088</v>
      </c>
      <c r="D19" s="165" t="s">
        <v>1089</v>
      </c>
    </row>
    <row r="20" spans="1:4" ht="27" x14ac:dyDescent="0.3">
      <c r="A20" s="162">
        <v>13</v>
      </c>
      <c r="B20" s="163" t="s">
        <v>1090</v>
      </c>
      <c r="C20" s="163" t="s">
        <v>1060</v>
      </c>
      <c r="D20" s="163" t="s">
        <v>1091</v>
      </c>
    </row>
    <row r="21" spans="1:4" ht="94.5" x14ac:dyDescent="0.3">
      <c r="A21" s="164">
        <v>14</v>
      </c>
      <c r="B21" s="165" t="s">
        <v>291</v>
      </c>
      <c r="C21" s="165" t="s">
        <v>1092</v>
      </c>
      <c r="D21" s="165" t="s">
        <v>1093</v>
      </c>
    </row>
    <row r="22" spans="1:4" ht="54" x14ac:dyDescent="0.3">
      <c r="A22" s="162">
        <v>15</v>
      </c>
      <c r="B22" s="163" t="s">
        <v>292</v>
      </c>
      <c r="C22" s="166"/>
      <c r="D22" s="163" t="s">
        <v>1094</v>
      </c>
    </row>
    <row r="23" spans="1:4" x14ac:dyDescent="0.3">
      <c r="A23" s="555" t="s">
        <v>1095</v>
      </c>
      <c r="B23" s="555"/>
      <c r="C23" s="555"/>
      <c r="D23" s="555"/>
    </row>
    <row r="24" spans="1:4" ht="27" x14ac:dyDescent="0.3">
      <c r="A24" s="164">
        <v>16</v>
      </c>
      <c r="B24" s="165" t="s">
        <v>1096</v>
      </c>
      <c r="C24" s="165" t="s">
        <v>1060</v>
      </c>
      <c r="D24" s="165" t="s">
        <v>1097</v>
      </c>
    </row>
    <row r="25" spans="1:4" ht="148.5" x14ac:dyDescent="0.3">
      <c r="A25" s="162">
        <v>17</v>
      </c>
      <c r="B25" s="163" t="s">
        <v>293</v>
      </c>
      <c r="C25" s="163" t="s">
        <v>1098</v>
      </c>
      <c r="D25" s="163" t="s">
        <v>1099</v>
      </c>
    </row>
    <row r="26" spans="1:4" ht="54" x14ac:dyDescent="0.3">
      <c r="A26" s="164">
        <v>18</v>
      </c>
      <c r="B26" s="165" t="s">
        <v>1100</v>
      </c>
      <c r="C26" s="165" t="s">
        <v>1068</v>
      </c>
      <c r="D26" s="165" t="s">
        <v>1101</v>
      </c>
    </row>
    <row r="27" spans="1:4" ht="162" x14ac:dyDescent="0.3">
      <c r="A27" s="162">
        <v>19</v>
      </c>
      <c r="B27" s="163" t="s">
        <v>294</v>
      </c>
      <c r="C27" s="163" t="s">
        <v>1102</v>
      </c>
      <c r="D27" s="163" t="s">
        <v>1103</v>
      </c>
    </row>
    <row r="28" spans="1:4" ht="162" x14ac:dyDescent="0.3">
      <c r="A28" s="164">
        <v>20</v>
      </c>
      <c r="B28" s="165" t="s">
        <v>295</v>
      </c>
      <c r="C28" s="165" t="s">
        <v>1104</v>
      </c>
      <c r="D28" s="165" t="s">
        <v>1105</v>
      </c>
    </row>
    <row r="29" spans="1:4" ht="40.5" x14ac:dyDescent="0.3">
      <c r="A29" s="162">
        <v>21</v>
      </c>
      <c r="B29" s="163" t="s">
        <v>1106</v>
      </c>
      <c r="C29" s="163" t="s">
        <v>1107</v>
      </c>
      <c r="D29" s="163" t="s">
        <v>1108</v>
      </c>
    </row>
    <row r="30" spans="1:4" ht="40.5" x14ac:dyDescent="0.3">
      <c r="A30" s="164">
        <v>22</v>
      </c>
      <c r="B30" s="165" t="s">
        <v>296</v>
      </c>
      <c r="C30" s="165" t="s">
        <v>1109</v>
      </c>
      <c r="D30" s="165" t="s">
        <v>1110</v>
      </c>
    </row>
    <row r="31" spans="1:4" ht="40.5" x14ac:dyDescent="0.3">
      <c r="A31" s="162">
        <v>23</v>
      </c>
      <c r="B31" s="163" t="s">
        <v>1078</v>
      </c>
      <c r="C31" s="163" t="s">
        <v>1111</v>
      </c>
      <c r="D31" s="163" t="s">
        <v>1112</v>
      </c>
    </row>
    <row r="32" spans="1:4" ht="40.5" x14ac:dyDescent="0.3">
      <c r="A32" s="164">
        <v>24</v>
      </c>
      <c r="B32" s="165" t="s">
        <v>1113</v>
      </c>
      <c r="C32" s="165" t="s">
        <v>148</v>
      </c>
      <c r="D32" s="165" t="s">
        <v>1114</v>
      </c>
    </row>
    <row r="33" spans="1:4" ht="54" x14ac:dyDescent="0.3">
      <c r="A33" s="456">
        <v>25</v>
      </c>
      <c r="B33" s="163" t="s">
        <v>3940</v>
      </c>
      <c r="C33" s="163" t="s">
        <v>3941</v>
      </c>
      <c r="D33" s="163" t="s">
        <v>3942</v>
      </c>
    </row>
    <row r="34" spans="1:4" ht="54" x14ac:dyDescent="0.3">
      <c r="A34" s="164">
        <v>26</v>
      </c>
      <c r="B34" s="165" t="s">
        <v>3943</v>
      </c>
      <c r="C34" s="165" t="s">
        <v>3941</v>
      </c>
      <c r="D34" s="165" t="s">
        <v>3942</v>
      </c>
    </row>
    <row r="35" spans="1:4" x14ac:dyDescent="0.3">
      <c r="A35" s="555" t="s">
        <v>1115</v>
      </c>
      <c r="B35" s="555"/>
      <c r="C35" s="555"/>
      <c r="D35" s="555"/>
    </row>
    <row r="36" spans="1:4" ht="108" x14ac:dyDescent="0.3">
      <c r="A36" s="162">
        <v>27</v>
      </c>
      <c r="B36" s="163" t="s">
        <v>297</v>
      </c>
      <c r="C36" s="163" t="s">
        <v>1116</v>
      </c>
      <c r="D36" s="163" t="s">
        <v>1117</v>
      </c>
    </row>
    <row r="37" spans="1:4" ht="148.5" x14ac:dyDescent="0.3">
      <c r="A37" s="164">
        <v>28</v>
      </c>
      <c r="B37" s="165" t="s">
        <v>298</v>
      </c>
      <c r="C37" s="165" t="s">
        <v>1118</v>
      </c>
      <c r="D37" s="165" t="s">
        <v>1119</v>
      </c>
    </row>
    <row r="38" spans="1:4" ht="40.5" x14ac:dyDescent="0.3">
      <c r="A38" s="162">
        <v>29</v>
      </c>
      <c r="B38" s="163" t="s">
        <v>299</v>
      </c>
      <c r="C38" s="163" t="s">
        <v>1120</v>
      </c>
      <c r="D38" s="163" t="s">
        <v>1121</v>
      </c>
    </row>
    <row r="39" spans="1:4" ht="81" x14ac:dyDescent="0.3">
      <c r="A39" s="164">
        <v>30</v>
      </c>
      <c r="B39" s="165" t="s">
        <v>300</v>
      </c>
      <c r="C39" s="165" t="s">
        <v>1122</v>
      </c>
      <c r="D39" s="165" t="s">
        <v>1123</v>
      </c>
    </row>
    <row r="40" spans="1:4" ht="81" x14ac:dyDescent="0.3">
      <c r="A40" s="162">
        <v>31</v>
      </c>
      <c r="B40" s="163" t="s">
        <v>301</v>
      </c>
      <c r="C40" s="163" t="s">
        <v>1122</v>
      </c>
      <c r="D40" s="163" t="s">
        <v>1124</v>
      </c>
    </row>
    <row r="41" spans="1:4" ht="27" x14ac:dyDescent="0.3">
      <c r="A41" s="164">
        <v>32</v>
      </c>
      <c r="B41" s="165" t="s">
        <v>302</v>
      </c>
      <c r="C41" s="165" t="s">
        <v>1125</v>
      </c>
      <c r="D41" s="165" t="s">
        <v>1126</v>
      </c>
    </row>
    <row r="42" spans="1:4" ht="121.5" x14ac:dyDescent="0.3">
      <c r="A42" s="162">
        <v>33</v>
      </c>
      <c r="B42" s="163" t="s">
        <v>303</v>
      </c>
      <c r="C42" s="163" t="s">
        <v>1127</v>
      </c>
      <c r="D42" s="163" t="s">
        <v>1128</v>
      </c>
    </row>
    <row r="43" spans="1:4" ht="67.5" x14ac:dyDescent="0.3">
      <c r="A43" s="164">
        <v>34</v>
      </c>
      <c r="B43" s="165" t="s">
        <v>304</v>
      </c>
      <c r="C43" s="165" t="s">
        <v>1125</v>
      </c>
      <c r="D43" s="165" t="s">
        <v>1129</v>
      </c>
    </row>
    <row r="44" spans="1:4" ht="27" x14ac:dyDescent="0.3">
      <c r="A44" s="162">
        <v>35</v>
      </c>
      <c r="B44" s="163" t="s">
        <v>305</v>
      </c>
      <c r="C44" s="163" t="s">
        <v>1130</v>
      </c>
      <c r="D44" s="163" t="s">
        <v>1131</v>
      </c>
    </row>
    <row r="45" spans="1:4" ht="81" x14ac:dyDescent="0.3">
      <c r="A45" s="164">
        <v>36</v>
      </c>
      <c r="B45" s="165" t="s">
        <v>306</v>
      </c>
      <c r="C45" s="165" t="s">
        <v>1132</v>
      </c>
      <c r="D45" s="165" t="s">
        <v>1133</v>
      </c>
    </row>
    <row r="46" spans="1:4" ht="40.5" x14ac:dyDescent="0.3">
      <c r="A46" s="162">
        <v>37</v>
      </c>
      <c r="B46" s="163" t="s">
        <v>1134</v>
      </c>
      <c r="C46" s="163" t="s">
        <v>1135</v>
      </c>
      <c r="D46" s="163" t="s">
        <v>1136</v>
      </c>
    </row>
    <row r="47" spans="1:4" ht="67.5" x14ac:dyDescent="0.3">
      <c r="A47" s="164">
        <v>38</v>
      </c>
      <c r="B47" s="165" t="s">
        <v>1078</v>
      </c>
      <c r="C47" s="165" t="s">
        <v>1068</v>
      </c>
      <c r="D47" s="165" t="s">
        <v>1074</v>
      </c>
    </row>
    <row r="48" spans="1:4" ht="27" x14ac:dyDescent="0.3">
      <c r="A48" s="162">
        <v>39</v>
      </c>
      <c r="B48" s="163" t="s">
        <v>307</v>
      </c>
      <c r="C48" s="163" t="s">
        <v>1137</v>
      </c>
      <c r="D48" s="163" t="s">
        <v>1138</v>
      </c>
    </row>
    <row r="49" spans="1:4" x14ac:dyDescent="0.3">
      <c r="A49" s="164">
        <v>40</v>
      </c>
      <c r="B49" s="165" t="s">
        <v>308</v>
      </c>
      <c r="C49" s="165" t="s">
        <v>1139</v>
      </c>
      <c r="D49" s="165" t="s">
        <v>148</v>
      </c>
    </row>
    <row r="50" spans="1:4" ht="40.5" x14ac:dyDescent="0.3">
      <c r="A50" s="162">
        <v>41</v>
      </c>
      <c r="B50" s="163" t="s">
        <v>296</v>
      </c>
      <c r="C50" s="163" t="s">
        <v>1109</v>
      </c>
      <c r="D50" s="163" t="s">
        <v>1110</v>
      </c>
    </row>
    <row r="51" spans="1:4" ht="40.5" x14ac:dyDescent="0.3">
      <c r="A51" s="164">
        <v>42</v>
      </c>
      <c r="B51" s="165" t="s">
        <v>3944</v>
      </c>
      <c r="C51" s="165" t="s">
        <v>3945</v>
      </c>
      <c r="D51" s="165" t="s">
        <v>3946</v>
      </c>
    </row>
    <row r="52" spans="1:4" x14ac:dyDescent="0.3">
      <c r="A52" s="555" t="s">
        <v>1140</v>
      </c>
      <c r="B52" s="555"/>
      <c r="C52" s="555"/>
      <c r="D52" s="555"/>
    </row>
    <row r="53" spans="1:4" ht="94.5" x14ac:dyDescent="0.3">
      <c r="A53" s="559">
        <v>49</v>
      </c>
      <c r="B53" s="560" t="s">
        <v>1141</v>
      </c>
      <c r="C53" s="457" t="s">
        <v>1142</v>
      </c>
      <c r="D53" s="458" t="s">
        <v>1143</v>
      </c>
    </row>
    <row r="54" spans="1:4" ht="54" x14ac:dyDescent="0.3">
      <c r="A54" s="559"/>
      <c r="B54" s="560"/>
      <c r="C54" s="457" t="s">
        <v>1144</v>
      </c>
      <c r="D54" s="458" t="s">
        <v>1145</v>
      </c>
    </row>
    <row r="55" spans="1:4" ht="54" x14ac:dyDescent="0.3">
      <c r="A55" s="559"/>
      <c r="B55" s="560"/>
      <c r="C55" s="457" t="s">
        <v>1146</v>
      </c>
      <c r="D55" s="458" t="s">
        <v>1147</v>
      </c>
    </row>
    <row r="56" spans="1:4" ht="27" x14ac:dyDescent="0.3">
      <c r="A56" s="559"/>
      <c r="B56" s="560"/>
      <c r="C56" s="457" t="s">
        <v>1148</v>
      </c>
      <c r="D56" s="458" t="s">
        <v>1149</v>
      </c>
    </row>
    <row r="57" spans="1:4" ht="54" x14ac:dyDescent="0.3">
      <c r="A57" s="559"/>
      <c r="B57" s="560"/>
      <c r="C57" s="560" t="s">
        <v>1150</v>
      </c>
      <c r="D57" s="458" t="s">
        <v>1151</v>
      </c>
    </row>
    <row r="58" spans="1:4" ht="27" x14ac:dyDescent="0.3">
      <c r="A58" s="559"/>
      <c r="B58" s="560"/>
      <c r="C58" s="560"/>
      <c r="D58" s="458" t="s">
        <v>1152</v>
      </c>
    </row>
    <row r="59" spans="1:4" ht="27" x14ac:dyDescent="0.3">
      <c r="A59" s="559"/>
      <c r="B59" s="560"/>
      <c r="C59" s="457" t="s">
        <v>1153</v>
      </c>
      <c r="D59" s="457" t="s">
        <v>1154</v>
      </c>
    </row>
    <row r="60" spans="1:4" ht="40.5" x14ac:dyDescent="0.3">
      <c r="A60" s="559"/>
      <c r="B60" s="560"/>
      <c r="C60" s="457" t="s">
        <v>1142</v>
      </c>
      <c r="D60" s="458" t="s">
        <v>1155</v>
      </c>
    </row>
    <row r="61" spans="1:4" ht="40.5" x14ac:dyDescent="0.3">
      <c r="A61" s="459">
        <v>50</v>
      </c>
      <c r="B61" s="460" t="s">
        <v>309</v>
      </c>
      <c r="C61" s="460" t="s">
        <v>1156</v>
      </c>
      <c r="D61" s="460" t="s">
        <v>1157</v>
      </c>
    </row>
    <row r="62" spans="1:4" x14ac:dyDescent="0.3">
      <c r="A62" s="555" t="s">
        <v>1158</v>
      </c>
      <c r="B62" s="555"/>
      <c r="C62" s="555"/>
      <c r="D62" s="555"/>
    </row>
    <row r="63" spans="1:4" ht="40.5" x14ac:dyDescent="0.3">
      <c r="A63" s="461">
        <v>51</v>
      </c>
      <c r="B63" s="457" t="s">
        <v>310</v>
      </c>
      <c r="C63" s="457" t="s">
        <v>1159</v>
      </c>
      <c r="D63" s="457" t="s">
        <v>1160</v>
      </c>
    </row>
    <row r="64" spans="1:4" ht="54" x14ac:dyDescent="0.3">
      <c r="A64" s="459">
        <v>52</v>
      </c>
      <c r="B64" s="460" t="s">
        <v>311</v>
      </c>
      <c r="C64" s="460" t="s">
        <v>1161</v>
      </c>
      <c r="D64" s="460" t="s">
        <v>1162</v>
      </c>
    </row>
    <row r="65" spans="1:4" ht="40.5" x14ac:dyDescent="0.3">
      <c r="A65" s="461">
        <v>53</v>
      </c>
      <c r="B65" s="457" t="s">
        <v>1163</v>
      </c>
      <c r="C65" s="457" t="s">
        <v>1068</v>
      </c>
      <c r="D65" s="457" t="s">
        <v>1164</v>
      </c>
    </row>
    <row r="66" spans="1:4" x14ac:dyDescent="0.3">
      <c r="A66" s="555" t="s">
        <v>1165</v>
      </c>
      <c r="B66" s="555"/>
      <c r="C66" s="555"/>
      <c r="D66" s="555"/>
    </row>
    <row r="67" spans="1:4" ht="27" x14ac:dyDescent="0.3">
      <c r="A67" s="459">
        <v>54</v>
      </c>
      <c r="B67" s="460" t="s">
        <v>312</v>
      </c>
      <c r="C67" s="460" t="s">
        <v>1166</v>
      </c>
      <c r="D67" s="460" t="s">
        <v>1167</v>
      </c>
    </row>
    <row r="68" spans="1:4" ht="40.5" x14ac:dyDescent="0.3">
      <c r="A68" s="461">
        <v>55</v>
      </c>
      <c r="B68" s="457" t="s">
        <v>1163</v>
      </c>
      <c r="C68" s="457" t="s">
        <v>1068</v>
      </c>
      <c r="D68" s="457" t="s">
        <v>1164</v>
      </c>
    </row>
    <row r="69" spans="1:4" x14ac:dyDescent="0.3">
      <c r="A69" s="555" t="s">
        <v>1168</v>
      </c>
      <c r="B69" s="555"/>
      <c r="C69" s="555"/>
      <c r="D69" s="555"/>
    </row>
    <row r="70" spans="1:4" ht="27" x14ac:dyDescent="0.3">
      <c r="A70" s="459">
        <v>56</v>
      </c>
      <c r="B70" s="460" t="s">
        <v>1169</v>
      </c>
      <c r="C70" s="460" t="s">
        <v>1170</v>
      </c>
      <c r="D70" s="460" t="s">
        <v>1171</v>
      </c>
    </row>
    <row r="71" spans="1:4" x14ac:dyDescent="0.3">
      <c r="A71" s="555" t="s">
        <v>1172</v>
      </c>
      <c r="B71" s="555"/>
      <c r="C71" s="555"/>
      <c r="D71" s="555"/>
    </row>
    <row r="72" spans="1:4" ht="27" x14ac:dyDescent="0.3">
      <c r="A72" s="461">
        <v>57</v>
      </c>
      <c r="B72" s="457" t="s">
        <v>1169</v>
      </c>
      <c r="C72" s="457" t="s">
        <v>1173</v>
      </c>
      <c r="D72" s="457" t="s">
        <v>1171</v>
      </c>
    </row>
    <row r="73" spans="1:4" x14ac:dyDescent="0.3">
      <c r="A73" s="555" t="s">
        <v>1174</v>
      </c>
      <c r="B73" s="555"/>
      <c r="C73" s="555"/>
      <c r="D73" s="555"/>
    </row>
    <row r="74" spans="1:4" ht="27" x14ac:dyDescent="0.3">
      <c r="A74" s="459">
        <v>58</v>
      </c>
      <c r="B74" s="460" t="s">
        <v>1175</v>
      </c>
      <c r="C74" s="460" t="s">
        <v>148</v>
      </c>
      <c r="D74" s="460" t="s">
        <v>1176</v>
      </c>
    </row>
    <row r="75" spans="1:4" x14ac:dyDescent="0.3">
      <c r="A75" s="556" t="s">
        <v>1177</v>
      </c>
      <c r="B75" s="556"/>
      <c r="C75" s="556"/>
      <c r="D75" s="556"/>
    </row>
    <row r="76" spans="1:4" x14ac:dyDescent="0.3">
      <c r="A76" s="160" t="s">
        <v>22</v>
      </c>
      <c r="B76" s="161" t="s">
        <v>1056</v>
      </c>
      <c r="C76" s="167"/>
      <c r="D76" s="161" t="s">
        <v>1058</v>
      </c>
    </row>
    <row r="77" spans="1:4" ht="81" x14ac:dyDescent="0.3">
      <c r="A77" s="461">
        <v>59</v>
      </c>
      <c r="B77" s="457" t="s">
        <v>1178</v>
      </c>
      <c r="C77" s="457" t="s">
        <v>148</v>
      </c>
      <c r="D77" s="457" t="s">
        <v>1179</v>
      </c>
    </row>
    <row r="78" spans="1:4" ht="27" x14ac:dyDescent="0.3">
      <c r="A78" s="459">
        <v>60</v>
      </c>
      <c r="B78" s="460" t="s">
        <v>1180</v>
      </c>
      <c r="C78" s="460" t="s">
        <v>148</v>
      </c>
      <c r="D78" s="460" t="s">
        <v>1181</v>
      </c>
    </row>
  </sheetData>
  <mergeCells count="17">
    <mergeCell ref="A62:D62"/>
    <mergeCell ref="A1:D1"/>
    <mergeCell ref="A5:D5"/>
    <mergeCell ref="A7:D7"/>
    <mergeCell ref="A13:D13"/>
    <mergeCell ref="A15:A16"/>
    <mergeCell ref="A23:D23"/>
    <mergeCell ref="A35:D35"/>
    <mergeCell ref="A52:D52"/>
    <mergeCell ref="A53:A60"/>
    <mergeCell ref="B53:B60"/>
    <mergeCell ref="C57:C58"/>
    <mergeCell ref="A66:D66"/>
    <mergeCell ref="A69:D69"/>
    <mergeCell ref="A71:D71"/>
    <mergeCell ref="A73:D73"/>
    <mergeCell ref="A75:D7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29"/>
  <sheetViews>
    <sheetView showGridLines="0" zoomScale="80" zoomScaleNormal="80" workbookViewId="0">
      <selection activeCell="C14" sqref="C14"/>
    </sheetView>
  </sheetViews>
  <sheetFormatPr defaultColWidth="11.5" defaultRowHeight="16.5" x14ac:dyDescent="0.3"/>
  <cols>
    <col min="1" max="1" width="6.5" style="3" customWidth="1"/>
    <col min="2" max="2" width="18.125" style="3" customWidth="1"/>
    <col min="3" max="16384" width="11.5" style="3"/>
  </cols>
  <sheetData>
    <row r="2" spans="2:3" ht="18.75" x14ac:dyDescent="0.3">
      <c r="B2" s="26" t="s">
        <v>20</v>
      </c>
    </row>
    <row r="3" spans="2:3" ht="17.25" x14ac:dyDescent="0.35">
      <c r="B3" s="1"/>
    </row>
    <row r="4" spans="2:3" x14ac:dyDescent="0.3">
      <c r="B4" s="38" t="s">
        <v>313</v>
      </c>
      <c r="C4" s="39" t="s">
        <v>332</v>
      </c>
    </row>
    <row r="5" spans="2:3" x14ac:dyDescent="0.3">
      <c r="B5" s="38" t="s">
        <v>361</v>
      </c>
      <c r="C5" s="39" t="s">
        <v>315</v>
      </c>
    </row>
    <row r="6" spans="2:3" x14ac:dyDescent="0.3">
      <c r="B6" s="38" t="s">
        <v>362</v>
      </c>
      <c r="C6" s="39" t="s">
        <v>314</v>
      </c>
    </row>
    <row r="7" spans="2:3" x14ac:dyDescent="0.3">
      <c r="B7" s="38" t="s">
        <v>363</v>
      </c>
      <c r="C7" s="39" t="s">
        <v>316</v>
      </c>
    </row>
    <row r="8" spans="2:3" x14ac:dyDescent="0.3">
      <c r="B8" s="38" t="s">
        <v>364</v>
      </c>
      <c r="C8" s="39" t="s">
        <v>319</v>
      </c>
    </row>
    <row r="9" spans="2:3" x14ac:dyDescent="0.3">
      <c r="B9" s="38" t="s">
        <v>365</v>
      </c>
      <c r="C9" s="39" t="s">
        <v>328</v>
      </c>
    </row>
    <row r="10" spans="2:3" x14ac:dyDescent="0.3">
      <c r="B10" s="38" t="s">
        <v>366</v>
      </c>
      <c r="C10" s="39" t="s">
        <v>323</v>
      </c>
    </row>
    <row r="11" spans="2:3" x14ac:dyDescent="0.3">
      <c r="B11" s="38" t="s">
        <v>367</v>
      </c>
      <c r="C11" s="39" t="s">
        <v>317</v>
      </c>
    </row>
    <row r="12" spans="2:3" x14ac:dyDescent="0.3">
      <c r="B12" s="38" t="s">
        <v>385</v>
      </c>
      <c r="C12" s="39" t="s">
        <v>318</v>
      </c>
    </row>
    <row r="13" spans="2:3" x14ac:dyDescent="0.3">
      <c r="B13" s="38" t="s">
        <v>368</v>
      </c>
      <c r="C13" s="39" t="s">
        <v>326</v>
      </c>
    </row>
    <row r="14" spans="2:3" x14ac:dyDescent="0.3">
      <c r="B14" s="38" t="s">
        <v>369</v>
      </c>
      <c r="C14" s="39" t="s">
        <v>3546</v>
      </c>
    </row>
    <row r="15" spans="2:3" x14ac:dyDescent="0.3">
      <c r="B15" s="38" t="s">
        <v>370</v>
      </c>
      <c r="C15" s="39" t="s">
        <v>329</v>
      </c>
    </row>
    <row r="16" spans="2:3" x14ac:dyDescent="0.3">
      <c r="B16" s="38" t="s">
        <v>371</v>
      </c>
      <c r="C16" s="39" t="s">
        <v>325</v>
      </c>
    </row>
    <row r="17" spans="2:3" x14ac:dyDescent="0.3">
      <c r="B17" s="38" t="s">
        <v>372</v>
      </c>
      <c r="C17" s="39" t="s">
        <v>330</v>
      </c>
    </row>
    <row r="18" spans="2:3" x14ac:dyDescent="0.3">
      <c r="B18" s="38" t="s">
        <v>373</v>
      </c>
      <c r="C18" s="39" t="s">
        <v>271</v>
      </c>
    </row>
    <row r="19" spans="2:3" x14ac:dyDescent="0.3">
      <c r="B19" s="38" t="s">
        <v>374</v>
      </c>
      <c r="C19" s="39" t="s">
        <v>331</v>
      </c>
    </row>
    <row r="20" spans="2:3" x14ac:dyDescent="0.3">
      <c r="B20" s="38" t="s">
        <v>375</v>
      </c>
      <c r="C20" s="39" t="s">
        <v>324</v>
      </c>
    </row>
    <row r="21" spans="2:3" x14ac:dyDescent="0.3">
      <c r="B21" s="38" t="s">
        <v>376</v>
      </c>
      <c r="C21" s="39" t="s">
        <v>322</v>
      </c>
    </row>
    <row r="22" spans="2:3" x14ac:dyDescent="0.3">
      <c r="B22" s="38" t="s">
        <v>377</v>
      </c>
      <c r="C22" s="39" t="s">
        <v>327</v>
      </c>
    </row>
    <row r="23" spans="2:3" x14ac:dyDescent="0.3">
      <c r="B23" s="38" t="s">
        <v>378</v>
      </c>
      <c r="C23" s="39" t="s">
        <v>7</v>
      </c>
    </row>
    <row r="24" spans="2:3" x14ac:dyDescent="0.3">
      <c r="B24" s="38" t="s">
        <v>379</v>
      </c>
      <c r="C24" s="39" t="s">
        <v>9</v>
      </c>
    </row>
    <row r="25" spans="2:3" x14ac:dyDescent="0.3">
      <c r="B25" s="38" t="s">
        <v>380</v>
      </c>
      <c r="C25" s="39" t="s">
        <v>321</v>
      </c>
    </row>
    <row r="26" spans="2:3" x14ac:dyDescent="0.3">
      <c r="B26" s="38" t="s">
        <v>381</v>
      </c>
      <c r="C26" s="39" t="s">
        <v>11</v>
      </c>
    </row>
    <row r="27" spans="2:3" x14ac:dyDescent="0.3">
      <c r="B27" s="38" t="s">
        <v>382</v>
      </c>
      <c r="C27" s="39" t="s">
        <v>320</v>
      </c>
    </row>
    <row r="28" spans="2:3" x14ac:dyDescent="0.3">
      <c r="B28" s="38" t="s">
        <v>383</v>
      </c>
      <c r="C28" s="39" t="s">
        <v>13</v>
      </c>
    </row>
    <row r="29" spans="2:3" x14ac:dyDescent="0.3">
      <c r="B29" s="38" t="s">
        <v>384</v>
      </c>
      <c r="C29" s="39" t="s">
        <v>14</v>
      </c>
    </row>
  </sheetData>
  <hyperlinks>
    <hyperlink ref="B4" location="'Annexe 12-(1)'!A1" display="Annexe 12-(1)" xr:uid="{00000000-0004-0000-0B00-000000000000}"/>
    <hyperlink ref="B5" location="'Annexe 12-(2)'!A1" display="Annexe 12-(2)" xr:uid="{00000000-0004-0000-0B00-000001000000}"/>
    <hyperlink ref="B6" location="'Annexe 12-(3)'!A1" display="Annexe 12-(3)" xr:uid="{00000000-0004-0000-0B00-000002000000}"/>
    <hyperlink ref="B7" location="'Annexe 12-(4)'!A1" display="Annexe 12-(4)" xr:uid="{00000000-0004-0000-0B00-000003000000}"/>
    <hyperlink ref="B8" location="'Annexe 12-(5)'!A1" display="Annexe 12-(5)" xr:uid="{00000000-0004-0000-0B00-000004000000}"/>
    <hyperlink ref="B9" location="'Annexe 12-(6)'!A1" display="Annexe 12-(6)" xr:uid="{00000000-0004-0000-0B00-000005000000}"/>
    <hyperlink ref="B10" location="'Annexe 12-(7)'!A1" display="Annexe 12-(7)" xr:uid="{00000000-0004-0000-0B00-000006000000}"/>
    <hyperlink ref="B11" location="'Annexe 12-(8)'!A1" display="Annexe 12-(8)" xr:uid="{00000000-0004-0000-0B00-000007000000}"/>
    <hyperlink ref="B12" location="'Annexe 12-(9)'!A1" display="Annexe 12-(9)" xr:uid="{00000000-0004-0000-0B00-000008000000}"/>
    <hyperlink ref="B13" location="'Annexe 12-(10)'!A1" display="Annexe 12-(10)" xr:uid="{00000000-0004-0000-0B00-000009000000}"/>
    <hyperlink ref="B14" location="'Annexe 12-(11)'!A1" display="Annexe 12-(11)" xr:uid="{00000000-0004-0000-0B00-00000A000000}"/>
    <hyperlink ref="B15" location="'Annexe 12-(12)'!A1" display="Annexe 12-(12)" xr:uid="{00000000-0004-0000-0B00-00000B000000}"/>
    <hyperlink ref="B16" location="'Annexe 12-(13)'!A1" display="Annexe 12-(13)" xr:uid="{00000000-0004-0000-0B00-00000C000000}"/>
    <hyperlink ref="B17" location="'Annexe 12-(14)'!A1" display="Annexe 12-(14)" xr:uid="{00000000-0004-0000-0B00-00000D000000}"/>
    <hyperlink ref="B18" location="'Annexe 12-(15)'!A1" display="Annexe 12-(15)" xr:uid="{00000000-0004-0000-0B00-00000E000000}"/>
    <hyperlink ref="B19" location="'Annexe 12-(16)'!A1" display="Annexe 12-(16)" xr:uid="{00000000-0004-0000-0B00-00000F000000}"/>
    <hyperlink ref="B20" location="'Annexe 12-(17)'!A1" display="Annexe 12-(17)" xr:uid="{00000000-0004-0000-0B00-000010000000}"/>
    <hyperlink ref="B21" location="'Annexe 12-(18)'!A1" display="Annexe 12-(18)" xr:uid="{00000000-0004-0000-0B00-000011000000}"/>
    <hyperlink ref="B22" location="'Annexe 12-(19)'!A1" display="Annexe 12-(19)" xr:uid="{00000000-0004-0000-0B00-000012000000}"/>
    <hyperlink ref="B23" location="'Annexe 12-(20)'!A1" display="Annexe 12-(20)" xr:uid="{00000000-0004-0000-0B00-000013000000}"/>
    <hyperlink ref="B24" location="'Annexe 12-(21)'!A1" display="Annexe 12-(21)" xr:uid="{00000000-0004-0000-0B00-000014000000}"/>
    <hyperlink ref="B25" location="'Annexe 12-(22)'!A1" display="Annexe 12-(22)" xr:uid="{00000000-0004-0000-0B00-000015000000}"/>
    <hyperlink ref="B26" location="'Annexe 12-(23)'!A1" display="Annexe 12-(23)" xr:uid="{00000000-0004-0000-0B00-000016000000}"/>
    <hyperlink ref="B27" location="'Annexe 12-(24)'!A1" display="Annexe 12-(24)" xr:uid="{00000000-0004-0000-0B00-000017000000}"/>
    <hyperlink ref="B28" location="'Annexe 12-(25)'!A1" display="Annexe 12-(25)" xr:uid="{00000000-0004-0000-0B00-000018000000}"/>
    <hyperlink ref="B29" location="'Annexe 12-(26)'!A1" display="Annexe 12-(26)" xr:uid="{00000000-0004-0000-0B00-000019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6"/>
  <sheetViews>
    <sheetView showGridLines="0" zoomScale="80" zoomScaleNormal="80" workbookViewId="0">
      <selection activeCell="C3" sqref="C3:C4"/>
    </sheetView>
  </sheetViews>
  <sheetFormatPr defaultColWidth="11.5" defaultRowHeight="15" x14ac:dyDescent="0.35"/>
  <cols>
    <col min="1" max="1" width="6.375" style="1" customWidth="1"/>
    <col min="2" max="2" width="6.125" style="105" customWidth="1"/>
    <col min="3" max="3" width="57" style="142" customWidth="1"/>
    <col min="4" max="4" width="0.875" style="107" customWidth="1"/>
    <col min="5" max="5" width="15.5" style="110" customWidth="1"/>
    <col min="6" max="6" width="13.625" style="105" customWidth="1"/>
    <col min="7" max="7" width="15.375" style="110" customWidth="1"/>
    <col min="8" max="8" width="0.875" style="107" customWidth="1"/>
    <col min="9" max="9" width="15.375" style="110" customWidth="1"/>
    <col min="10" max="10" width="12.5" style="110" customWidth="1"/>
    <col min="11" max="11" width="15.375" style="110" customWidth="1"/>
    <col min="12" max="12" width="0.875" style="107" customWidth="1"/>
    <col min="13" max="13" width="14.875" style="110" customWidth="1"/>
    <col min="14" max="16384" width="11.5" style="1"/>
  </cols>
  <sheetData>
    <row r="1" spans="2:13" ht="40.5" x14ac:dyDescent="0.35">
      <c r="C1" s="106" t="s">
        <v>607</v>
      </c>
      <c r="E1" s="108" t="s">
        <v>332</v>
      </c>
      <c r="F1" s="108" t="s">
        <v>29</v>
      </c>
      <c r="G1" s="109"/>
      <c r="J1" s="109" t="s">
        <v>608</v>
      </c>
      <c r="K1" s="109">
        <v>2020</v>
      </c>
    </row>
    <row r="2" spans="2:13" x14ac:dyDescent="0.35">
      <c r="C2" s="111"/>
      <c r="F2" s="110"/>
      <c r="I2" s="112" t="s">
        <v>609</v>
      </c>
      <c r="J2" s="112">
        <f>[1]Cours!$E$4</f>
        <v>585.96749999999997</v>
      </c>
    </row>
    <row r="3" spans="2:13" x14ac:dyDescent="0.35">
      <c r="B3" s="561" t="s">
        <v>22</v>
      </c>
      <c r="C3" s="562" t="s">
        <v>351</v>
      </c>
      <c r="E3" s="563" t="s">
        <v>610</v>
      </c>
      <c r="F3" s="563"/>
      <c r="G3" s="563"/>
      <c r="I3" s="563" t="s">
        <v>611</v>
      </c>
      <c r="J3" s="563"/>
      <c r="K3" s="563"/>
      <c r="M3" s="564" t="s">
        <v>612</v>
      </c>
    </row>
    <row r="4" spans="2:13" x14ac:dyDescent="0.35">
      <c r="B4" s="561"/>
      <c r="C4" s="562"/>
      <c r="E4" s="113" t="s">
        <v>613</v>
      </c>
      <c r="F4" s="113" t="s">
        <v>614</v>
      </c>
      <c r="G4" s="113" t="s">
        <v>615</v>
      </c>
      <c r="I4" s="113" t="s">
        <v>613</v>
      </c>
      <c r="J4" s="113" t="s">
        <v>614</v>
      </c>
      <c r="K4" s="113" t="s">
        <v>615</v>
      </c>
      <c r="M4" s="564"/>
    </row>
    <row r="5" spans="2:13" x14ac:dyDescent="0.35">
      <c r="B5" s="114" t="s">
        <v>287</v>
      </c>
      <c r="C5" s="115"/>
      <c r="E5" s="116">
        <v>0</v>
      </c>
      <c r="F5" s="116">
        <v>0</v>
      </c>
      <c r="G5" s="116">
        <v>0</v>
      </c>
      <c r="I5" s="116">
        <v>0</v>
      </c>
      <c r="J5" s="116">
        <v>0</v>
      </c>
      <c r="K5" s="116">
        <v>0</v>
      </c>
      <c r="M5" s="116">
        <v>0</v>
      </c>
    </row>
    <row r="6" spans="2:13" x14ac:dyDescent="0.35">
      <c r="B6" s="117">
        <v>1</v>
      </c>
      <c r="C6" s="118" t="s">
        <v>616</v>
      </c>
      <c r="E6" s="119">
        <v>0</v>
      </c>
      <c r="F6" s="119">
        <v>0</v>
      </c>
      <c r="G6" s="119">
        <v>0</v>
      </c>
      <c r="I6" s="119">
        <v>0</v>
      </c>
      <c r="J6" s="119">
        <v>0</v>
      </c>
      <c r="K6" s="119">
        <v>0</v>
      </c>
      <c r="M6" s="119">
        <v>0</v>
      </c>
    </row>
    <row r="7" spans="2:13" x14ac:dyDescent="0.35">
      <c r="B7" s="120">
        <v>2</v>
      </c>
      <c r="C7" s="121" t="s">
        <v>617</v>
      </c>
      <c r="E7" s="122">
        <v>0</v>
      </c>
      <c r="F7" s="122">
        <v>0</v>
      </c>
      <c r="G7" s="122">
        <v>0</v>
      </c>
      <c r="I7" s="122">
        <v>0</v>
      </c>
      <c r="J7" s="122">
        <v>0</v>
      </c>
      <c r="K7" s="122">
        <v>0</v>
      </c>
      <c r="M7" s="122">
        <v>0</v>
      </c>
    </row>
    <row r="8" spans="2:13" x14ac:dyDescent="0.35">
      <c r="B8" s="114" t="s">
        <v>288</v>
      </c>
      <c r="C8" s="115"/>
      <c r="E8" s="116">
        <v>16919491</v>
      </c>
      <c r="F8" s="116">
        <v>-816530</v>
      </c>
      <c r="G8" s="116">
        <v>16102961</v>
      </c>
      <c r="I8" s="116">
        <v>16121352</v>
      </c>
      <c r="J8" s="116">
        <v>0</v>
      </c>
      <c r="K8" s="116">
        <v>16121352</v>
      </c>
      <c r="M8" s="116">
        <v>-18391</v>
      </c>
    </row>
    <row r="9" spans="2:13" x14ac:dyDescent="0.35">
      <c r="B9" s="123"/>
      <c r="C9" s="124" t="s">
        <v>358</v>
      </c>
      <c r="D9" s="125"/>
      <c r="E9" s="126">
        <v>0</v>
      </c>
      <c r="F9" s="126">
        <v>0</v>
      </c>
      <c r="G9" s="126">
        <v>0</v>
      </c>
      <c r="H9" s="125"/>
      <c r="I9" s="126">
        <v>0</v>
      </c>
      <c r="J9" s="126">
        <v>0</v>
      </c>
      <c r="K9" s="126">
        <v>0</v>
      </c>
      <c r="L9" s="125"/>
      <c r="M9" s="126">
        <v>0</v>
      </c>
    </row>
    <row r="10" spans="2:13" x14ac:dyDescent="0.35">
      <c r="B10" s="117">
        <v>3</v>
      </c>
      <c r="C10" s="127" t="s">
        <v>333</v>
      </c>
      <c r="E10" s="119">
        <v>0</v>
      </c>
      <c r="F10" s="119">
        <v>0</v>
      </c>
      <c r="G10" s="119">
        <v>0</v>
      </c>
      <c r="I10" s="119">
        <v>0</v>
      </c>
      <c r="J10" s="119">
        <v>0</v>
      </c>
      <c r="K10" s="119">
        <v>0</v>
      </c>
      <c r="M10" s="119">
        <v>0</v>
      </c>
    </row>
    <row r="11" spans="2:13" x14ac:dyDescent="0.35">
      <c r="B11" s="120">
        <v>4</v>
      </c>
      <c r="C11" s="128" t="s">
        <v>212</v>
      </c>
      <c r="E11" s="122">
        <v>0</v>
      </c>
      <c r="F11" s="122">
        <v>0</v>
      </c>
      <c r="G11" s="122">
        <v>0</v>
      </c>
      <c r="I11" s="122">
        <v>0</v>
      </c>
      <c r="J11" s="122">
        <v>0</v>
      </c>
      <c r="K11" s="122">
        <v>0</v>
      </c>
      <c r="M11" s="122">
        <v>0</v>
      </c>
    </row>
    <row r="12" spans="2:13" x14ac:dyDescent="0.35">
      <c r="B12" s="117">
        <v>5</v>
      </c>
      <c r="C12" s="127" t="s">
        <v>345</v>
      </c>
      <c r="E12" s="119">
        <v>0</v>
      </c>
      <c r="F12" s="119">
        <v>0</v>
      </c>
      <c r="G12" s="119">
        <v>0</v>
      </c>
      <c r="I12" s="119">
        <v>0</v>
      </c>
      <c r="J12" s="119">
        <v>0</v>
      </c>
      <c r="K12" s="119">
        <v>0</v>
      </c>
      <c r="M12" s="119">
        <v>0</v>
      </c>
    </row>
    <row r="13" spans="2:13" x14ac:dyDescent="0.35">
      <c r="B13" s="120">
        <v>6</v>
      </c>
      <c r="C13" s="128" t="s">
        <v>618</v>
      </c>
      <c r="E13" s="122">
        <v>0</v>
      </c>
      <c r="F13" s="122">
        <v>0</v>
      </c>
      <c r="G13" s="122">
        <v>0</v>
      </c>
      <c r="I13" s="122">
        <v>0</v>
      </c>
      <c r="J13" s="122">
        <v>0</v>
      </c>
      <c r="K13" s="122">
        <v>0</v>
      </c>
      <c r="M13" s="122">
        <v>0</v>
      </c>
    </row>
    <row r="14" spans="2:13" x14ac:dyDescent="0.35">
      <c r="B14" s="117">
        <v>7</v>
      </c>
      <c r="C14" s="127" t="s">
        <v>289</v>
      </c>
      <c r="E14" s="119">
        <v>0</v>
      </c>
      <c r="F14" s="119">
        <v>0</v>
      </c>
      <c r="G14" s="119">
        <v>0</v>
      </c>
      <c r="I14" s="119">
        <v>0</v>
      </c>
      <c r="J14" s="119">
        <v>0</v>
      </c>
      <c r="K14" s="119">
        <v>0</v>
      </c>
      <c r="M14" s="119">
        <v>0</v>
      </c>
    </row>
    <row r="15" spans="2:13" x14ac:dyDescent="0.35">
      <c r="B15" s="123"/>
      <c r="C15" s="124" t="s">
        <v>15</v>
      </c>
      <c r="D15" s="125"/>
      <c r="E15" s="126">
        <v>0</v>
      </c>
      <c r="F15" s="126">
        <v>0</v>
      </c>
      <c r="G15" s="126">
        <v>0</v>
      </c>
      <c r="H15" s="125"/>
      <c r="I15" s="126">
        <v>0</v>
      </c>
      <c r="J15" s="126">
        <v>0</v>
      </c>
      <c r="K15" s="126">
        <v>0</v>
      </c>
      <c r="L15" s="125"/>
      <c r="M15" s="126">
        <v>0</v>
      </c>
    </row>
    <row r="16" spans="2:13" x14ac:dyDescent="0.35">
      <c r="B16" s="117">
        <v>8</v>
      </c>
      <c r="C16" s="127" t="s">
        <v>619</v>
      </c>
      <c r="D16" s="125"/>
      <c r="E16" s="119">
        <v>0</v>
      </c>
      <c r="F16" s="119">
        <v>0</v>
      </c>
      <c r="G16" s="119">
        <v>0</v>
      </c>
      <c r="H16" s="125"/>
      <c r="I16" s="119">
        <v>0</v>
      </c>
      <c r="J16" s="119">
        <v>0</v>
      </c>
      <c r="K16" s="119">
        <v>0</v>
      </c>
      <c r="L16" s="125"/>
      <c r="M16" s="119">
        <v>0</v>
      </c>
    </row>
    <row r="17" spans="2:13" x14ac:dyDescent="0.35">
      <c r="B17" s="120">
        <v>9</v>
      </c>
      <c r="C17" s="128" t="s">
        <v>348</v>
      </c>
      <c r="D17" s="125"/>
      <c r="E17" s="122">
        <v>0</v>
      </c>
      <c r="F17" s="122">
        <v>0</v>
      </c>
      <c r="G17" s="122">
        <v>0</v>
      </c>
      <c r="H17" s="125"/>
      <c r="I17" s="122">
        <v>0</v>
      </c>
      <c r="J17" s="122">
        <v>0</v>
      </c>
      <c r="K17" s="122">
        <v>0</v>
      </c>
      <c r="L17" s="125"/>
      <c r="M17" s="122">
        <v>0</v>
      </c>
    </row>
    <row r="18" spans="2:13" x14ac:dyDescent="0.35">
      <c r="B18" s="117">
        <v>10</v>
      </c>
      <c r="C18" s="127" t="s">
        <v>290</v>
      </c>
      <c r="D18" s="125"/>
      <c r="E18" s="119">
        <v>0</v>
      </c>
      <c r="F18" s="119">
        <v>0</v>
      </c>
      <c r="G18" s="119">
        <v>0</v>
      </c>
      <c r="H18" s="125"/>
      <c r="I18" s="119">
        <v>0</v>
      </c>
      <c r="J18" s="119">
        <v>0</v>
      </c>
      <c r="K18" s="119">
        <v>0</v>
      </c>
      <c r="L18" s="125"/>
      <c r="M18" s="119">
        <v>0</v>
      </c>
    </row>
    <row r="19" spans="2:13" x14ac:dyDescent="0.35">
      <c r="B19" s="120">
        <v>11</v>
      </c>
      <c r="C19" s="128" t="s">
        <v>341</v>
      </c>
      <c r="D19" s="125"/>
      <c r="E19" s="122">
        <v>0</v>
      </c>
      <c r="F19" s="122">
        <v>0</v>
      </c>
      <c r="G19" s="122">
        <v>0</v>
      </c>
      <c r="H19" s="125"/>
      <c r="I19" s="122">
        <v>0</v>
      </c>
      <c r="J19" s="122">
        <v>0</v>
      </c>
      <c r="K19" s="122">
        <v>0</v>
      </c>
      <c r="L19" s="125"/>
      <c r="M19" s="122">
        <v>0</v>
      </c>
    </row>
    <row r="20" spans="2:13" x14ac:dyDescent="0.35">
      <c r="B20" s="117">
        <v>12</v>
      </c>
      <c r="C20" s="127" t="s">
        <v>350</v>
      </c>
      <c r="D20" s="125"/>
      <c r="E20" s="119">
        <v>0</v>
      </c>
      <c r="F20" s="119">
        <v>0</v>
      </c>
      <c r="G20" s="119">
        <v>0</v>
      </c>
      <c r="H20" s="125"/>
      <c r="I20" s="119">
        <v>0</v>
      </c>
      <c r="J20" s="119">
        <v>0</v>
      </c>
      <c r="K20" s="119">
        <v>0</v>
      </c>
      <c r="L20" s="125"/>
      <c r="M20" s="119">
        <v>0</v>
      </c>
    </row>
    <row r="21" spans="2:13" x14ac:dyDescent="0.35">
      <c r="B21" s="120">
        <v>13</v>
      </c>
      <c r="C21" s="128" t="s">
        <v>620</v>
      </c>
      <c r="D21" s="125"/>
      <c r="E21" s="122">
        <v>0</v>
      </c>
      <c r="F21" s="122">
        <v>0</v>
      </c>
      <c r="G21" s="122">
        <v>0</v>
      </c>
      <c r="H21" s="125"/>
      <c r="I21" s="122">
        <v>0</v>
      </c>
      <c r="J21" s="122">
        <v>0</v>
      </c>
      <c r="K21" s="122">
        <v>0</v>
      </c>
      <c r="L21" s="125"/>
      <c r="M21" s="122">
        <v>0</v>
      </c>
    </row>
    <row r="22" spans="2:13" x14ac:dyDescent="0.35">
      <c r="B22" s="117">
        <v>14</v>
      </c>
      <c r="C22" s="127" t="s">
        <v>291</v>
      </c>
      <c r="D22" s="125"/>
      <c r="E22" s="119">
        <v>0</v>
      </c>
      <c r="F22" s="119">
        <v>0</v>
      </c>
      <c r="G22" s="119">
        <v>0</v>
      </c>
      <c r="H22" s="125"/>
      <c r="I22" s="119">
        <v>0</v>
      </c>
      <c r="J22" s="119">
        <v>0</v>
      </c>
      <c r="K22" s="119">
        <v>0</v>
      </c>
      <c r="L22" s="125"/>
      <c r="M22" s="119">
        <v>0</v>
      </c>
    </row>
    <row r="23" spans="2:13" x14ac:dyDescent="0.35">
      <c r="B23" s="120">
        <v>15</v>
      </c>
      <c r="C23" s="128" t="s">
        <v>292</v>
      </c>
      <c r="D23" s="125"/>
      <c r="E23" s="122">
        <v>0</v>
      </c>
      <c r="F23" s="122">
        <v>0</v>
      </c>
      <c r="G23" s="122">
        <v>0</v>
      </c>
      <c r="H23" s="125"/>
      <c r="I23" s="122">
        <v>0</v>
      </c>
      <c r="J23" s="122">
        <v>0</v>
      </c>
      <c r="K23" s="122">
        <v>0</v>
      </c>
      <c r="L23" s="125"/>
      <c r="M23" s="122">
        <v>0</v>
      </c>
    </row>
    <row r="24" spans="2:13" x14ac:dyDescent="0.35">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5">
      <c r="B25" s="123"/>
      <c r="C25" s="124" t="s">
        <v>355</v>
      </c>
      <c r="D25" s="125"/>
      <c r="E25" s="126">
        <v>0</v>
      </c>
      <c r="F25" s="126">
        <v>0</v>
      </c>
      <c r="G25" s="126">
        <v>0</v>
      </c>
      <c r="H25" s="125"/>
      <c r="I25" s="126">
        <v>0</v>
      </c>
      <c r="J25" s="126">
        <v>0</v>
      </c>
      <c r="K25" s="126">
        <v>0</v>
      </c>
      <c r="L25" s="125"/>
      <c r="M25" s="126">
        <v>0</v>
      </c>
    </row>
    <row r="26" spans="2:13" x14ac:dyDescent="0.35">
      <c r="B26" s="129">
        <v>17</v>
      </c>
      <c r="C26" s="127" t="s">
        <v>341</v>
      </c>
      <c r="D26" s="125"/>
      <c r="E26" s="119">
        <v>0</v>
      </c>
      <c r="F26" s="119">
        <v>0</v>
      </c>
      <c r="G26" s="119">
        <v>0</v>
      </c>
      <c r="H26" s="125"/>
      <c r="I26" s="119">
        <v>0</v>
      </c>
      <c r="J26" s="119">
        <v>0</v>
      </c>
      <c r="K26" s="119">
        <v>0</v>
      </c>
      <c r="L26" s="125"/>
      <c r="M26" s="119">
        <v>0</v>
      </c>
    </row>
    <row r="27" spans="2:13" x14ac:dyDescent="0.35">
      <c r="B27" s="130">
        <v>18</v>
      </c>
      <c r="C27" s="128" t="s">
        <v>293</v>
      </c>
      <c r="D27" s="125"/>
      <c r="E27" s="122">
        <v>0</v>
      </c>
      <c r="F27" s="122">
        <v>0</v>
      </c>
      <c r="G27" s="122">
        <v>0</v>
      </c>
      <c r="H27" s="125"/>
      <c r="I27" s="122">
        <v>0</v>
      </c>
      <c r="J27" s="122">
        <v>0</v>
      </c>
      <c r="K27" s="122">
        <v>0</v>
      </c>
      <c r="L27" s="125"/>
      <c r="M27" s="122">
        <v>0</v>
      </c>
    </row>
    <row r="28" spans="2:13" x14ac:dyDescent="0.35">
      <c r="B28" s="129">
        <v>19</v>
      </c>
      <c r="C28" s="127" t="s">
        <v>294</v>
      </c>
      <c r="D28" s="125"/>
      <c r="E28" s="119">
        <v>0</v>
      </c>
      <c r="F28" s="119">
        <v>0</v>
      </c>
      <c r="G28" s="119">
        <v>0</v>
      </c>
      <c r="H28" s="125"/>
      <c r="I28" s="119">
        <v>0</v>
      </c>
      <c r="J28" s="119">
        <v>0</v>
      </c>
      <c r="K28" s="119">
        <v>0</v>
      </c>
      <c r="L28" s="125"/>
      <c r="M28" s="119">
        <v>0</v>
      </c>
    </row>
    <row r="29" spans="2:13" x14ac:dyDescent="0.35">
      <c r="B29" s="130">
        <v>20</v>
      </c>
      <c r="C29" s="128" t="s">
        <v>295</v>
      </c>
      <c r="D29" s="125"/>
      <c r="E29" s="122">
        <v>0</v>
      </c>
      <c r="F29" s="122">
        <v>0</v>
      </c>
      <c r="G29" s="122">
        <v>0</v>
      </c>
      <c r="H29" s="125"/>
      <c r="I29" s="122">
        <v>0</v>
      </c>
      <c r="J29" s="122">
        <v>0</v>
      </c>
      <c r="K29" s="122">
        <v>0</v>
      </c>
      <c r="L29" s="125"/>
      <c r="M29" s="122">
        <v>0</v>
      </c>
    </row>
    <row r="30" spans="2:13" x14ac:dyDescent="0.35">
      <c r="B30" s="129">
        <v>21</v>
      </c>
      <c r="C30" s="127" t="s">
        <v>621</v>
      </c>
      <c r="D30" s="125"/>
      <c r="E30" s="119">
        <v>0</v>
      </c>
      <c r="F30" s="119">
        <v>0</v>
      </c>
      <c r="G30" s="119">
        <v>0</v>
      </c>
      <c r="H30" s="125"/>
      <c r="I30" s="119">
        <v>0</v>
      </c>
      <c r="J30" s="119">
        <v>0</v>
      </c>
      <c r="K30" s="119">
        <v>0</v>
      </c>
      <c r="L30" s="125"/>
      <c r="M30" s="119">
        <v>0</v>
      </c>
    </row>
    <row r="31" spans="2:13" x14ac:dyDescent="0.35">
      <c r="B31" s="130">
        <v>22</v>
      </c>
      <c r="C31" s="128" t="s">
        <v>622</v>
      </c>
      <c r="D31" s="125"/>
      <c r="E31" s="122">
        <v>0</v>
      </c>
      <c r="F31" s="122">
        <v>0</v>
      </c>
      <c r="G31" s="122">
        <v>0</v>
      </c>
      <c r="H31" s="125"/>
      <c r="I31" s="122">
        <v>0</v>
      </c>
      <c r="J31" s="122">
        <v>0</v>
      </c>
      <c r="K31" s="122">
        <v>0</v>
      </c>
      <c r="L31" s="125"/>
      <c r="M31" s="122">
        <v>0</v>
      </c>
    </row>
    <row r="32" spans="2:13" x14ac:dyDescent="0.35">
      <c r="B32" s="129">
        <v>23</v>
      </c>
      <c r="C32" s="127" t="s">
        <v>623</v>
      </c>
      <c r="D32" s="125"/>
      <c r="E32" s="119">
        <v>0</v>
      </c>
      <c r="F32" s="119">
        <v>0</v>
      </c>
      <c r="G32" s="119">
        <v>0</v>
      </c>
      <c r="H32" s="125"/>
      <c r="I32" s="119">
        <v>0</v>
      </c>
      <c r="J32" s="119">
        <v>0</v>
      </c>
      <c r="K32" s="119">
        <v>0</v>
      </c>
      <c r="L32" s="125"/>
      <c r="M32" s="119">
        <v>0</v>
      </c>
    </row>
    <row r="33" spans="2:13" x14ac:dyDescent="0.35">
      <c r="B33" s="130">
        <v>24</v>
      </c>
      <c r="C33" s="128" t="s">
        <v>296</v>
      </c>
      <c r="D33" s="125"/>
      <c r="E33" s="122">
        <v>0</v>
      </c>
      <c r="F33" s="122">
        <v>0</v>
      </c>
      <c r="G33" s="122">
        <v>0</v>
      </c>
      <c r="H33" s="125"/>
      <c r="I33" s="122">
        <v>0</v>
      </c>
      <c r="J33" s="122">
        <v>0</v>
      </c>
      <c r="K33" s="122">
        <v>0</v>
      </c>
      <c r="L33" s="125"/>
      <c r="M33" s="122">
        <v>0</v>
      </c>
    </row>
    <row r="34" spans="2:13" x14ac:dyDescent="0.35">
      <c r="B34" s="129">
        <v>25</v>
      </c>
      <c r="C34" s="127" t="s">
        <v>334</v>
      </c>
      <c r="D34" s="125"/>
      <c r="E34" s="119">
        <v>0</v>
      </c>
      <c r="F34" s="119">
        <v>0</v>
      </c>
      <c r="G34" s="119">
        <v>0</v>
      </c>
      <c r="H34" s="125"/>
      <c r="I34" s="119">
        <v>0</v>
      </c>
      <c r="J34" s="119">
        <v>0</v>
      </c>
      <c r="K34" s="119">
        <v>0</v>
      </c>
      <c r="L34" s="125"/>
      <c r="M34" s="119">
        <v>0</v>
      </c>
    </row>
    <row r="35" spans="2:13" x14ac:dyDescent="0.35">
      <c r="B35" s="130">
        <v>26</v>
      </c>
      <c r="C35" s="128" t="s">
        <v>344</v>
      </c>
      <c r="D35" s="125"/>
      <c r="E35" s="122">
        <v>0</v>
      </c>
      <c r="F35" s="122">
        <v>0</v>
      </c>
      <c r="G35" s="122">
        <v>0</v>
      </c>
      <c r="H35" s="125"/>
      <c r="I35" s="122">
        <v>0</v>
      </c>
      <c r="J35" s="122">
        <v>0</v>
      </c>
      <c r="K35" s="122">
        <v>0</v>
      </c>
      <c r="L35" s="125"/>
      <c r="M35" s="122">
        <v>0</v>
      </c>
    </row>
    <row r="36" spans="2:13" x14ac:dyDescent="0.35">
      <c r="B36" s="123"/>
      <c r="C36" s="124" t="s">
        <v>357</v>
      </c>
      <c r="D36" s="125"/>
      <c r="E36" s="126">
        <v>15203321</v>
      </c>
      <c r="F36" s="126">
        <v>0</v>
      </c>
      <c r="G36" s="126">
        <v>15203321</v>
      </c>
      <c r="H36" s="125"/>
      <c r="I36" s="126">
        <v>15221712</v>
      </c>
      <c r="J36" s="126">
        <v>0</v>
      </c>
      <c r="K36" s="126">
        <v>15221712</v>
      </c>
      <c r="L36" s="125"/>
      <c r="M36" s="126">
        <v>-18391</v>
      </c>
    </row>
    <row r="37" spans="2:13" x14ac:dyDescent="0.35">
      <c r="B37" s="129">
        <v>27</v>
      </c>
      <c r="C37" s="127" t="s">
        <v>297</v>
      </c>
      <c r="D37" s="125"/>
      <c r="E37" s="119">
        <v>0</v>
      </c>
      <c r="F37" s="119">
        <v>0</v>
      </c>
      <c r="G37" s="119">
        <v>0</v>
      </c>
      <c r="H37" s="125"/>
      <c r="I37" s="119">
        <v>0</v>
      </c>
      <c r="J37" s="119">
        <v>0</v>
      </c>
      <c r="K37" s="119">
        <v>0</v>
      </c>
      <c r="L37" s="125"/>
      <c r="M37" s="119">
        <v>0</v>
      </c>
    </row>
    <row r="38" spans="2:13" x14ac:dyDescent="0.35">
      <c r="B38" s="130">
        <v>28</v>
      </c>
      <c r="C38" s="128" t="s">
        <v>298</v>
      </c>
      <c r="D38" s="125"/>
      <c r="E38" s="122">
        <v>14924376</v>
      </c>
      <c r="F38" s="122">
        <v>0</v>
      </c>
      <c r="G38" s="122">
        <v>14924376</v>
      </c>
      <c r="H38" s="125"/>
      <c r="I38" s="122">
        <v>14942767</v>
      </c>
      <c r="J38" s="122">
        <v>0</v>
      </c>
      <c r="K38" s="122">
        <v>14942767</v>
      </c>
      <c r="L38" s="125"/>
      <c r="M38" s="122">
        <v>-18391</v>
      </c>
    </row>
    <row r="39" spans="2:13" x14ac:dyDescent="0.35">
      <c r="B39" s="129">
        <v>29</v>
      </c>
      <c r="C39" s="127" t="s">
        <v>299</v>
      </c>
      <c r="D39" s="125"/>
      <c r="E39" s="119">
        <v>0</v>
      </c>
      <c r="F39" s="119">
        <v>0</v>
      </c>
      <c r="G39" s="119">
        <v>0</v>
      </c>
      <c r="H39" s="125"/>
      <c r="I39" s="119">
        <v>0</v>
      </c>
      <c r="J39" s="119">
        <v>0</v>
      </c>
      <c r="K39" s="119">
        <v>0</v>
      </c>
      <c r="L39" s="125"/>
      <c r="M39" s="119">
        <v>0</v>
      </c>
    </row>
    <row r="40" spans="2:13" x14ac:dyDescent="0.35">
      <c r="B40" s="130">
        <v>30</v>
      </c>
      <c r="C40" s="128" t="s">
        <v>300</v>
      </c>
      <c r="D40" s="125"/>
      <c r="E40" s="122">
        <v>0</v>
      </c>
      <c r="F40" s="122">
        <v>0</v>
      </c>
      <c r="G40" s="122">
        <v>0</v>
      </c>
      <c r="H40" s="125"/>
      <c r="I40" s="122">
        <v>0</v>
      </c>
      <c r="J40" s="122">
        <v>0</v>
      </c>
      <c r="K40" s="122">
        <v>0</v>
      </c>
      <c r="L40" s="125"/>
      <c r="M40" s="122">
        <v>0</v>
      </c>
    </row>
    <row r="41" spans="2:13" x14ac:dyDescent="0.35">
      <c r="B41" s="129">
        <v>31</v>
      </c>
      <c r="C41" s="127" t="s">
        <v>301</v>
      </c>
      <c r="D41" s="125"/>
      <c r="E41" s="119">
        <v>0</v>
      </c>
      <c r="F41" s="119">
        <v>0</v>
      </c>
      <c r="G41" s="119">
        <v>0</v>
      </c>
      <c r="H41" s="125"/>
      <c r="I41" s="119">
        <v>0</v>
      </c>
      <c r="J41" s="119">
        <v>0</v>
      </c>
      <c r="K41" s="119">
        <v>0</v>
      </c>
      <c r="L41" s="125"/>
      <c r="M41" s="119">
        <v>0</v>
      </c>
    </row>
    <row r="42" spans="2:13" x14ac:dyDescent="0.35">
      <c r="B42" s="130">
        <v>32</v>
      </c>
      <c r="C42" s="128" t="s">
        <v>302</v>
      </c>
      <c r="D42" s="125"/>
      <c r="E42" s="122">
        <v>0</v>
      </c>
      <c r="F42" s="122">
        <v>0</v>
      </c>
      <c r="G42" s="122">
        <v>0</v>
      </c>
      <c r="H42" s="125"/>
      <c r="I42" s="122">
        <v>0</v>
      </c>
      <c r="J42" s="122">
        <v>0</v>
      </c>
      <c r="K42" s="122">
        <v>0</v>
      </c>
      <c r="L42" s="125"/>
      <c r="M42" s="122">
        <v>0</v>
      </c>
    </row>
    <row r="43" spans="2:13" x14ac:dyDescent="0.35">
      <c r="B43" s="129">
        <v>33</v>
      </c>
      <c r="C43" s="127" t="s">
        <v>303</v>
      </c>
      <c r="D43" s="125"/>
      <c r="E43" s="119">
        <v>0</v>
      </c>
      <c r="F43" s="119">
        <v>0</v>
      </c>
      <c r="G43" s="119">
        <v>0</v>
      </c>
      <c r="H43" s="125"/>
      <c r="I43" s="119">
        <v>0</v>
      </c>
      <c r="J43" s="119">
        <v>0</v>
      </c>
      <c r="K43" s="119">
        <v>0</v>
      </c>
      <c r="L43" s="125"/>
      <c r="M43" s="119">
        <v>0</v>
      </c>
    </row>
    <row r="44" spans="2:13" x14ac:dyDescent="0.35">
      <c r="B44" s="130">
        <v>34</v>
      </c>
      <c r="C44" s="128" t="s">
        <v>304</v>
      </c>
      <c r="D44" s="125"/>
      <c r="E44" s="122">
        <v>278945</v>
      </c>
      <c r="F44" s="122">
        <v>0</v>
      </c>
      <c r="G44" s="122">
        <v>278945</v>
      </c>
      <c r="H44" s="125"/>
      <c r="I44" s="122">
        <v>278945</v>
      </c>
      <c r="J44" s="122">
        <v>0</v>
      </c>
      <c r="K44" s="122">
        <v>278945</v>
      </c>
      <c r="L44" s="125"/>
      <c r="M44" s="122">
        <v>0</v>
      </c>
    </row>
    <row r="45" spans="2:13" x14ac:dyDescent="0.35">
      <c r="B45" s="129">
        <v>35</v>
      </c>
      <c r="C45" s="127" t="s">
        <v>305</v>
      </c>
      <c r="D45" s="125"/>
      <c r="E45" s="119">
        <v>0</v>
      </c>
      <c r="F45" s="119">
        <v>0</v>
      </c>
      <c r="G45" s="119">
        <v>0</v>
      </c>
      <c r="H45" s="125"/>
      <c r="I45" s="119">
        <v>0</v>
      </c>
      <c r="J45" s="119">
        <v>0</v>
      </c>
      <c r="K45" s="119">
        <v>0</v>
      </c>
      <c r="L45" s="125"/>
      <c r="M45" s="119">
        <v>0</v>
      </c>
    </row>
    <row r="46" spans="2:13" x14ac:dyDescent="0.35">
      <c r="B46" s="130">
        <v>36</v>
      </c>
      <c r="C46" s="128" t="s">
        <v>306</v>
      </c>
      <c r="D46" s="125"/>
      <c r="E46" s="122">
        <v>0</v>
      </c>
      <c r="F46" s="122">
        <v>0</v>
      </c>
      <c r="G46" s="122">
        <v>0</v>
      </c>
      <c r="H46" s="125"/>
      <c r="I46" s="122">
        <v>0</v>
      </c>
      <c r="J46" s="122">
        <v>0</v>
      </c>
      <c r="K46" s="122">
        <v>0</v>
      </c>
      <c r="L46" s="125"/>
      <c r="M46" s="122">
        <v>0</v>
      </c>
    </row>
    <row r="47" spans="2:13" x14ac:dyDescent="0.35">
      <c r="B47" s="129">
        <v>37</v>
      </c>
      <c r="C47" s="127" t="s">
        <v>624</v>
      </c>
      <c r="D47" s="125"/>
      <c r="E47" s="119">
        <v>0</v>
      </c>
      <c r="F47" s="119">
        <v>0</v>
      </c>
      <c r="G47" s="119">
        <v>0</v>
      </c>
      <c r="H47" s="125"/>
      <c r="I47" s="119">
        <v>0</v>
      </c>
      <c r="J47" s="119">
        <v>0</v>
      </c>
      <c r="K47" s="119">
        <v>0</v>
      </c>
      <c r="L47" s="125"/>
      <c r="M47" s="119">
        <v>0</v>
      </c>
    </row>
    <row r="48" spans="2:13" x14ac:dyDescent="0.35">
      <c r="B48" s="130">
        <v>38</v>
      </c>
      <c r="C48" s="128" t="s">
        <v>625</v>
      </c>
      <c r="D48" s="125"/>
      <c r="E48" s="122">
        <v>0</v>
      </c>
      <c r="F48" s="122">
        <v>0</v>
      </c>
      <c r="G48" s="122">
        <v>0</v>
      </c>
      <c r="H48" s="125"/>
      <c r="I48" s="122">
        <v>0</v>
      </c>
      <c r="J48" s="122">
        <v>0</v>
      </c>
      <c r="K48" s="122">
        <v>0</v>
      </c>
      <c r="L48" s="125"/>
      <c r="M48" s="122">
        <v>0</v>
      </c>
    </row>
    <row r="49" spans="2:13" x14ac:dyDescent="0.35">
      <c r="B49" s="129">
        <v>39</v>
      </c>
      <c r="C49" s="127" t="s">
        <v>307</v>
      </c>
      <c r="D49" s="125"/>
      <c r="E49" s="119">
        <v>0</v>
      </c>
      <c r="F49" s="119">
        <v>0</v>
      </c>
      <c r="G49" s="119">
        <v>0</v>
      </c>
      <c r="H49" s="125"/>
      <c r="I49" s="119">
        <v>0</v>
      </c>
      <c r="J49" s="119">
        <v>0</v>
      </c>
      <c r="K49" s="119">
        <v>0</v>
      </c>
      <c r="L49" s="125"/>
      <c r="M49" s="119">
        <v>0</v>
      </c>
    </row>
    <row r="50" spans="2:13" x14ac:dyDescent="0.35">
      <c r="B50" s="130">
        <v>40</v>
      </c>
      <c r="C50" s="128" t="s">
        <v>308</v>
      </c>
      <c r="D50" s="125"/>
      <c r="E50" s="122">
        <v>0</v>
      </c>
      <c r="F50" s="122">
        <v>0</v>
      </c>
      <c r="G50" s="122">
        <v>0</v>
      </c>
      <c r="H50" s="125"/>
      <c r="I50" s="122">
        <v>0</v>
      </c>
      <c r="J50" s="122">
        <v>0</v>
      </c>
      <c r="K50" s="122">
        <v>0</v>
      </c>
      <c r="L50" s="125"/>
      <c r="M50" s="122">
        <v>0</v>
      </c>
    </row>
    <row r="51" spans="2:13" x14ac:dyDescent="0.35">
      <c r="B51" s="129">
        <v>41</v>
      </c>
      <c r="C51" s="127" t="s">
        <v>626</v>
      </c>
      <c r="D51" s="125"/>
      <c r="E51" s="119">
        <v>0</v>
      </c>
      <c r="F51" s="119">
        <v>0</v>
      </c>
      <c r="G51" s="119">
        <v>0</v>
      </c>
      <c r="H51" s="125"/>
      <c r="I51" s="119">
        <v>0</v>
      </c>
      <c r="J51" s="119">
        <v>0</v>
      </c>
      <c r="K51" s="119">
        <v>0</v>
      </c>
      <c r="L51" s="125"/>
      <c r="M51" s="119">
        <v>0</v>
      </c>
    </row>
    <row r="52" spans="2:13" x14ac:dyDescent="0.35">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5">
      <c r="B53" s="123"/>
      <c r="C53" s="124" t="s">
        <v>356</v>
      </c>
      <c r="D53" s="125"/>
      <c r="E53" s="126">
        <v>0</v>
      </c>
      <c r="F53" s="126">
        <v>0</v>
      </c>
      <c r="G53" s="126">
        <v>0</v>
      </c>
      <c r="H53" s="125"/>
      <c r="I53" s="126">
        <v>0</v>
      </c>
      <c r="J53" s="126">
        <v>0</v>
      </c>
      <c r="K53" s="126">
        <v>0</v>
      </c>
      <c r="L53" s="125"/>
      <c r="M53" s="126">
        <v>0</v>
      </c>
    </row>
    <row r="54" spans="2:13" x14ac:dyDescent="0.35">
      <c r="B54" s="129">
        <v>43</v>
      </c>
      <c r="C54" s="127" t="s">
        <v>335</v>
      </c>
      <c r="D54" s="125"/>
      <c r="E54" s="119">
        <v>0</v>
      </c>
      <c r="F54" s="119">
        <v>0</v>
      </c>
      <c r="G54" s="119">
        <v>0</v>
      </c>
      <c r="H54" s="125"/>
      <c r="I54" s="119">
        <v>0</v>
      </c>
      <c r="J54" s="119">
        <v>0</v>
      </c>
      <c r="K54" s="119">
        <v>0</v>
      </c>
      <c r="L54" s="125"/>
      <c r="M54" s="119">
        <v>0</v>
      </c>
    </row>
    <row r="55" spans="2:13" x14ac:dyDescent="0.35">
      <c r="B55" s="130">
        <v>44</v>
      </c>
      <c r="C55" s="128" t="s">
        <v>338</v>
      </c>
      <c r="D55" s="125"/>
      <c r="E55" s="122">
        <v>0</v>
      </c>
      <c r="F55" s="122">
        <v>0</v>
      </c>
      <c r="G55" s="122">
        <v>0</v>
      </c>
      <c r="H55" s="125"/>
      <c r="I55" s="122">
        <v>0</v>
      </c>
      <c r="J55" s="122">
        <v>0</v>
      </c>
      <c r="K55" s="122">
        <v>0</v>
      </c>
      <c r="L55" s="125"/>
      <c r="M55" s="122">
        <v>0</v>
      </c>
    </row>
    <row r="56" spans="2:13" x14ac:dyDescent="0.35">
      <c r="B56" s="129">
        <v>45</v>
      </c>
      <c r="C56" s="127" t="s">
        <v>337</v>
      </c>
      <c r="D56" s="125"/>
      <c r="E56" s="119">
        <v>0</v>
      </c>
      <c r="F56" s="119">
        <v>0</v>
      </c>
      <c r="G56" s="119">
        <v>0</v>
      </c>
      <c r="H56" s="125"/>
      <c r="I56" s="119">
        <v>0</v>
      </c>
      <c r="J56" s="119">
        <v>0</v>
      </c>
      <c r="K56" s="119">
        <v>0</v>
      </c>
      <c r="L56" s="125"/>
      <c r="M56" s="119">
        <v>0</v>
      </c>
    </row>
    <row r="57" spans="2:13" x14ac:dyDescent="0.35">
      <c r="B57" s="130">
        <v>46</v>
      </c>
      <c r="C57" s="128" t="s">
        <v>336</v>
      </c>
      <c r="D57" s="125"/>
      <c r="E57" s="122">
        <v>0</v>
      </c>
      <c r="F57" s="122">
        <v>0</v>
      </c>
      <c r="G57" s="122">
        <v>0</v>
      </c>
      <c r="H57" s="125"/>
      <c r="I57" s="122">
        <v>0</v>
      </c>
      <c r="J57" s="122">
        <v>0</v>
      </c>
      <c r="K57" s="122">
        <v>0</v>
      </c>
      <c r="L57" s="125"/>
      <c r="M57" s="122">
        <v>0</v>
      </c>
    </row>
    <row r="58" spans="2:13" x14ac:dyDescent="0.35">
      <c r="B58" s="129">
        <v>47</v>
      </c>
      <c r="C58" s="127" t="s">
        <v>339</v>
      </c>
      <c r="D58" s="125"/>
      <c r="E58" s="119">
        <v>0</v>
      </c>
      <c r="F58" s="119">
        <v>0</v>
      </c>
      <c r="G58" s="119">
        <v>0</v>
      </c>
      <c r="H58" s="125"/>
      <c r="I58" s="119">
        <v>0</v>
      </c>
      <c r="J58" s="119">
        <v>0</v>
      </c>
      <c r="K58" s="119">
        <v>0</v>
      </c>
      <c r="L58" s="125"/>
      <c r="M58" s="119">
        <v>0</v>
      </c>
    </row>
    <row r="59" spans="2:13" x14ac:dyDescent="0.35">
      <c r="B59" s="130">
        <v>48</v>
      </c>
      <c r="C59" s="128" t="s">
        <v>343</v>
      </c>
      <c r="D59" s="125"/>
      <c r="E59" s="122">
        <v>0</v>
      </c>
      <c r="F59" s="122">
        <v>0</v>
      </c>
      <c r="G59" s="122">
        <v>0</v>
      </c>
      <c r="H59" s="125"/>
      <c r="I59" s="122">
        <v>0</v>
      </c>
      <c r="J59" s="122">
        <v>0</v>
      </c>
      <c r="K59" s="122">
        <v>0</v>
      </c>
      <c r="L59" s="125"/>
      <c r="M59" s="122">
        <v>0</v>
      </c>
    </row>
    <row r="60" spans="2:13" x14ac:dyDescent="0.35">
      <c r="B60" s="129">
        <v>49</v>
      </c>
      <c r="C60" s="127" t="s">
        <v>346</v>
      </c>
      <c r="D60" s="125"/>
      <c r="E60" s="119">
        <v>0</v>
      </c>
      <c r="F60" s="119">
        <v>0</v>
      </c>
      <c r="G60" s="119">
        <v>0</v>
      </c>
      <c r="H60" s="125"/>
      <c r="I60" s="119">
        <v>0</v>
      </c>
      <c r="J60" s="119">
        <v>0</v>
      </c>
      <c r="K60" s="119">
        <v>0</v>
      </c>
      <c r="L60" s="125"/>
      <c r="M60" s="119">
        <v>0</v>
      </c>
    </row>
    <row r="61" spans="2:13" x14ac:dyDescent="0.35">
      <c r="B61" s="130">
        <v>50</v>
      </c>
      <c r="C61" s="128" t="s">
        <v>309</v>
      </c>
      <c r="D61" s="125"/>
      <c r="E61" s="122">
        <v>0</v>
      </c>
      <c r="F61" s="122">
        <v>0</v>
      </c>
      <c r="G61" s="122">
        <v>0</v>
      </c>
      <c r="H61" s="125"/>
      <c r="I61" s="122">
        <v>0</v>
      </c>
      <c r="J61" s="122">
        <v>0</v>
      </c>
      <c r="K61" s="122">
        <v>0</v>
      </c>
      <c r="L61" s="125"/>
      <c r="M61" s="122">
        <v>0</v>
      </c>
    </row>
    <row r="62" spans="2:13" x14ac:dyDescent="0.35">
      <c r="B62" s="123"/>
      <c r="C62" s="124" t="s">
        <v>353</v>
      </c>
      <c r="D62" s="125"/>
      <c r="E62" s="126">
        <v>0</v>
      </c>
      <c r="F62" s="126">
        <v>0</v>
      </c>
      <c r="G62" s="126">
        <v>0</v>
      </c>
      <c r="H62" s="125"/>
      <c r="I62" s="126">
        <v>0</v>
      </c>
      <c r="J62" s="126">
        <v>0</v>
      </c>
      <c r="K62" s="126">
        <v>0</v>
      </c>
      <c r="L62" s="125"/>
      <c r="M62" s="126">
        <v>0</v>
      </c>
    </row>
    <row r="63" spans="2:13" x14ac:dyDescent="0.35">
      <c r="B63" s="129">
        <v>51</v>
      </c>
      <c r="C63" s="127" t="s">
        <v>310</v>
      </c>
      <c r="D63" s="125"/>
      <c r="E63" s="119">
        <v>0</v>
      </c>
      <c r="F63" s="119">
        <v>0</v>
      </c>
      <c r="G63" s="119">
        <v>0</v>
      </c>
      <c r="H63" s="125"/>
      <c r="I63" s="119">
        <v>0</v>
      </c>
      <c r="J63" s="119">
        <v>0</v>
      </c>
      <c r="K63" s="119">
        <v>0</v>
      </c>
      <c r="L63" s="125"/>
      <c r="M63" s="119">
        <v>0</v>
      </c>
    </row>
    <row r="64" spans="2:13" x14ac:dyDescent="0.35">
      <c r="B64" s="130">
        <v>52</v>
      </c>
      <c r="C64" s="128" t="s">
        <v>311</v>
      </c>
      <c r="D64" s="125"/>
      <c r="E64" s="122">
        <v>0</v>
      </c>
      <c r="F64" s="122">
        <v>0</v>
      </c>
      <c r="G64" s="122">
        <v>0</v>
      </c>
      <c r="H64" s="125"/>
      <c r="I64" s="122">
        <v>0</v>
      </c>
      <c r="J64" s="122">
        <v>0</v>
      </c>
      <c r="K64" s="122">
        <v>0</v>
      </c>
      <c r="L64" s="125"/>
      <c r="M64" s="122">
        <v>0</v>
      </c>
    </row>
    <row r="65" spans="1:13" x14ac:dyDescent="0.35">
      <c r="B65" s="129">
        <v>53</v>
      </c>
      <c r="C65" s="127" t="s">
        <v>342</v>
      </c>
      <c r="D65" s="125"/>
      <c r="E65" s="119">
        <v>0</v>
      </c>
      <c r="F65" s="119">
        <v>0</v>
      </c>
      <c r="G65" s="119">
        <v>0</v>
      </c>
      <c r="H65" s="125"/>
      <c r="I65" s="119">
        <v>0</v>
      </c>
      <c r="J65" s="119">
        <v>0</v>
      </c>
      <c r="K65" s="119">
        <v>0</v>
      </c>
      <c r="L65" s="125"/>
      <c r="M65" s="119">
        <v>0</v>
      </c>
    </row>
    <row r="66" spans="1:13" x14ac:dyDescent="0.35">
      <c r="B66" s="123"/>
      <c r="C66" s="124" t="s">
        <v>354</v>
      </c>
      <c r="D66" s="125"/>
      <c r="E66" s="126">
        <v>0</v>
      </c>
      <c r="F66" s="126">
        <v>0</v>
      </c>
      <c r="G66" s="126">
        <v>0</v>
      </c>
      <c r="H66" s="125"/>
      <c r="I66" s="126">
        <v>0</v>
      </c>
      <c r="J66" s="126">
        <v>0</v>
      </c>
      <c r="K66" s="126">
        <v>0</v>
      </c>
      <c r="L66" s="125"/>
      <c r="M66" s="126">
        <v>0</v>
      </c>
    </row>
    <row r="67" spans="1:13" x14ac:dyDescent="0.35">
      <c r="B67" s="129">
        <v>54</v>
      </c>
      <c r="C67" s="127" t="s">
        <v>312</v>
      </c>
      <c r="D67" s="125"/>
      <c r="E67" s="119">
        <v>0</v>
      </c>
      <c r="F67" s="119">
        <v>0</v>
      </c>
      <c r="G67" s="119">
        <v>0</v>
      </c>
      <c r="H67" s="125"/>
      <c r="I67" s="119">
        <v>0</v>
      </c>
      <c r="J67" s="119">
        <v>0</v>
      </c>
      <c r="K67" s="119">
        <v>0</v>
      </c>
      <c r="L67" s="125"/>
      <c r="M67" s="119">
        <v>0</v>
      </c>
    </row>
    <row r="68" spans="1:13" x14ac:dyDescent="0.35">
      <c r="B68" s="130">
        <v>55</v>
      </c>
      <c r="C68" s="128" t="s">
        <v>342</v>
      </c>
      <c r="D68" s="125"/>
      <c r="E68" s="122">
        <v>0</v>
      </c>
      <c r="F68" s="122">
        <v>0</v>
      </c>
      <c r="G68" s="122">
        <v>0</v>
      </c>
      <c r="H68" s="125"/>
      <c r="I68" s="122">
        <v>0</v>
      </c>
      <c r="J68" s="122">
        <v>0</v>
      </c>
      <c r="K68" s="122">
        <v>0</v>
      </c>
      <c r="L68" s="125"/>
      <c r="M68" s="122">
        <v>0</v>
      </c>
    </row>
    <row r="69" spans="1:13" x14ac:dyDescent="0.35">
      <c r="B69" s="123"/>
      <c r="C69" s="124" t="s">
        <v>352</v>
      </c>
      <c r="D69" s="125"/>
      <c r="E69" s="126">
        <v>1716170</v>
      </c>
      <c r="F69" s="126">
        <v>-816530</v>
      </c>
      <c r="G69" s="126">
        <v>899640</v>
      </c>
      <c r="H69" s="125"/>
      <c r="I69" s="126">
        <v>899640</v>
      </c>
      <c r="J69" s="126">
        <v>0</v>
      </c>
      <c r="K69" s="126">
        <v>899640</v>
      </c>
      <c r="L69" s="125"/>
      <c r="M69" s="126">
        <v>0</v>
      </c>
    </row>
    <row r="70" spans="1:13" x14ac:dyDescent="0.35">
      <c r="B70" s="129">
        <v>56</v>
      </c>
      <c r="C70" s="127" t="s">
        <v>349</v>
      </c>
      <c r="D70" s="125"/>
      <c r="E70" s="119">
        <v>1716170</v>
      </c>
      <c r="F70" s="119">
        <v>-816530</v>
      </c>
      <c r="G70" s="119">
        <v>899640</v>
      </c>
      <c r="H70" s="125"/>
      <c r="I70" s="119">
        <v>899640</v>
      </c>
      <c r="J70" s="119">
        <v>0</v>
      </c>
      <c r="K70" s="119">
        <v>899640</v>
      </c>
      <c r="L70" s="125"/>
      <c r="M70" s="119">
        <v>0</v>
      </c>
    </row>
    <row r="71" spans="1:13" x14ac:dyDescent="0.35">
      <c r="B71" s="123"/>
      <c r="C71" s="124" t="s">
        <v>359</v>
      </c>
      <c r="D71" s="125"/>
      <c r="E71" s="126">
        <v>0</v>
      </c>
      <c r="F71" s="126">
        <v>0</v>
      </c>
      <c r="G71" s="126">
        <v>0</v>
      </c>
      <c r="H71" s="125"/>
      <c r="I71" s="126">
        <v>0</v>
      </c>
      <c r="J71" s="126">
        <v>0</v>
      </c>
      <c r="K71" s="126">
        <v>0</v>
      </c>
      <c r="L71" s="125"/>
      <c r="M71" s="126">
        <v>0</v>
      </c>
    </row>
    <row r="72" spans="1:13" x14ac:dyDescent="0.35">
      <c r="B72" s="130">
        <v>57</v>
      </c>
      <c r="C72" s="128" t="s">
        <v>347</v>
      </c>
      <c r="D72" s="125"/>
      <c r="E72" s="122">
        <v>0</v>
      </c>
      <c r="F72" s="122">
        <v>0</v>
      </c>
      <c r="G72" s="122">
        <v>0</v>
      </c>
      <c r="H72" s="125"/>
      <c r="I72" s="122">
        <v>0</v>
      </c>
      <c r="J72" s="122">
        <v>0</v>
      </c>
      <c r="K72" s="122">
        <v>0</v>
      </c>
      <c r="L72" s="125"/>
      <c r="M72" s="122">
        <v>0</v>
      </c>
    </row>
    <row r="73" spans="1:13" x14ac:dyDescent="0.35">
      <c r="B73" s="123"/>
      <c r="C73" s="124" t="s">
        <v>171</v>
      </c>
      <c r="D73" s="125"/>
      <c r="E73" s="126">
        <v>0</v>
      </c>
      <c r="F73" s="126">
        <v>0</v>
      </c>
      <c r="G73" s="126">
        <v>0</v>
      </c>
      <c r="H73" s="131">
        <v>808920</v>
      </c>
      <c r="I73" s="126">
        <v>0</v>
      </c>
      <c r="J73" s="126">
        <v>0</v>
      </c>
      <c r="K73" s="126">
        <v>0</v>
      </c>
      <c r="L73" s="125"/>
      <c r="M73" s="126">
        <v>0</v>
      </c>
    </row>
    <row r="74" spans="1:13" ht="24.75" customHeight="1" x14ac:dyDescent="0.35">
      <c r="B74" s="129">
        <v>58</v>
      </c>
      <c r="C74" s="127" t="s">
        <v>340</v>
      </c>
      <c r="D74" s="125"/>
      <c r="E74" s="119">
        <v>0</v>
      </c>
      <c r="F74" s="119">
        <v>0</v>
      </c>
      <c r="G74" s="119">
        <v>0</v>
      </c>
      <c r="H74" s="125"/>
      <c r="I74" s="119">
        <v>0</v>
      </c>
      <c r="J74" s="119">
        <v>0</v>
      </c>
      <c r="K74" s="119">
        <v>0</v>
      </c>
      <c r="L74" s="125"/>
      <c r="M74" s="119">
        <v>0</v>
      </c>
    </row>
    <row r="75" spans="1:13" x14ac:dyDescent="0.35">
      <c r="B75" s="132"/>
      <c r="C75" s="133"/>
      <c r="D75" s="134"/>
      <c r="E75" s="135"/>
      <c r="F75" s="135"/>
      <c r="G75" s="135"/>
      <c r="H75" s="136"/>
      <c r="I75" s="135"/>
      <c r="J75" s="135"/>
      <c r="K75" s="135"/>
      <c r="L75" s="136"/>
      <c r="M75" s="135"/>
    </row>
    <row r="76" spans="1:13" x14ac:dyDescent="0.35">
      <c r="A76" s="1" t="s">
        <v>627</v>
      </c>
    </row>
  </sheetData>
  <mergeCells count="5">
    <mergeCell ref="B3:B4"/>
    <mergeCell ref="C3:C4"/>
    <mergeCell ref="E3:G3"/>
    <mergeCell ref="I3:K3"/>
    <mergeCell ref="M3:M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3.62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0.5" x14ac:dyDescent="0.3">
      <c r="C1" s="106" t="s">
        <v>607</v>
      </c>
      <c r="E1" s="108" t="s">
        <v>315</v>
      </c>
      <c r="F1" s="108" t="s">
        <v>31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34808939856</v>
      </c>
      <c r="F8" s="116">
        <v>20000000</v>
      </c>
      <c r="G8" s="116">
        <v>34828939856</v>
      </c>
      <c r="I8" s="116">
        <v>33398310066</v>
      </c>
      <c r="J8" s="116">
        <v>1434509412</v>
      </c>
      <c r="K8" s="116">
        <v>34832819478</v>
      </c>
      <c r="M8" s="116">
        <v>-3879622</v>
      </c>
    </row>
    <row r="9" spans="2:13" x14ac:dyDescent="0.3">
      <c r="B9" s="123"/>
      <c r="C9" s="124" t="s">
        <v>358</v>
      </c>
      <c r="D9" s="125"/>
      <c r="E9" s="126">
        <v>226525759</v>
      </c>
      <c r="F9" s="126">
        <v>0</v>
      </c>
      <c r="G9" s="126">
        <v>226525759</v>
      </c>
      <c r="H9" s="125"/>
      <c r="I9" s="126">
        <v>120016347</v>
      </c>
      <c r="J9" s="126">
        <v>106509412</v>
      </c>
      <c r="K9" s="126">
        <v>226525759</v>
      </c>
      <c r="L9" s="125"/>
      <c r="M9" s="126">
        <v>0</v>
      </c>
    </row>
    <row r="10" spans="2:13" x14ac:dyDescent="0.3">
      <c r="B10" s="117">
        <v>3</v>
      </c>
      <c r="C10" s="127" t="s">
        <v>333</v>
      </c>
      <c r="E10" s="119">
        <v>225025759</v>
      </c>
      <c r="F10" s="119">
        <v>0</v>
      </c>
      <c r="G10" s="119">
        <v>225025759</v>
      </c>
      <c r="I10" s="119">
        <v>69448088</v>
      </c>
      <c r="J10" s="119">
        <v>155577671</v>
      </c>
      <c r="K10" s="119">
        <v>225025759</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1500000</v>
      </c>
      <c r="F14" s="119">
        <v>0</v>
      </c>
      <c r="G14" s="119">
        <v>1500000</v>
      </c>
      <c r="I14" s="119">
        <v>50568259</v>
      </c>
      <c r="J14" s="119">
        <v>-49068259</v>
      </c>
      <c r="K14" s="119">
        <v>1500000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1328000000</v>
      </c>
      <c r="F25" s="126">
        <v>0</v>
      </c>
      <c r="G25" s="126">
        <v>1328000000</v>
      </c>
      <c r="H25" s="125"/>
      <c r="I25" s="126">
        <v>0</v>
      </c>
      <c r="J25" s="126">
        <v>1328000000</v>
      </c>
      <c r="K25" s="126">
        <v>1328000000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20000000</v>
      </c>
      <c r="F30" s="119">
        <v>0</v>
      </c>
      <c r="G30" s="119">
        <v>20000000</v>
      </c>
      <c r="H30" s="125"/>
      <c r="I30" s="119">
        <v>0</v>
      </c>
      <c r="J30" s="119">
        <v>20000000</v>
      </c>
      <c r="K30" s="119">
        <v>20000000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1308000000</v>
      </c>
      <c r="F35" s="122">
        <v>0</v>
      </c>
      <c r="G35" s="122">
        <v>1308000000</v>
      </c>
      <c r="H35" s="125"/>
      <c r="I35" s="122">
        <v>0</v>
      </c>
      <c r="J35" s="122">
        <v>1308000000</v>
      </c>
      <c r="K35" s="122">
        <v>1308000000</v>
      </c>
      <c r="L35" s="125"/>
      <c r="M35" s="122">
        <v>0</v>
      </c>
    </row>
    <row r="36" spans="2:13" x14ac:dyDescent="0.3">
      <c r="B36" s="123"/>
      <c r="C36" s="124" t="s">
        <v>357</v>
      </c>
      <c r="D36" s="125"/>
      <c r="E36" s="126">
        <v>29996613206</v>
      </c>
      <c r="F36" s="126">
        <v>0</v>
      </c>
      <c r="G36" s="126">
        <v>29996613206</v>
      </c>
      <c r="H36" s="125"/>
      <c r="I36" s="126">
        <v>30027345781</v>
      </c>
      <c r="J36" s="126">
        <v>0</v>
      </c>
      <c r="K36" s="126">
        <v>30027345781</v>
      </c>
      <c r="L36" s="125"/>
      <c r="M36" s="126">
        <v>-30732575</v>
      </c>
    </row>
    <row r="37" spans="2:13" x14ac:dyDescent="0.3">
      <c r="B37" s="129">
        <v>27</v>
      </c>
      <c r="C37" s="127" t="s">
        <v>297</v>
      </c>
      <c r="D37" s="125"/>
      <c r="E37" s="119">
        <v>17922176046</v>
      </c>
      <c r="F37" s="119">
        <v>0</v>
      </c>
      <c r="G37" s="119">
        <v>17922176046</v>
      </c>
      <c r="H37" s="125"/>
      <c r="I37" s="119">
        <v>17952601046</v>
      </c>
      <c r="J37" s="119">
        <v>0</v>
      </c>
      <c r="K37" s="119">
        <v>17952601046</v>
      </c>
      <c r="L37" s="125"/>
      <c r="M37" s="119">
        <v>-30425000</v>
      </c>
    </row>
    <row r="38" spans="2:13" x14ac:dyDescent="0.3">
      <c r="B38" s="130">
        <v>28</v>
      </c>
      <c r="C38" s="128" t="s">
        <v>298</v>
      </c>
      <c r="D38" s="125"/>
      <c r="E38" s="122">
        <v>1554035782</v>
      </c>
      <c r="F38" s="122">
        <v>0</v>
      </c>
      <c r="G38" s="122">
        <v>1554035782</v>
      </c>
      <c r="H38" s="125"/>
      <c r="I38" s="122">
        <v>1554035782</v>
      </c>
      <c r="J38" s="122">
        <v>0</v>
      </c>
      <c r="K38" s="122">
        <v>1554035782</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67592995</v>
      </c>
      <c r="F44" s="122">
        <v>0</v>
      </c>
      <c r="G44" s="122">
        <v>67592995</v>
      </c>
      <c r="H44" s="125"/>
      <c r="I44" s="122">
        <v>67592995</v>
      </c>
      <c r="J44" s="122">
        <v>0</v>
      </c>
      <c r="K44" s="122">
        <v>67592995</v>
      </c>
      <c r="L44" s="125"/>
      <c r="M44" s="122">
        <v>0</v>
      </c>
    </row>
    <row r="45" spans="2:13" x14ac:dyDescent="0.3">
      <c r="B45" s="129">
        <v>35</v>
      </c>
      <c r="C45" s="127" t="s">
        <v>305</v>
      </c>
      <c r="D45" s="125"/>
      <c r="E45" s="119">
        <v>158230101</v>
      </c>
      <c r="F45" s="119">
        <v>0</v>
      </c>
      <c r="G45" s="119">
        <v>158230101</v>
      </c>
      <c r="H45" s="125"/>
      <c r="I45" s="119">
        <v>158230101</v>
      </c>
      <c r="J45" s="119">
        <v>0</v>
      </c>
      <c r="K45" s="119">
        <v>158230101</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7545522822</v>
      </c>
      <c r="F50" s="122">
        <v>0</v>
      </c>
      <c r="G50" s="122">
        <v>7545522822</v>
      </c>
      <c r="H50" s="125"/>
      <c r="I50" s="122">
        <v>7545522822</v>
      </c>
      <c r="J50" s="122">
        <v>0</v>
      </c>
      <c r="K50" s="122">
        <v>7545522822</v>
      </c>
      <c r="L50" s="125"/>
      <c r="M50" s="122">
        <v>0</v>
      </c>
    </row>
    <row r="51" spans="2:13" x14ac:dyDescent="0.3">
      <c r="B51" s="129">
        <v>41</v>
      </c>
      <c r="C51" s="127" t="s">
        <v>626</v>
      </c>
      <c r="D51" s="125"/>
      <c r="E51" s="119">
        <v>0</v>
      </c>
      <c r="F51" s="119">
        <v>0</v>
      </c>
      <c r="G51" s="119">
        <v>0</v>
      </c>
      <c r="H51" s="125"/>
      <c r="I51" s="119">
        <v>307575</v>
      </c>
      <c r="J51" s="119">
        <v>0</v>
      </c>
      <c r="K51" s="119">
        <v>307575</v>
      </c>
      <c r="L51" s="125"/>
      <c r="M51" s="119">
        <v>-307575</v>
      </c>
    </row>
    <row r="52" spans="2:13" s="59" customFormat="1" x14ac:dyDescent="0.3">
      <c r="B52" s="419">
        <f>+[2]Taxes!A47</f>
        <v>42</v>
      </c>
      <c r="C52" s="420" t="str">
        <f>+[2]Taxes!B47</f>
        <v>Taxe sur le ciment</v>
      </c>
      <c r="D52" s="125"/>
      <c r="E52" s="122">
        <v>2749055460</v>
      </c>
      <c r="F52" s="122">
        <v>0</v>
      </c>
      <c r="G52" s="122">
        <v>2749055460</v>
      </c>
      <c r="H52" s="125"/>
      <c r="I52" s="122">
        <v>2749055460</v>
      </c>
      <c r="J52" s="122">
        <v>0</v>
      </c>
      <c r="K52" s="122">
        <v>2749055460</v>
      </c>
      <c r="L52" s="125"/>
      <c r="M52" s="122">
        <v>0</v>
      </c>
    </row>
    <row r="53" spans="2:13" x14ac:dyDescent="0.3">
      <c r="B53" s="123"/>
      <c r="C53" s="124" t="s">
        <v>356</v>
      </c>
      <c r="D53" s="125"/>
      <c r="E53" s="126">
        <v>2882580386</v>
      </c>
      <c r="F53" s="126">
        <v>0</v>
      </c>
      <c r="G53" s="126">
        <v>2882580386</v>
      </c>
      <c r="H53" s="125"/>
      <c r="I53" s="126">
        <v>2945458858</v>
      </c>
      <c r="J53" s="126">
        <v>0</v>
      </c>
      <c r="K53" s="126">
        <v>2945458858</v>
      </c>
      <c r="L53" s="125"/>
      <c r="M53" s="126">
        <v>-62878472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2882580386</v>
      </c>
      <c r="F57" s="122">
        <v>0</v>
      </c>
      <c r="G57" s="122">
        <v>2882580386</v>
      </c>
      <c r="H57" s="125"/>
      <c r="I57" s="122">
        <v>2945458858</v>
      </c>
      <c r="J57" s="122">
        <v>0</v>
      </c>
      <c r="K57" s="122">
        <v>2945458858</v>
      </c>
      <c r="L57" s="125"/>
      <c r="M57" s="122">
        <v>-62878472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9413650</v>
      </c>
      <c r="F62" s="126">
        <v>0</v>
      </c>
      <c r="G62" s="126">
        <v>9413650</v>
      </c>
      <c r="H62" s="125"/>
      <c r="I62" s="126">
        <v>9413650</v>
      </c>
      <c r="J62" s="126">
        <v>0</v>
      </c>
      <c r="K62" s="126">
        <v>9413650</v>
      </c>
      <c r="L62" s="125"/>
      <c r="M62" s="126">
        <v>0</v>
      </c>
    </row>
    <row r="63" spans="2:13" x14ac:dyDescent="0.3">
      <c r="B63" s="129">
        <v>51</v>
      </c>
      <c r="C63" s="127" t="s">
        <v>310</v>
      </c>
      <c r="D63" s="125"/>
      <c r="E63" s="119">
        <v>9413650</v>
      </c>
      <c r="F63" s="119">
        <v>0</v>
      </c>
      <c r="G63" s="119">
        <v>9413650</v>
      </c>
      <c r="H63" s="125"/>
      <c r="I63" s="119">
        <v>9413650</v>
      </c>
      <c r="J63" s="119">
        <v>0</v>
      </c>
      <c r="K63" s="119">
        <v>9413650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31210255</v>
      </c>
      <c r="F69" s="126">
        <v>0</v>
      </c>
      <c r="G69" s="126">
        <v>31210255</v>
      </c>
      <c r="H69" s="125"/>
      <c r="I69" s="126">
        <v>31210255</v>
      </c>
      <c r="J69" s="126">
        <v>0</v>
      </c>
      <c r="K69" s="126">
        <v>31210255</v>
      </c>
      <c r="L69" s="125"/>
      <c r="M69" s="126">
        <v>0</v>
      </c>
    </row>
    <row r="70" spans="2:13" x14ac:dyDescent="0.3">
      <c r="B70" s="129">
        <v>56</v>
      </c>
      <c r="C70" s="127" t="s">
        <v>349</v>
      </c>
      <c r="D70" s="125"/>
      <c r="E70" s="119">
        <v>31210255</v>
      </c>
      <c r="F70" s="119">
        <v>0</v>
      </c>
      <c r="G70" s="119">
        <v>31210255</v>
      </c>
      <c r="H70" s="125"/>
      <c r="I70" s="119">
        <v>31210255</v>
      </c>
      <c r="J70" s="119">
        <v>0</v>
      </c>
      <c r="K70" s="119">
        <v>31210255</v>
      </c>
      <c r="L70" s="125"/>
      <c r="M70" s="119">
        <v>0</v>
      </c>
    </row>
    <row r="71" spans="2:13" x14ac:dyDescent="0.3">
      <c r="B71" s="123"/>
      <c r="C71" s="124" t="s">
        <v>359</v>
      </c>
      <c r="D71" s="125"/>
      <c r="E71" s="126">
        <v>261057600</v>
      </c>
      <c r="F71" s="126">
        <v>0</v>
      </c>
      <c r="G71" s="126">
        <v>261057600</v>
      </c>
      <c r="H71" s="125"/>
      <c r="I71" s="126">
        <v>261057600</v>
      </c>
      <c r="J71" s="126">
        <v>0</v>
      </c>
      <c r="K71" s="126">
        <v>261057600</v>
      </c>
      <c r="L71" s="125"/>
      <c r="M71" s="126">
        <v>0</v>
      </c>
    </row>
    <row r="72" spans="2:13" x14ac:dyDescent="0.3">
      <c r="B72" s="130">
        <v>57</v>
      </c>
      <c r="C72" s="128" t="s">
        <v>347</v>
      </c>
      <c r="D72" s="125"/>
      <c r="E72" s="122">
        <v>261057600</v>
      </c>
      <c r="F72" s="122">
        <v>0</v>
      </c>
      <c r="G72" s="122">
        <v>261057600</v>
      </c>
      <c r="H72" s="125"/>
      <c r="I72" s="122">
        <v>261057600</v>
      </c>
      <c r="J72" s="122">
        <v>0</v>
      </c>
      <c r="K72" s="122">
        <v>261057600</v>
      </c>
      <c r="L72" s="125"/>
      <c r="M72" s="122">
        <v>0</v>
      </c>
    </row>
    <row r="73" spans="2:13" x14ac:dyDescent="0.3">
      <c r="B73" s="123"/>
      <c r="C73" s="124" t="s">
        <v>171</v>
      </c>
      <c r="D73" s="125"/>
      <c r="E73" s="126">
        <v>73539000</v>
      </c>
      <c r="F73" s="126">
        <v>20000000</v>
      </c>
      <c r="G73" s="126">
        <v>93539000</v>
      </c>
      <c r="H73" s="131">
        <v>808920</v>
      </c>
      <c r="I73" s="126">
        <v>3807575</v>
      </c>
      <c r="J73" s="126">
        <v>0</v>
      </c>
      <c r="K73" s="126">
        <v>3807575</v>
      </c>
      <c r="L73" s="125"/>
      <c r="M73" s="126">
        <v>89731425</v>
      </c>
    </row>
    <row r="74" spans="2:13" x14ac:dyDescent="0.3">
      <c r="B74" s="129">
        <v>58</v>
      </c>
      <c r="C74" s="127" t="s">
        <v>340</v>
      </c>
      <c r="D74" s="125"/>
      <c r="E74" s="119">
        <v>73539000</v>
      </c>
      <c r="F74" s="119">
        <v>20000000</v>
      </c>
      <c r="G74" s="119">
        <v>93539000</v>
      </c>
      <c r="H74" s="125"/>
      <c r="I74" s="119">
        <v>3807575</v>
      </c>
      <c r="J74" s="119">
        <v>0</v>
      </c>
      <c r="K74" s="119">
        <v>3807575</v>
      </c>
      <c r="L74" s="125"/>
      <c r="M74" s="119">
        <v>89731425</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J203:J600 K75:M600" xr:uid="{00000000-0002-0000-0D00-000000000000}">
      <formula1>Taxes</formula1>
    </dataValidation>
    <dataValidation type="list" allowBlank="1" showInputMessage="1" showErrorMessage="1" sqref="C75:C603" xr:uid="{00000000-0002-0000-0D00-000001000000}">
      <formula1>Compadjust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3.5" customHeight="1" x14ac:dyDescent="0.3">
      <c r="C1" s="106" t="s">
        <v>607</v>
      </c>
      <c r="E1" s="108" t="s">
        <v>314</v>
      </c>
      <c r="F1" s="108" t="s">
        <v>32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39670276874</v>
      </c>
      <c r="F8" s="116">
        <v>-4881836178.5669994</v>
      </c>
      <c r="G8" s="116">
        <v>34788440695.432999</v>
      </c>
      <c r="I8" s="116">
        <v>25568749659</v>
      </c>
      <c r="J8" s="116">
        <v>9373364432</v>
      </c>
      <c r="K8" s="116">
        <v>34942114091</v>
      </c>
      <c r="M8" s="116">
        <v>-153673395.56699991</v>
      </c>
    </row>
    <row r="9" spans="2:13" x14ac:dyDescent="0.3">
      <c r="B9" s="123"/>
      <c r="C9" s="124" t="s">
        <v>358</v>
      </c>
      <c r="D9" s="125"/>
      <c r="E9" s="126">
        <v>9727034435</v>
      </c>
      <c r="F9" s="126">
        <v>0</v>
      </c>
      <c r="G9" s="126">
        <v>9727034435</v>
      </c>
      <c r="H9" s="125"/>
      <c r="I9" s="126">
        <v>9733247622</v>
      </c>
      <c r="J9" s="126">
        <v>-6164244</v>
      </c>
      <c r="K9" s="126">
        <v>9727083378</v>
      </c>
      <c r="L9" s="125"/>
      <c r="M9" s="126">
        <v>-48943</v>
      </c>
    </row>
    <row r="10" spans="2:13" x14ac:dyDescent="0.3">
      <c r="B10" s="117">
        <v>3</v>
      </c>
      <c r="C10" s="127" t="s">
        <v>333</v>
      </c>
      <c r="E10" s="119">
        <v>9540850131</v>
      </c>
      <c r="F10" s="119">
        <v>0</v>
      </c>
      <c r="G10" s="119">
        <v>9540850131</v>
      </c>
      <c r="I10" s="119">
        <v>9538350131</v>
      </c>
      <c r="J10" s="119">
        <v>2500000</v>
      </c>
      <c r="K10" s="119">
        <v>9540850131</v>
      </c>
      <c r="M10" s="119">
        <v>0</v>
      </c>
    </row>
    <row r="11" spans="2:13" x14ac:dyDescent="0.3">
      <c r="B11" s="120">
        <v>4</v>
      </c>
      <c r="C11" s="128" t="s">
        <v>212</v>
      </c>
      <c r="E11" s="122">
        <v>186184304</v>
      </c>
      <c r="F11" s="122">
        <v>0</v>
      </c>
      <c r="G11" s="122">
        <v>186184304</v>
      </c>
      <c r="I11" s="122">
        <v>193897491</v>
      </c>
      <c r="J11" s="122">
        <v>-7664244</v>
      </c>
      <c r="K11" s="122">
        <v>186233247</v>
      </c>
      <c r="M11" s="122">
        <v>-48943</v>
      </c>
    </row>
    <row r="12" spans="2:13" x14ac:dyDescent="0.3">
      <c r="B12" s="117">
        <v>5</v>
      </c>
      <c r="C12" s="127" t="s">
        <v>345</v>
      </c>
      <c r="E12" s="119">
        <v>0</v>
      </c>
      <c r="F12" s="119">
        <v>0</v>
      </c>
      <c r="G12" s="119">
        <v>0</v>
      </c>
      <c r="I12" s="119">
        <v>1000000</v>
      </c>
      <c r="J12" s="119">
        <v>-1000000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9643857162</v>
      </c>
      <c r="F25" s="126">
        <v>0</v>
      </c>
      <c r="G25" s="126">
        <v>9643857162</v>
      </c>
      <c r="H25" s="125"/>
      <c r="I25" s="126">
        <v>700212162</v>
      </c>
      <c r="J25" s="126">
        <v>8943645000</v>
      </c>
      <c r="K25" s="126">
        <v>9643857162</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700212162</v>
      </c>
      <c r="F27" s="122">
        <v>0</v>
      </c>
      <c r="G27" s="122">
        <v>700212162</v>
      </c>
      <c r="H27" s="125"/>
      <c r="I27" s="122">
        <v>700212162</v>
      </c>
      <c r="J27" s="122">
        <v>0</v>
      </c>
      <c r="K27" s="122">
        <v>700212162</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8943645000</v>
      </c>
      <c r="F34" s="119">
        <v>0</v>
      </c>
      <c r="G34" s="119">
        <v>8943645000</v>
      </c>
      <c r="H34" s="125"/>
      <c r="I34" s="119">
        <v>0</v>
      </c>
      <c r="J34" s="119">
        <v>8943645000</v>
      </c>
      <c r="K34" s="119">
        <v>8943645000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15499628287</v>
      </c>
      <c r="F36" s="126">
        <v>-1545527571</v>
      </c>
      <c r="G36" s="126">
        <v>13954100716</v>
      </c>
      <c r="H36" s="125"/>
      <c r="I36" s="126">
        <v>13514434399</v>
      </c>
      <c r="J36" s="126">
        <v>435883676</v>
      </c>
      <c r="K36" s="126">
        <v>13950318075</v>
      </c>
      <c r="L36" s="125"/>
      <c r="M36" s="126">
        <v>3782641</v>
      </c>
    </row>
    <row r="37" spans="2:13" x14ac:dyDescent="0.3">
      <c r="B37" s="129">
        <v>27</v>
      </c>
      <c r="C37" s="127" t="s">
        <v>297</v>
      </c>
      <c r="D37" s="125"/>
      <c r="E37" s="119">
        <v>880724863</v>
      </c>
      <c r="F37" s="119">
        <v>-634436509</v>
      </c>
      <c r="G37" s="119">
        <v>246288354</v>
      </c>
      <c r="H37" s="125"/>
      <c r="I37" s="119">
        <v>25202868</v>
      </c>
      <c r="J37" s="119">
        <v>220989845</v>
      </c>
      <c r="K37" s="119">
        <v>246192713</v>
      </c>
      <c r="L37" s="125"/>
      <c r="M37" s="119">
        <v>95641</v>
      </c>
    </row>
    <row r="38" spans="2:13" x14ac:dyDescent="0.3">
      <c r="B38" s="130">
        <v>28</v>
      </c>
      <c r="C38" s="128" t="s">
        <v>298</v>
      </c>
      <c r="D38" s="125"/>
      <c r="E38" s="122">
        <v>3409680254</v>
      </c>
      <c r="F38" s="122">
        <v>0</v>
      </c>
      <c r="G38" s="122">
        <v>3409680254</v>
      </c>
      <c r="H38" s="125"/>
      <c r="I38" s="122">
        <v>3407519254</v>
      </c>
      <c r="J38" s="122">
        <v>2161000</v>
      </c>
      <c r="K38" s="122">
        <v>3409680254</v>
      </c>
      <c r="L38" s="125"/>
      <c r="M38" s="122">
        <v>0</v>
      </c>
    </row>
    <row r="39" spans="2:13" x14ac:dyDescent="0.3">
      <c r="B39" s="129">
        <v>29</v>
      </c>
      <c r="C39" s="127" t="s">
        <v>299</v>
      </c>
      <c r="D39" s="125"/>
      <c r="E39" s="119">
        <v>50000000</v>
      </c>
      <c r="F39" s="119">
        <v>0</v>
      </c>
      <c r="G39" s="119">
        <v>50000000</v>
      </c>
      <c r="H39" s="125"/>
      <c r="I39" s="119">
        <v>0</v>
      </c>
      <c r="J39" s="119">
        <v>50000000</v>
      </c>
      <c r="K39" s="119">
        <v>50000000</v>
      </c>
      <c r="L39" s="125"/>
      <c r="M39" s="119">
        <v>0</v>
      </c>
    </row>
    <row r="40" spans="2:13" x14ac:dyDescent="0.3">
      <c r="B40" s="130">
        <v>30</v>
      </c>
      <c r="C40" s="128" t="s">
        <v>300</v>
      </c>
      <c r="D40" s="125"/>
      <c r="E40" s="122">
        <v>9388018145</v>
      </c>
      <c r="F40" s="122">
        <v>0</v>
      </c>
      <c r="G40" s="122">
        <v>9388018145</v>
      </c>
      <c r="H40" s="125"/>
      <c r="I40" s="122">
        <v>9388018145</v>
      </c>
      <c r="J40" s="122">
        <v>0</v>
      </c>
      <c r="K40" s="122">
        <v>9388018145</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387349761</v>
      </c>
      <c r="F42" s="122">
        <v>0</v>
      </c>
      <c r="G42" s="122">
        <v>387349761</v>
      </c>
      <c r="H42" s="125"/>
      <c r="I42" s="122">
        <v>347585259</v>
      </c>
      <c r="J42" s="122">
        <v>39764502</v>
      </c>
      <c r="K42" s="122">
        <v>387349761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30370439</v>
      </c>
      <c r="F44" s="122">
        <v>0</v>
      </c>
      <c r="G44" s="122">
        <v>30370439</v>
      </c>
      <c r="H44" s="125"/>
      <c r="I44" s="122">
        <v>28421765</v>
      </c>
      <c r="J44" s="122">
        <v>1948674</v>
      </c>
      <c r="K44" s="122">
        <v>30370439</v>
      </c>
      <c r="L44" s="125"/>
      <c r="M44" s="122">
        <v>0</v>
      </c>
    </row>
    <row r="45" spans="2:13" x14ac:dyDescent="0.3">
      <c r="B45" s="129">
        <v>35</v>
      </c>
      <c r="C45" s="127" t="s">
        <v>305</v>
      </c>
      <c r="D45" s="125"/>
      <c r="E45" s="119">
        <v>0</v>
      </c>
      <c r="F45" s="119">
        <v>0</v>
      </c>
      <c r="G45" s="119">
        <v>0</v>
      </c>
      <c r="H45" s="125"/>
      <c r="I45" s="119">
        <v>220989845</v>
      </c>
      <c r="J45" s="119">
        <v>-220989845</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96697263</v>
      </c>
      <c r="F49" s="119">
        <v>0</v>
      </c>
      <c r="G49" s="119">
        <v>96697263</v>
      </c>
      <c r="H49" s="125"/>
      <c r="I49" s="119">
        <v>96697263</v>
      </c>
      <c r="J49" s="119">
        <v>0</v>
      </c>
      <c r="K49" s="119">
        <v>96697263</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1256787562</v>
      </c>
      <c r="F51" s="119">
        <v>-911091062</v>
      </c>
      <c r="G51" s="119">
        <v>345696500</v>
      </c>
      <c r="H51" s="125"/>
      <c r="I51" s="119">
        <v>0</v>
      </c>
      <c r="J51" s="119">
        <v>342009500</v>
      </c>
      <c r="K51" s="119">
        <v>342009500</v>
      </c>
      <c r="L51" s="125"/>
      <c r="M51" s="119">
        <v>3687000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4331502234</v>
      </c>
      <c r="F53" s="126">
        <v>-3529225816.5669999</v>
      </c>
      <c r="G53" s="126">
        <v>802276417.43300009</v>
      </c>
      <c r="H53" s="125"/>
      <c r="I53" s="126">
        <v>1027439597</v>
      </c>
      <c r="J53" s="126">
        <v>0</v>
      </c>
      <c r="K53" s="126">
        <v>1027439597</v>
      </c>
      <c r="L53" s="125"/>
      <c r="M53" s="126">
        <v>-225163179.56699991</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4331502234</v>
      </c>
      <c r="F57" s="122">
        <v>-3529225816.5669999</v>
      </c>
      <c r="G57" s="122">
        <v>802276417.43300009</v>
      </c>
      <c r="H57" s="125"/>
      <c r="I57" s="122">
        <v>1027439597</v>
      </c>
      <c r="J57" s="122">
        <v>0</v>
      </c>
      <c r="K57" s="122">
        <v>1027439597</v>
      </c>
      <c r="L57" s="125"/>
      <c r="M57" s="122">
        <v>-225163179.56699991</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101670000</v>
      </c>
      <c r="G62" s="126">
        <v>101670000</v>
      </c>
      <c r="H62" s="125"/>
      <c r="I62" s="126">
        <v>101670000</v>
      </c>
      <c r="J62" s="126">
        <v>0</v>
      </c>
      <c r="K62" s="126">
        <v>101670000</v>
      </c>
      <c r="L62" s="125"/>
      <c r="M62" s="126">
        <v>0</v>
      </c>
    </row>
    <row r="63" spans="2:13" x14ac:dyDescent="0.3">
      <c r="B63" s="129">
        <v>51</v>
      </c>
      <c r="C63" s="127" t="s">
        <v>310</v>
      </c>
      <c r="D63" s="125"/>
      <c r="E63" s="119">
        <v>0</v>
      </c>
      <c r="F63" s="119">
        <v>101670000</v>
      </c>
      <c r="G63" s="119">
        <v>101670000</v>
      </c>
      <c r="H63" s="125"/>
      <c r="I63" s="119">
        <v>101670000</v>
      </c>
      <c r="J63" s="119">
        <v>0</v>
      </c>
      <c r="K63" s="119">
        <v>101670000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91247209</v>
      </c>
      <c r="G66" s="126">
        <v>91247209</v>
      </c>
      <c r="H66" s="125"/>
      <c r="I66" s="126">
        <v>91247209</v>
      </c>
      <c r="J66" s="126">
        <v>0</v>
      </c>
      <c r="K66" s="126">
        <v>91247209</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91247209</v>
      </c>
      <c r="G68" s="122">
        <v>91247209</v>
      </c>
      <c r="H68" s="125"/>
      <c r="I68" s="122">
        <v>91247209</v>
      </c>
      <c r="J68" s="122">
        <v>0</v>
      </c>
      <c r="K68" s="122">
        <v>91247209</v>
      </c>
      <c r="L68" s="125"/>
      <c r="M68" s="122">
        <v>0</v>
      </c>
    </row>
    <row r="69" spans="2:13" x14ac:dyDescent="0.3">
      <c r="B69" s="123"/>
      <c r="C69" s="124" t="s">
        <v>352</v>
      </c>
      <c r="D69" s="125"/>
      <c r="E69" s="126">
        <v>36915282</v>
      </c>
      <c r="F69" s="126">
        <v>0</v>
      </c>
      <c r="G69" s="126">
        <v>36915282</v>
      </c>
      <c r="H69" s="125"/>
      <c r="I69" s="126">
        <v>36915282</v>
      </c>
      <c r="J69" s="126">
        <v>0</v>
      </c>
      <c r="K69" s="126">
        <v>36915282</v>
      </c>
      <c r="L69" s="125"/>
      <c r="M69" s="126">
        <v>0</v>
      </c>
    </row>
    <row r="70" spans="2:13" x14ac:dyDescent="0.3">
      <c r="B70" s="129">
        <v>56</v>
      </c>
      <c r="C70" s="127" t="s">
        <v>349</v>
      </c>
      <c r="D70" s="125"/>
      <c r="E70" s="119">
        <v>36915282</v>
      </c>
      <c r="F70" s="119">
        <v>0</v>
      </c>
      <c r="G70" s="119">
        <v>36915282</v>
      </c>
      <c r="H70" s="125"/>
      <c r="I70" s="119">
        <v>36915282</v>
      </c>
      <c r="J70" s="119">
        <v>0</v>
      </c>
      <c r="K70" s="119">
        <v>36915282</v>
      </c>
      <c r="L70" s="125"/>
      <c r="M70" s="119">
        <v>0</v>
      </c>
    </row>
    <row r="71" spans="2:13" x14ac:dyDescent="0.3">
      <c r="B71" s="123"/>
      <c r="C71" s="124" t="s">
        <v>359</v>
      </c>
      <c r="D71" s="125"/>
      <c r="E71" s="126">
        <v>349602388</v>
      </c>
      <c r="F71" s="126">
        <v>0</v>
      </c>
      <c r="G71" s="126">
        <v>349602388</v>
      </c>
      <c r="H71" s="125"/>
      <c r="I71" s="126">
        <v>349602388</v>
      </c>
      <c r="J71" s="126">
        <v>0</v>
      </c>
      <c r="K71" s="126">
        <v>349602388</v>
      </c>
      <c r="L71" s="125"/>
      <c r="M71" s="126">
        <v>0</v>
      </c>
    </row>
    <row r="72" spans="2:13" x14ac:dyDescent="0.3">
      <c r="B72" s="130">
        <v>57</v>
      </c>
      <c r="C72" s="128" t="s">
        <v>347</v>
      </c>
      <c r="D72" s="125"/>
      <c r="E72" s="122">
        <v>349602388</v>
      </c>
      <c r="F72" s="122">
        <v>0</v>
      </c>
      <c r="G72" s="122">
        <v>349602388</v>
      </c>
      <c r="H72" s="125"/>
      <c r="I72" s="122">
        <v>349602388</v>
      </c>
      <c r="J72" s="122">
        <v>0</v>
      </c>
      <c r="K72" s="122">
        <v>349602388</v>
      </c>
      <c r="L72" s="125"/>
      <c r="M72" s="122">
        <v>0</v>
      </c>
    </row>
    <row r="73" spans="2:13" x14ac:dyDescent="0.3">
      <c r="B73" s="123"/>
      <c r="C73" s="124" t="s">
        <v>171</v>
      </c>
      <c r="D73" s="125"/>
      <c r="E73" s="126">
        <v>81737086</v>
      </c>
      <c r="F73" s="126">
        <v>0</v>
      </c>
      <c r="G73" s="126">
        <v>81737086</v>
      </c>
      <c r="H73" s="131">
        <v>808920</v>
      </c>
      <c r="I73" s="126">
        <v>13981000</v>
      </c>
      <c r="J73" s="126">
        <v>0</v>
      </c>
      <c r="K73" s="126">
        <v>13981000</v>
      </c>
      <c r="L73" s="125"/>
      <c r="M73" s="126">
        <v>67756086</v>
      </c>
    </row>
    <row r="74" spans="2:13" x14ac:dyDescent="0.3">
      <c r="B74" s="129">
        <v>58</v>
      </c>
      <c r="C74" s="127" t="s">
        <v>340</v>
      </c>
      <c r="D74" s="125"/>
      <c r="E74" s="119">
        <v>81737086</v>
      </c>
      <c r="F74" s="119">
        <v>0</v>
      </c>
      <c r="G74" s="119">
        <v>81737086</v>
      </c>
      <c r="H74" s="125"/>
      <c r="I74" s="119">
        <v>13981000</v>
      </c>
      <c r="J74" s="119">
        <v>0</v>
      </c>
      <c r="K74" s="119">
        <v>13981000</v>
      </c>
      <c r="L74" s="125"/>
      <c r="M74" s="119">
        <v>67756086</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0E00-000000000000}">
      <formula1>Compadjust</formula1>
    </dataValidation>
    <dataValidation type="list" allowBlank="1" showInputMessage="1" showErrorMessage="1" sqref="J203:J600 K75:M600" xr:uid="{00000000-0002-0000-0E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33" customHeight="1" x14ac:dyDescent="0.3">
      <c r="C1" s="106" t="s">
        <v>607</v>
      </c>
      <c r="E1" s="108" t="s">
        <v>316</v>
      </c>
      <c r="F1" s="108" t="s">
        <v>33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21882639793</v>
      </c>
      <c r="F8" s="116">
        <v>1144511587</v>
      </c>
      <c r="G8" s="116">
        <v>23027151380</v>
      </c>
      <c r="I8" s="116">
        <v>22860727343</v>
      </c>
      <c r="J8" s="116">
        <v>0</v>
      </c>
      <c r="K8" s="116">
        <v>22860727343</v>
      </c>
      <c r="M8" s="116">
        <v>166424037</v>
      </c>
    </row>
    <row r="9" spans="2:13" x14ac:dyDescent="0.3">
      <c r="B9" s="123"/>
      <c r="C9" s="124" t="s">
        <v>358</v>
      </c>
      <c r="D9" s="125"/>
      <c r="E9" s="126">
        <v>214964066</v>
      </c>
      <c r="F9" s="126">
        <v>0</v>
      </c>
      <c r="G9" s="126">
        <v>214964066</v>
      </c>
      <c r="H9" s="125"/>
      <c r="I9" s="126">
        <v>214964066</v>
      </c>
      <c r="J9" s="126">
        <v>0</v>
      </c>
      <c r="K9" s="126">
        <v>214964066</v>
      </c>
      <c r="L9" s="125"/>
      <c r="M9" s="126">
        <v>0</v>
      </c>
    </row>
    <row r="10" spans="2:13" x14ac:dyDescent="0.3">
      <c r="B10" s="117">
        <v>3</v>
      </c>
      <c r="C10" s="127" t="s">
        <v>333</v>
      </c>
      <c r="E10" s="119">
        <v>214964066</v>
      </c>
      <c r="F10" s="119">
        <v>0</v>
      </c>
      <c r="G10" s="119">
        <v>214964066</v>
      </c>
      <c r="I10" s="119">
        <v>214964066</v>
      </c>
      <c r="J10" s="119">
        <v>0</v>
      </c>
      <c r="K10" s="119">
        <v>214964066</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13921897524</v>
      </c>
      <c r="F36" s="126">
        <v>1144511587</v>
      </c>
      <c r="G36" s="126">
        <v>15066409111</v>
      </c>
      <c r="H36" s="125"/>
      <c r="I36" s="126">
        <v>15066409111</v>
      </c>
      <c r="J36" s="126">
        <v>0</v>
      </c>
      <c r="K36" s="126">
        <v>15066409111</v>
      </c>
      <c r="L36" s="125"/>
      <c r="M36" s="126">
        <v>0</v>
      </c>
    </row>
    <row r="37" spans="2:13" x14ac:dyDescent="0.3">
      <c r="B37" s="129">
        <v>27</v>
      </c>
      <c r="C37" s="127" t="s">
        <v>297</v>
      </c>
      <c r="D37" s="125"/>
      <c r="E37" s="119">
        <v>5396325342</v>
      </c>
      <c r="F37" s="119">
        <v>0</v>
      </c>
      <c r="G37" s="119">
        <v>5396325342</v>
      </c>
      <c r="H37" s="125"/>
      <c r="I37" s="119">
        <v>5396325342</v>
      </c>
      <c r="J37" s="119">
        <v>0</v>
      </c>
      <c r="K37" s="119">
        <v>5396325342</v>
      </c>
      <c r="L37" s="125"/>
      <c r="M37" s="119">
        <v>0</v>
      </c>
    </row>
    <row r="38" spans="2:13" x14ac:dyDescent="0.3">
      <c r="B38" s="130">
        <v>28</v>
      </c>
      <c r="C38" s="128" t="s">
        <v>298</v>
      </c>
      <c r="D38" s="125"/>
      <c r="E38" s="122">
        <v>1457048407</v>
      </c>
      <c r="F38" s="122">
        <v>0</v>
      </c>
      <c r="G38" s="122">
        <v>1457048407</v>
      </c>
      <c r="H38" s="125"/>
      <c r="I38" s="122">
        <v>1457048407</v>
      </c>
      <c r="J38" s="122">
        <v>0</v>
      </c>
      <c r="K38" s="122">
        <v>1457048407</v>
      </c>
      <c r="L38" s="125"/>
      <c r="M38" s="122">
        <v>0</v>
      </c>
    </row>
    <row r="39" spans="2:13" x14ac:dyDescent="0.3">
      <c r="B39" s="129">
        <v>29</v>
      </c>
      <c r="C39" s="127" t="s">
        <v>299</v>
      </c>
      <c r="D39" s="125"/>
      <c r="E39" s="119">
        <v>1500900000</v>
      </c>
      <c r="F39" s="119">
        <v>0</v>
      </c>
      <c r="G39" s="119">
        <v>1500900000</v>
      </c>
      <c r="H39" s="125"/>
      <c r="I39" s="119">
        <v>1500900000</v>
      </c>
      <c r="J39" s="119">
        <v>0</v>
      </c>
      <c r="K39" s="119">
        <v>1500900000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3888045</v>
      </c>
      <c r="F44" s="122">
        <v>0</v>
      </c>
      <c r="G44" s="122">
        <v>3888045</v>
      </c>
      <c r="H44" s="125"/>
      <c r="I44" s="122">
        <v>3888045</v>
      </c>
      <c r="J44" s="122">
        <v>0</v>
      </c>
      <c r="K44" s="122">
        <v>3888045</v>
      </c>
      <c r="L44" s="125"/>
      <c r="M44" s="122">
        <v>0</v>
      </c>
    </row>
    <row r="45" spans="2:13" x14ac:dyDescent="0.3">
      <c r="B45" s="129">
        <v>35</v>
      </c>
      <c r="C45" s="127" t="s">
        <v>305</v>
      </c>
      <c r="D45" s="125"/>
      <c r="E45" s="119">
        <v>0</v>
      </c>
      <c r="F45" s="119">
        <v>1144511587</v>
      </c>
      <c r="G45" s="119">
        <v>1144511587</v>
      </c>
      <c r="H45" s="125"/>
      <c r="I45" s="119">
        <v>1144511587</v>
      </c>
      <c r="J45" s="119">
        <v>0</v>
      </c>
      <c r="K45" s="119">
        <v>1144511587</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17831325</v>
      </c>
      <c r="F49" s="119">
        <v>0</v>
      </c>
      <c r="G49" s="119">
        <v>17831325</v>
      </c>
      <c r="H49" s="125"/>
      <c r="I49" s="119">
        <v>17831325</v>
      </c>
      <c r="J49" s="119">
        <v>0</v>
      </c>
      <c r="K49" s="119">
        <v>17831325</v>
      </c>
      <c r="L49" s="125"/>
      <c r="M49" s="119">
        <v>0</v>
      </c>
    </row>
    <row r="50" spans="2:13" x14ac:dyDescent="0.3">
      <c r="B50" s="130">
        <v>40</v>
      </c>
      <c r="C50" s="128" t="s">
        <v>308</v>
      </c>
      <c r="D50" s="125"/>
      <c r="E50" s="122">
        <v>2009697740</v>
      </c>
      <c r="F50" s="122">
        <v>0</v>
      </c>
      <c r="G50" s="122">
        <v>2009697740</v>
      </c>
      <c r="H50" s="125"/>
      <c r="I50" s="122">
        <v>2009697740</v>
      </c>
      <c r="J50" s="122">
        <v>0</v>
      </c>
      <c r="K50" s="122">
        <v>2009697740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3536206665</v>
      </c>
      <c r="F52" s="122">
        <v>0</v>
      </c>
      <c r="G52" s="122">
        <v>3536206665</v>
      </c>
      <c r="H52" s="125"/>
      <c r="I52" s="122">
        <v>3536206665</v>
      </c>
      <c r="J52" s="122">
        <v>0</v>
      </c>
      <c r="K52" s="122">
        <v>3536206665</v>
      </c>
      <c r="L52" s="125"/>
      <c r="M52" s="122">
        <v>0</v>
      </c>
    </row>
    <row r="53" spans="2:13" x14ac:dyDescent="0.3">
      <c r="B53" s="123"/>
      <c r="C53" s="124" t="s">
        <v>356</v>
      </c>
      <c r="D53" s="125"/>
      <c r="E53" s="126">
        <v>7189278440</v>
      </c>
      <c r="F53" s="126">
        <v>0</v>
      </c>
      <c r="G53" s="126">
        <v>7189278440</v>
      </c>
      <c r="H53" s="125"/>
      <c r="I53" s="126">
        <v>7022854403</v>
      </c>
      <c r="J53" s="126">
        <v>0</v>
      </c>
      <c r="K53" s="126">
        <v>7022854403</v>
      </c>
      <c r="L53" s="125"/>
      <c r="M53" s="126">
        <v>166424037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7189278440</v>
      </c>
      <c r="F57" s="122">
        <v>0</v>
      </c>
      <c r="G57" s="122">
        <v>7189278440</v>
      </c>
      <c r="H57" s="125"/>
      <c r="I57" s="122">
        <v>7022854403</v>
      </c>
      <c r="J57" s="122">
        <v>0</v>
      </c>
      <c r="K57" s="122">
        <v>7022854403</v>
      </c>
      <c r="L57" s="125"/>
      <c r="M57" s="122">
        <v>166424037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25405275</v>
      </c>
      <c r="F62" s="126">
        <v>0</v>
      </c>
      <c r="G62" s="126">
        <v>25405275</v>
      </c>
      <c r="H62" s="125"/>
      <c r="I62" s="126">
        <v>25405275</v>
      </c>
      <c r="J62" s="126">
        <v>0</v>
      </c>
      <c r="K62" s="126">
        <v>25405275</v>
      </c>
      <c r="L62" s="125"/>
      <c r="M62" s="126">
        <v>0</v>
      </c>
    </row>
    <row r="63" spans="2:13" x14ac:dyDescent="0.3">
      <c r="B63" s="129">
        <v>51</v>
      </c>
      <c r="C63" s="127" t="s">
        <v>310</v>
      </c>
      <c r="D63" s="125"/>
      <c r="E63" s="119">
        <v>25405275</v>
      </c>
      <c r="F63" s="119">
        <v>0</v>
      </c>
      <c r="G63" s="119">
        <v>25405275</v>
      </c>
      <c r="H63" s="125"/>
      <c r="I63" s="119">
        <v>25405275</v>
      </c>
      <c r="J63" s="119">
        <v>0</v>
      </c>
      <c r="K63" s="119">
        <v>25405275</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103602946</v>
      </c>
      <c r="F69" s="126">
        <v>0</v>
      </c>
      <c r="G69" s="126">
        <v>103602946</v>
      </c>
      <c r="H69" s="125"/>
      <c r="I69" s="126">
        <v>103602946</v>
      </c>
      <c r="J69" s="126">
        <v>0</v>
      </c>
      <c r="K69" s="126">
        <v>103602946</v>
      </c>
      <c r="L69" s="125"/>
      <c r="M69" s="126">
        <v>0</v>
      </c>
    </row>
    <row r="70" spans="2:13" x14ac:dyDescent="0.3">
      <c r="B70" s="129">
        <v>56</v>
      </c>
      <c r="C70" s="127" t="s">
        <v>349</v>
      </c>
      <c r="D70" s="125"/>
      <c r="E70" s="119">
        <v>103602946</v>
      </c>
      <c r="F70" s="119">
        <v>0</v>
      </c>
      <c r="G70" s="119">
        <v>103602946</v>
      </c>
      <c r="H70" s="125"/>
      <c r="I70" s="119">
        <v>103602946</v>
      </c>
      <c r="J70" s="119">
        <v>0</v>
      </c>
      <c r="K70" s="119">
        <v>103602946</v>
      </c>
      <c r="L70" s="125"/>
      <c r="M70" s="119">
        <v>0</v>
      </c>
    </row>
    <row r="71" spans="2:13" x14ac:dyDescent="0.3">
      <c r="B71" s="123"/>
      <c r="C71" s="124" t="s">
        <v>359</v>
      </c>
      <c r="D71" s="125"/>
      <c r="E71" s="126">
        <v>427491542</v>
      </c>
      <c r="F71" s="126">
        <v>0</v>
      </c>
      <c r="G71" s="126">
        <v>427491542</v>
      </c>
      <c r="H71" s="125"/>
      <c r="I71" s="126">
        <v>427491542</v>
      </c>
      <c r="J71" s="126">
        <v>0</v>
      </c>
      <c r="K71" s="126">
        <v>427491542</v>
      </c>
      <c r="L71" s="125"/>
      <c r="M71" s="126">
        <v>0</v>
      </c>
    </row>
    <row r="72" spans="2:13" x14ac:dyDescent="0.3">
      <c r="B72" s="130">
        <v>57</v>
      </c>
      <c r="C72" s="128" t="s">
        <v>347</v>
      </c>
      <c r="D72" s="125"/>
      <c r="E72" s="122">
        <v>427491542</v>
      </c>
      <c r="F72" s="122">
        <v>0</v>
      </c>
      <c r="G72" s="122">
        <v>427491542</v>
      </c>
      <c r="H72" s="125"/>
      <c r="I72" s="122">
        <v>427491542</v>
      </c>
      <c r="J72" s="122">
        <v>0</v>
      </c>
      <c r="K72" s="122">
        <v>427491542</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J203:J600 K75:M600" xr:uid="{00000000-0002-0000-0F00-000000000000}">
      <formula1>Taxes</formula1>
    </dataValidation>
    <dataValidation type="list" allowBlank="1" showInputMessage="1" showErrorMessage="1" sqref="C75:C603" xr:uid="{00000000-0002-0000-0F00-000001000000}">
      <formula1>Compadjust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319</v>
      </c>
      <c r="F1" s="108" t="s">
        <v>34</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12397166649</v>
      </c>
      <c r="F8" s="116">
        <v>0</v>
      </c>
      <c r="G8" s="116">
        <v>12397166649</v>
      </c>
      <c r="I8" s="116">
        <v>12566252702</v>
      </c>
      <c r="J8" s="116">
        <v>46102725</v>
      </c>
      <c r="K8" s="116">
        <v>12612355427</v>
      </c>
      <c r="M8" s="116">
        <v>-215188778</v>
      </c>
    </row>
    <row r="9" spans="2:13" x14ac:dyDescent="0.3">
      <c r="B9" s="123"/>
      <c r="C9" s="124" t="s">
        <v>358</v>
      </c>
      <c r="D9" s="125"/>
      <c r="E9" s="126">
        <v>5655766030</v>
      </c>
      <c r="F9" s="126">
        <v>0</v>
      </c>
      <c r="G9" s="126">
        <v>5655766030</v>
      </c>
      <c r="H9" s="125"/>
      <c r="I9" s="126">
        <v>5609663305</v>
      </c>
      <c r="J9" s="126">
        <v>46102725</v>
      </c>
      <c r="K9" s="126">
        <v>5655766030</v>
      </c>
      <c r="L9" s="125"/>
      <c r="M9" s="126">
        <v>0</v>
      </c>
    </row>
    <row r="10" spans="2:13" x14ac:dyDescent="0.3">
      <c r="B10" s="117">
        <v>3</v>
      </c>
      <c r="C10" s="127" t="s">
        <v>333</v>
      </c>
      <c r="E10" s="119">
        <v>5008666030</v>
      </c>
      <c r="F10" s="119">
        <v>0</v>
      </c>
      <c r="G10" s="119">
        <v>5008666030</v>
      </c>
      <c r="I10" s="119">
        <v>5602593305</v>
      </c>
      <c r="J10" s="119">
        <v>-593927275</v>
      </c>
      <c r="K10" s="119">
        <v>5008666030</v>
      </c>
      <c r="M10" s="119">
        <v>0</v>
      </c>
    </row>
    <row r="11" spans="2:13" x14ac:dyDescent="0.3">
      <c r="B11" s="120">
        <v>4</v>
      </c>
      <c r="C11" s="128" t="s">
        <v>212</v>
      </c>
      <c r="E11" s="122">
        <v>9100000</v>
      </c>
      <c r="F11" s="122">
        <v>0</v>
      </c>
      <c r="G11" s="122">
        <v>9100000</v>
      </c>
      <c r="I11" s="122">
        <v>7070000</v>
      </c>
      <c r="J11" s="122">
        <v>2030000</v>
      </c>
      <c r="K11" s="122">
        <v>9100000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638000000</v>
      </c>
      <c r="F14" s="119">
        <v>0</v>
      </c>
      <c r="G14" s="119">
        <v>638000000</v>
      </c>
      <c r="I14" s="119">
        <v>0</v>
      </c>
      <c r="J14" s="119">
        <v>638000000</v>
      </c>
      <c r="K14" s="119">
        <v>638000000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5560913641</v>
      </c>
      <c r="F36" s="126">
        <v>0</v>
      </c>
      <c r="G36" s="126">
        <v>5560913641</v>
      </c>
      <c r="H36" s="125"/>
      <c r="I36" s="126">
        <v>6062303391</v>
      </c>
      <c r="J36" s="126">
        <v>0</v>
      </c>
      <c r="K36" s="126">
        <v>6062303391</v>
      </c>
      <c r="L36" s="125"/>
      <c r="M36" s="126">
        <v>-501389750</v>
      </c>
    </row>
    <row r="37" spans="2:13" x14ac:dyDescent="0.3">
      <c r="B37" s="129">
        <v>27</v>
      </c>
      <c r="C37" s="127" t="s">
        <v>297</v>
      </c>
      <c r="D37" s="125"/>
      <c r="E37" s="119">
        <v>5508274</v>
      </c>
      <c r="F37" s="119">
        <v>0</v>
      </c>
      <c r="G37" s="119">
        <v>5508274</v>
      </c>
      <c r="H37" s="125"/>
      <c r="I37" s="119">
        <v>5508274</v>
      </c>
      <c r="J37" s="119">
        <v>0</v>
      </c>
      <c r="K37" s="119">
        <v>5508274</v>
      </c>
      <c r="L37" s="125"/>
      <c r="M37" s="119">
        <v>0</v>
      </c>
    </row>
    <row r="38" spans="2:13" x14ac:dyDescent="0.3">
      <c r="B38" s="130">
        <v>28</v>
      </c>
      <c r="C38" s="128" t="s">
        <v>298</v>
      </c>
      <c r="D38" s="125"/>
      <c r="E38" s="122">
        <v>5026167480</v>
      </c>
      <c r="F38" s="122">
        <v>0</v>
      </c>
      <c r="G38" s="122">
        <v>5026167480</v>
      </c>
      <c r="H38" s="125"/>
      <c r="I38" s="122">
        <v>5479646998</v>
      </c>
      <c r="J38" s="122">
        <v>0</v>
      </c>
      <c r="K38" s="122">
        <v>5479646998</v>
      </c>
      <c r="L38" s="125"/>
      <c r="M38" s="122">
        <v>-453479518</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503024309</v>
      </c>
      <c r="F42" s="122">
        <v>0</v>
      </c>
      <c r="G42" s="122">
        <v>503024309</v>
      </c>
      <c r="H42" s="125"/>
      <c r="I42" s="122">
        <v>550934541</v>
      </c>
      <c r="J42" s="122">
        <v>0</v>
      </c>
      <c r="K42" s="122">
        <v>550934541</v>
      </c>
      <c r="L42" s="125"/>
      <c r="M42" s="122">
        <v>-47910232</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2016180</v>
      </c>
      <c r="F44" s="122">
        <v>0</v>
      </c>
      <c r="G44" s="122">
        <v>2016180</v>
      </c>
      <c r="H44" s="125"/>
      <c r="I44" s="122">
        <v>2016180</v>
      </c>
      <c r="J44" s="122">
        <v>0</v>
      </c>
      <c r="K44" s="122">
        <v>2016180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24197398</v>
      </c>
      <c r="F49" s="119">
        <v>0</v>
      </c>
      <c r="G49" s="119">
        <v>24197398</v>
      </c>
      <c r="H49" s="125"/>
      <c r="I49" s="119">
        <v>24197398</v>
      </c>
      <c r="J49" s="119">
        <v>0</v>
      </c>
      <c r="K49" s="119">
        <v>24197398</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590506189</v>
      </c>
      <c r="F53" s="126">
        <v>0</v>
      </c>
      <c r="G53" s="126">
        <v>590506189</v>
      </c>
      <c r="H53" s="125"/>
      <c r="I53" s="126">
        <v>282832741</v>
      </c>
      <c r="J53" s="126">
        <v>0</v>
      </c>
      <c r="K53" s="126">
        <v>282832741</v>
      </c>
      <c r="L53" s="125"/>
      <c r="M53" s="126">
        <v>307673448</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290506189</v>
      </c>
      <c r="F57" s="122">
        <v>0</v>
      </c>
      <c r="G57" s="122">
        <v>290506189</v>
      </c>
      <c r="H57" s="125"/>
      <c r="I57" s="122">
        <v>282832741</v>
      </c>
      <c r="J57" s="122">
        <v>0</v>
      </c>
      <c r="K57" s="122">
        <v>282832741</v>
      </c>
      <c r="L57" s="125"/>
      <c r="M57" s="122">
        <v>7673448</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300000000</v>
      </c>
      <c r="F61" s="122">
        <v>0</v>
      </c>
      <c r="G61" s="122">
        <v>300000000</v>
      </c>
      <c r="H61" s="125"/>
      <c r="I61" s="122">
        <v>0</v>
      </c>
      <c r="J61" s="122">
        <v>0</v>
      </c>
      <c r="K61" s="122">
        <v>0</v>
      </c>
      <c r="L61" s="125"/>
      <c r="M61" s="122">
        <v>300000000</v>
      </c>
    </row>
    <row r="62" spans="2:13" x14ac:dyDescent="0.3">
      <c r="B62" s="123"/>
      <c r="C62" s="124" t="s">
        <v>353</v>
      </c>
      <c r="D62" s="125"/>
      <c r="E62" s="126">
        <v>19472400</v>
      </c>
      <c r="F62" s="126">
        <v>0</v>
      </c>
      <c r="G62" s="126">
        <v>19472400</v>
      </c>
      <c r="H62" s="125"/>
      <c r="I62" s="126">
        <v>19472400</v>
      </c>
      <c r="J62" s="126">
        <v>0</v>
      </c>
      <c r="K62" s="126">
        <v>19472400</v>
      </c>
      <c r="L62" s="125"/>
      <c r="M62" s="126">
        <v>0</v>
      </c>
    </row>
    <row r="63" spans="2:13" x14ac:dyDescent="0.3">
      <c r="B63" s="129">
        <v>51</v>
      </c>
      <c r="C63" s="127" t="s">
        <v>310</v>
      </c>
      <c r="D63" s="125"/>
      <c r="E63" s="119">
        <v>19472400</v>
      </c>
      <c r="F63" s="119">
        <v>0</v>
      </c>
      <c r="G63" s="119">
        <v>19472400</v>
      </c>
      <c r="H63" s="125"/>
      <c r="I63" s="119">
        <v>19472400</v>
      </c>
      <c r="J63" s="119">
        <v>0</v>
      </c>
      <c r="K63" s="119">
        <v>19472400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26550000</v>
      </c>
      <c r="J66" s="126">
        <v>0</v>
      </c>
      <c r="K66" s="126">
        <v>26550000</v>
      </c>
      <c r="L66" s="125"/>
      <c r="M66" s="126">
        <v>-26550000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26550000</v>
      </c>
      <c r="J68" s="122">
        <v>0</v>
      </c>
      <c r="K68" s="122">
        <v>26550000</v>
      </c>
      <c r="L68" s="125"/>
      <c r="M68" s="122">
        <v>-26550000</v>
      </c>
    </row>
    <row r="69" spans="2:13" x14ac:dyDescent="0.3">
      <c r="B69" s="123"/>
      <c r="C69" s="124" t="s">
        <v>352</v>
      </c>
      <c r="D69" s="125"/>
      <c r="E69" s="126">
        <v>64631140</v>
      </c>
      <c r="F69" s="126">
        <v>0</v>
      </c>
      <c r="G69" s="126">
        <v>64631140</v>
      </c>
      <c r="H69" s="125"/>
      <c r="I69" s="126">
        <v>59281488</v>
      </c>
      <c r="J69" s="126">
        <v>0</v>
      </c>
      <c r="K69" s="126">
        <v>59281488</v>
      </c>
      <c r="L69" s="125"/>
      <c r="M69" s="126">
        <v>5349652</v>
      </c>
    </row>
    <row r="70" spans="2:13" x14ac:dyDescent="0.3">
      <c r="B70" s="129">
        <v>56</v>
      </c>
      <c r="C70" s="127" t="s">
        <v>349</v>
      </c>
      <c r="D70" s="125"/>
      <c r="E70" s="119">
        <v>64631140</v>
      </c>
      <c r="F70" s="119">
        <v>0</v>
      </c>
      <c r="G70" s="119">
        <v>64631140</v>
      </c>
      <c r="H70" s="125"/>
      <c r="I70" s="119">
        <v>59281488</v>
      </c>
      <c r="J70" s="119">
        <v>0</v>
      </c>
      <c r="K70" s="119">
        <v>59281488</v>
      </c>
      <c r="L70" s="125"/>
      <c r="M70" s="119">
        <v>5349652</v>
      </c>
    </row>
    <row r="71" spans="2:13" x14ac:dyDescent="0.3">
      <c r="B71" s="123"/>
      <c r="C71" s="124" t="s">
        <v>359</v>
      </c>
      <c r="D71" s="125"/>
      <c r="E71" s="126">
        <v>505877249</v>
      </c>
      <c r="F71" s="126">
        <v>0</v>
      </c>
      <c r="G71" s="126">
        <v>505877249</v>
      </c>
      <c r="H71" s="125"/>
      <c r="I71" s="126">
        <v>506149377</v>
      </c>
      <c r="J71" s="126">
        <v>0</v>
      </c>
      <c r="K71" s="126">
        <v>506149377</v>
      </c>
      <c r="L71" s="125"/>
      <c r="M71" s="126">
        <v>-272128</v>
      </c>
    </row>
    <row r="72" spans="2:13" x14ac:dyDescent="0.3">
      <c r="B72" s="130">
        <v>57</v>
      </c>
      <c r="C72" s="128" t="s">
        <v>347</v>
      </c>
      <c r="D72" s="125"/>
      <c r="E72" s="122">
        <v>505877249</v>
      </c>
      <c r="F72" s="122">
        <v>0</v>
      </c>
      <c r="G72" s="122">
        <v>505877249</v>
      </c>
      <c r="H72" s="125"/>
      <c r="I72" s="122">
        <v>506149377</v>
      </c>
      <c r="J72" s="122">
        <v>0</v>
      </c>
      <c r="K72" s="122">
        <v>506149377</v>
      </c>
      <c r="L72" s="125"/>
      <c r="M72" s="122">
        <v>-272128</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000-000000000000}">
      <formula1>Compadjust</formula1>
    </dataValidation>
    <dataValidation type="list" allowBlank="1" showInputMessage="1" showErrorMessage="1" sqref="J203:J600 K75:M600" xr:uid="{00000000-0002-0000-10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63.75" customHeight="1" x14ac:dyDescent="0.3">
      <c r="C1" s="106" t="s">
        <v>607</v>
      </c>
      <c r="E1" s="108" t="s">
        <v>328</v>
      </c>
      <c r="F1" s="108" t="s">
        <v>35</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440357044</v>
      </c>
      <c r="F8" s="116">
        <v>302794645</v>
      </c>
      <c r="G8" s="116">
        <v>743151689</v>
      </c>
      <c r="I8" s="116">
        <v>741061129</v>
      </c>
      <c r="J8" s="116">
        <v>0</v>
      </c>
      <c r="K8" s="116">
        <v>741061129</v>
      </c>
      <c r="M8" s="116">
        <v>2090560</v>
      </c>
    </row>
    <row r="9" spans="2:13" x14ac:dyDescent="0.3">
      <c r="B9" s="123"/>
      <c r="C9" s="124" t="s">
        <v>358</v>
      </c>
      <c r="D9" s="125"/>
      <c r="E9" s="126">
        <v>91295852</v>
      </c>
      <c r="F9" s="126">
        <v>2562400</v>
      </c>
      <c r="G9" s="126">
        <v>93858252</v>
      </c>
      <c r="H9" s="125"/>
      <c r="I9" s="126">
        <v>93859252</v>
      </c>
      <c r="J9" s="126">
        <v>0</v>
      </c>
      <c r="K9" s="126">
        <v>93859252</v>
      </c>
      <c r="L9" s="125"/>
      <c r="M9" s="126">
        <v>-1000</v>
      </c>
    </row>
    <row r="10" spans="2:13" x14ac:dyDescent="0.3">
      <c r="B10" s="117">
        <v>3</v>
      </c>
      <c r="C10" s="127" t="s">
        <v>333</v>
      </c>
      <c r="E10" s="119">
        <v>91295852</v>
      </c>
      <c r="F10" s="119">
        <v>2562400</v>
      </c>
      <c r="G10" s="119">
        <v>93858252</v>
      </c>
      <c r="I10" s="119">
        <v>93859252</v>
      </c>
      <c r="J10" s="119">
        <v>0</v>
      </c>
      <c r="K10" s="119">
        <v>93859252</v>
      </c>
      <c r="M10" s="119">
        <v>-1000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286662737</v>
      </c>
      <c r="F36" s="126">
        <v>300232245</v>
      </c>
      <c r="G36" s="126">
        <v>586894982</v>
      </c>
      <c r="H36" s="125"/>
      <c r="I36" s="126">
        <v>586934982</v>
      </c>
      <c r="J36" s="126">
        <v>0</v>
      </c>
      <c r="K36" s="126">
        <v>586934982</v>
      </c>
      <c r="L36" s="125"/>
      <c r="M36" s="126">
        <v>-40000</v>
      </c>
    </row>
    <row r="37" spans="2:13" x14ac:dyDescent="0.3">
      <c r="B37" s="129">
        <v>27</v>
      </c>
      <c r="C37" s="127" t="s">
        <v>297</v>
      </c>
      <c r="D37" s="125"/>
      <c r="E37" s="119">
        <v>58262591</v>
      </c>
      <c r="F37" s="119">
        <v>0</v>
      </c>
      <c r="G37" s="119">
        <v>58262591</v>
      </c>
      <c r="H37" s="125"/>
      <c r="I37" s="119">
        <v>58262591</v>
      </c>
      <c r="J37" s="119">
        <v>0</v>
      </c>
      <c r="K37" s="119">
        <v>58262591</v>
      </c>
      <c r="L37" s="125"/>
      <c r="M37" s="119">
        <v>0</v>
      </c>
    </row>
    <row r="38" spans="2:13" x14ac:dyDescent="0.3">
      <c r="B38" s="130">
        <v>28</v>
      </c>
      <c r="C38" s="128" t="s">
        <v>298</v>
      </c>
      <c r="D38" s="125"/>
      <c r="E38" s="122">
        <v>72377636</v>
      </c>
      <c r="F38" s="122">
        <v>0</v>
      </c>
      <c r="G38" s="122">
        <v>72377636</v>
      </c>
      <c r="H38" s="125"/>
      <c r="I38" s="122">
        <v>72377636</v>
      </c>
      <c r="J38" s="122">
        <v>0</v>
      </c>
      <c r="K38" s="122">
        <v>72377636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150846041</v>
      </c>
      <c r="F40" s="122">
        <v>170702945</v>
      </c>
      <c r="G40" s="122">
        <v>321548986</v>
      </c>
      <c r="H40" s="125"/>
      <c r="I40" s="122">
        <v>321548986</v>
      </c>
      <c r="J40" s="122">
        <v>0</v>
      </c>
      <c r="K40" s="122">
        <v>321548986</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32797631</v>
      </c>
      <c r="G42" s="122">
        <v>32797631</v>
      </c>
      <c r="H42" s="125"/>
      <c r="I42" s="122">
        <v>32797631</v>
      </c>
      <c r="J42" s="122">
        <v>0</v>
      </c>
      <c r="K42" s="122">
        <v>32797631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5176469</v>
      </c>
      <c r="F44" s="122">
        <v>0</v>
      </c>
      <c r="G44" s="122">
        <v>5176469</v>
      </c>
      <c r="H44" s="125"/>
      <c r="I44" s="122">
        <v>5176469</v>
      </c>
      <c r="J44" s="122">
        <v>0</v>
      </c>
      <c r="K44" s="122">
        <v>5176469</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96731669</v>
      </c>
      <c r="G49" s="119">
        <v>96731669</v>
      </c>
      <c r="H49" s="125"/>
      <c r="I49" s="119">
        <v>96731669</v>
      </c>
      <c r="J49" s="119">
        <v>0</v>
      </c>
      <c r="K49" s="119">
        <v>96731669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40000</v>
      </c>
      <c r="J51" s="119">
        <v>0</v>
      </c>
      <c r="K51" s="119">
        <v>40000</v>
      </c>
      <c r="L51" s="125"/>
      <c r="M51" s="119">
        <v>-40000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12572000</v>
      </c>
      <c r="F66" s="126">
        <v>0</v>
      </c>
      <c r="G66" s="126">
        <v>12572000</v>
      </c>
      <c r="H66" s="125"/>
      <c r="I66" s="126">
        <v>12572000</v>
      </c>
      <c r="J66" s="126">
        <v>0</v>
      </c>
      <c r="K66" s="126">
        <v>12572000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12572000</v>
      </c>
      <c r="F68" s="122">
        <v>0</v>
      </c>
      <c r="G68" s="122">
        <v>12572000</v>
      </c>
      <c r="H68" s="125"/>
      <c r="I68" s="122">
        <v>12572000</v>
      </c>
      <c r="J68" s="122">
        <v>0</v>
      </c>
      <c r="K68" s="122">
        <v>12572000</v>
      </c>
      <c r="L68" s="125"/>
      <c r="M68" s="122">
        <v>0</v>
      </c>
    </row>
    <row r="69" spans="2:13" x14ac:dyDescent="0.3">
      <c r="B69" s="123"/>
      <c r="C69" s="124" t="s">
        <v>352</v>
      </c>
      <c r="D69" s="125"/>
      <c r="E69" s="126">
        <v>6670759</v>
      </c>
      <c r="F69" s="126">
        <v>0</v>
      </c>
      <c r="G69" s="126">
        <v>6670759</v>
      </c>
      <c r="H69" s="125"/>
      <c r="I69" s="126">
        <v>6814399</v>
      </c>
      <c r="J69" s="126">
        <v>0</v>
      </c>
      <c r="K69" s="126">
        <v>6814399</v>
      </c>
      <c r="L69" s="125"/>
      <c r="M69" s="126">
        <v>-143640</v>
      </c>
    </row>
    <row r="70" spans="2:13" x14ac:dyDescent="0.3">
      <c r="B70" s="129">
        <v>56</v>
      </c>
      <c r="C70" s="127" t="s">
        <v>349</v>
      </c>
      <c r="D70" s="125"/>
      <c r="E70" s="119">
        <v>6670759</v>
      </c>
      <c r="F70" s="119">
        <v>0</v>
      </c>
      <c r="G70" s="119">
        <v>6670759</v>
      </c>
      <c r="H70" s="125"/>
      <c r="I70" s="119">
        <v>6814399</v>
      </c>
      <c r="J70" s="119">
        <v>0</v>
      </c>
      <c r="K70" s="119">
        <v>6814399</v>
      </c>
      <c r="L70" s="125"/>
      <c r="M70" s="119">
        <v>-143640</v>
      </c>
    </row>
    <row r="71" spans="2:13" x14ac:dyDescent="0.3">
      <c r="B71" s="123"/>
      <c r="C71" s="124" t="s">
        <v>359</v>
      </c>
      <c r="D71" s="125"/>
      <c r="E71" s="126">
        <v>40880496</v>
      </c>
      <c r="F71" s="126">
        <v>0</v>
      </c>
      <c r="G71" s="126">
        <v>40880496</v>
      </c>
      <c r="H71" s="125"/>
      <c r="I71" s="126">
        <v>40880496</v>
      </c>
      <c r="J71" s="126">
        <v>0</v>
      </c>
      <c r="K71" s="126">
        <v>40880496</v>
      </c>
      <c r="L71" s="125"/>
      <c r="M71" s="126">
        <v>0</v>
      </c>
    </row>
    <row r="72" spans="2:13" x14ac:dyDescent="0.3">
      <c r="B72" s="130">
        <v>57</v>
      </c>
      <c r="C72" s="128" t="s">
        <v>347</v>
      </c>
      <c r="D72" s="125"/>
      <c r="E72" s="122">
        <v>40880496</v>
      </c>
      <c r="F72" s="122">
        <v>0</v>
      </c>
      <c r="G72" s="122">
        <v>40880496</v>
      </c>
      <c r="H72" s="125"/>
      <c r="I72" s="122">
        <v>40880496</v>
      </c>
      <c r="J72" s="122">
        <v>0</v>
      </c>
      <c r="K72" s="122">
        <v>40880496</v>
      </c>
      <c r="L72" s="125"/>
      <c r="M72" s="122">
        <v>0</v>
      </c>
    </row>
    <row r="73" spans="2:13" x14ac:dyDescent="0.3">
      <c r="B73" s="123"/>
      <c r="C73" s="124" t="s">
        <v>171</v>
      </c>
      <c r="D73" s="125"/>
      <c r="E73" s="126">
        <v>2275200</v>
      </c>
      <c r="F73" s="126">
        <v>0</v>
      </c>
      <c r="G73" s="126">
        <v>2275200</v>
      </c>
      <c r="H73" s="131">
        <v>808920</v>
      </c>
      <c r="I73" s="126">
        <v>0</v>
      </c>
      <c r="J73" s="126">
        <v>0</v>
      </c>
      <c r="K73" s="126">
        <v>0</v>
      </c>
      <c r="L73" s="125"/>
      <c r="M73" s="126">
        <v>2275200</v>
      </c>
    </row>
    <row r="74" spans="2:13" x14ac:dyDescent="0.3">
      <c r="B74" s="129">
        <v>58</v>
      </c>
      <c r="C74" s="127" t="s">
        <v>340</v>
      </c>
      <c r="D74" s="125"/>
      <c r="E74" s="119">
        <v>2275200</v>
      </c>
      <c r="F74" s="119">
        <v>0</v>
      </c>
      <c r="G74" s="119">
        <v>2275200</v>
      </c>
      <c r="H74" s="125"/>
      <c r="I74" s="119">
        <v>0</v>
      </c>
      <c r="J74" s="119">
        <v>0</v>
      </c>
      <c r="K74" s="119">
        <v>0</v>
      </c>
      <c r="L74" s="125"/>
      <c r="M74" s="119">
        <v>2275200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100-000000000000}">
      <formula1>Compadjust</formula1>
    </dataValidation>
    <dataValidation type="list" allowBlank="1" showInputMessage="1" showErrorMessage="1" sqref="J203:J600 K75:M600" xr:uid="{00000000-0002-0000-11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323</v>
      </c>
      <c r="F1" s="108" t="s">
        <v>36</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4693878828</v>
      </c>
      <c r="F8" s="116">
        <v>0</v>
      </c>
      <c r="G8" s="116">
        <v>4693878828</v>
      </c>
      <c r="I8" s="116">
        <v>4692484649</v>
      </c>
      <c r="J8" s="116">
        <v>0</v>
      </c>
      <c r="K8" s="116">
        <v>4692484649</v>
      </c>
      <c r="M8" s="116">
        <v>1394179</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3664364586</v>
      </c>
      <c r="F36" s="126">
        <v>0</v>
      </c>
      <c r="G36" s="126">
        <v>3664364586</v>
      </c>
      <c r="H36" s="125"/>
      <c r="I36" s="126">
        <v>3664364586</v>
      </c>
      <c r="J36" s="126">
        <v>0</v>
      </c>
      <c r="K36" s="126">
        <v>3664364586</v>
      </c>
      <c r="L36" s="125"/>
      <c r="M36" s="126">
        <v>0</v>
      </c>
    </row>
    <row r="37" spans="2:13" x14ac:dyDescent="0.3">
      <c r="B37" s="129">
        <v>27</v>
      </c>
      <c r="C37" s="127" t="s">
        <v>297</v>
      </c>
      <c r="D37" s="125"/>
      <c r="E37" s="119">
        <v>561939177</v>
      </c>
      <c r="F37" s="119">
        <v>-3186009</v>
      </c>
      <c r="G37" s="119">
        <v>558753168</v>
      </c>
      <c r="H37" s="125"/>
      <c r="I37" s="119">
        <v>558753168</v>
      </c>
      <c r="J37" s="119">
        <v>0</v>
      </c>
      <c r="K37" s="119">
        <v>558753168</v>
      </c>
      <c r="L37" s="125"/>
      <c r="M37" s="119">
        <v>0</v>
      </c>
    </row>
    <row r="38" spans="2:13" x14ac:dyDescent="0.3">
      <c r="B38" s="130">
        <v>28</v>
      </c>
      <c r="C38" s="128" t="s">
        <v>298</v>
      </c>
      <c r="D38" s="125"/>
      <c r="E38" s="122">
        <v>3039912537</v>
      </c>
      <c r="F38" s="122">
        <v>0</v>
      </c>
      <c r="G38" s="122">
        <v>3039912537</v>
      </c>
      <c r="H38" s="125"/>
      <c r="I38" s="122">
        <v>3039912537</v>
      </c>
      <c r="J38" s="122">
        <v>0</v>
      </c>
      <c r="K38" s="122">
        <v>3039912537</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62512872</v>
      </c>
      <c r="F44" s="122">
        <v>3186009</v>
      </c>
      <c r="G44" s="122">
        <v>65698881</v>
      </c>
      <c r="H44" s="125"/>
      <c r="I44" s="122">
        <v>65698881</v>
      </c>
      <c r="J44" s="122">
        <v>0</v>
      </c>
      <c r="K44" s="122">
        <v>65698881</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92614</v>
      </c>
      <c r="J53" s="126">
        <v>0</v>
      </c>
      <c r="K53" s="126">
        <v>92614</v>
      </c>
      <c r="L53" s="125"/>
      <c r="M53" s="126">
        <v>-92614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92614</v>
      </c>
      <c r="J57" s="122">
        <v>0</v>
      </c>
      <c r="K57" s="122">
        <v>92614</v>
      </c>
      <c r="L57" s="125"/>
      <c r="M57" s="122">
        <v>-92614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199515612</v>
      </c>
      <c r="F69" s="126">
        <v>0</v>
      </c>
      <c r="G69" s="126">
        <v>199515612</v>
      </c>
      <c r="H69" s="125"/>
      <c r="I69" s="126">
        <v>198028819</v>
      </c>
      <c r="J69" s="126">
        <v>0</v>
      </c>
      <c r="K69" s="126">
        <v>198028819</v>
      </c>
      <c r="L69" s="125"/>
      <c r="M69" s="126">
        <v>1486793</v>
      </c>
    </row>
    <row r="70" spans="2:13" x14ac:dyDescent="0.3">
      <c r="B70" s="129">
        <v>56</v>
      </c>
      <c r="C70" s="127" t="s">
        <v>349</v>
      </c>
      <c r="D70" s="125"/>
      <c r="E70" s="119">
        <v>199515612</v>
      </c>
      <c r="F70" s="119">
        <v>0</v>
      </c>
      <c r="G70" s="119">
        <v>199515612</v>
      </c>
      <c r="H70" s="125"/>
      <c r="I70" s="119">
        <v>198028819</v>
      </c>
      <c r="J70" s="119">
        <v>0</v>
      </c>
      <c r="K70" s="119">
        <v>198028819</v>
      </c>
      <c r="L70" s="125"/>
      <c r="M70" s="119">
        <v>1486793</v>
      </c>
    </row>
    <row r="71" spans="2:13" x14ac:dyDescent="0.3">
      <c r="B71" s="123"/>
      <c r="C71" s="124" t="s">
        <v>359</v>
      </c>
      <c r="D71" s="125"/>
      <c r="E71" s="126">
        <v>829998630</v>
      </c>
      <c r="F71" s="126">
        <v>0</v>
      </c>
      <c r="G71" s="126">
        <v>829998630</v>
      </c>
      <c r="H71" s="125"/>
      <c r="I71" s="126">
        <v>829998630</v>
      </c>
      <c r="J71" s="126">
        <v>0</v>
      </c>
      <c r="K71" s="126">
        <v>829998630</v>
      </c>
      <c r="L71" s="125"/>
      <c r="M71" s="126">
        <v>0</v>
      </c>
    </row>
    <row r="72" spans="2:13" x14ac:dyDescent="0.3">
      <c r="B72" s="130">
        <v>57</v>
      </c>
      <c r="C72" s="128" t="s">
        <v>347</v>
      </c>
      <c r="D72" s="125"/>
      <c r="E72" s="122">
        <v>829998630</v>
      </c>
      <c r="F72" s="122">
        <v>0</v>
      </c>
      <c r="G72" s="122">
        <v>829998630</v>
      </c>
      <c r="H72" s="125"/>
      <c r="I72" s="122">
        <v>829998630</v>
      </c>
      <c r="J72" s="122">
        <v>0</v>
      </c>
      <c r="K72" s="122">
        <v>829998630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200-000000000000}">
      <formula1>Compadjust</formula1>
    </dataValidation>
    <dataValidation type="list" allowBlank="1" showInputMessage="1" showErrorMessage="1" sqref="J203:J600 K75:M600" xr:uid="{00000000-0002-0000-12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J401"/>
  <sheetViews>
    <sheetView showGridLines="0" workbookViewId="0">
      <selection activeCell="F13" sqref="F13"/>
    </sheetView>
  </sheetViews>
  <sheetFormatPr defaultColWidth="11.5" defaultRowHeight="15" x14ac:dyDescent="0.35"/>
  <cols>
    <col min="1" max="1" width="1.625" style="1" customWidth="1"/>
    <col min="2" max="2" width="53.5" style="1" customWidth="1"/>
    <col min="3" max="4" width="8.875" style="1" customWidth="1"/>
    <col min="5" max="5" width="1.5" style="1" customWidth="1"/>
    <col min="6" max="6" width="48.875" style="1" customWidth="1"/>
    <col min="7" max="8" width="9.5" style="1" bestFit="1" customWidth="1"/>
    <col min="9" max="9" width="1.5" style="1" customWidth="1"/>
    <col min="10" max="10" width="54.375" style="1" customWidth="1"/>
    <col min="11" max="16384" width="11.5" style="1"/>
  </cols>
  <sheetData>
    <row r="1" spans="1:10" ht="19.5" x14ac:dyDescent="0.35">
      <c r="A1" s="26" t="s">
        <v>3773</v>
      </c>
    </row>
    <row r="3" spans="1:10" ht="30.75" thickBot="1" x14ac:dyDescent="0.4">
      <c r="B3" s="22" t="s">
        <v>639</v>
      </c>
      <c r="C3" s="22" t="s">
        <v>640</v>
      </c>
      <c r="D3" s="22" t="s">
        <v>641</v>
      </c>
      <c r="F3" s="22" t="s">
        <v>639</v>
      </c>
      <c r="G3" s="22" t="s">
        <v>640</v>
      </c>
      <c r="H3" s="22" t="s">
        <v>641</v>
      </c>
      <c r="J3" s="22" t="s">
        <v>1055</v>
      </c>
    </row>
    <row r="4" spans="1:10" x14ac:dyDescent="0.35">
      <c r="B4" s="485" t="s">
        <v>642</v>
      </c>
      <c r="C4" s="485"/>
      <c r="D4" s="485"/>
      <c r="F4" s="486" t="s">
        <v>1038</v>
      </c>
      <c r="G4" s="486"/>
      <c r="H4" s="486"/>
      <c r="J4" s="157" t="s">
        <v>1042</v>
      </c>
    </row>
    <row r="5" spans="1:10" ht="30" x14ac:dyDescent="0.35">
      <c r="B5" s="147" t="s">
        <v>643</v>
      </c>
      <c r="C5" s="147" t="s">
        <v>6</v>
      </c>
      <c r="D5" s="147" t="s">
        <v>6</v>
      </c>
      <c r="F5" s="156" t="s">
        <v>1039</v>
      </c>
      <c r="G5" s="149" t="s">
        <v>6</v>
      </c>
      <c r="H5" s="149" t="s">
        <v>6</v>
      </c>
      <c r="J5" s="156" t="s">
        <v>1043</v>
      </c>
    </row>
    <row r="6" spans="1:10" x14ac:dyDescent="0.35">
      <c r="B6" s="149" t="s">
        <v>644</v>
      </c>
      <c r="C6" s="149" t="s">
        <v>6</v>
      </c>
      <c r="D6" s="149" t="s">
        <v>6</v>
      </c>
      <c r="F6" s="147" t="s">
        <v>1040</v>
      </c>
      <c r="G6" s="147" t="s">
        <v>6</v>
      </c>
      <c r="H6" s="147" t="s">
        <v>6</v>
      </c>
      <c r="J6" s="157" t="s">
        <v>1044</v>
      </c>
    </row>
    <row r="7" spans="1:10" x14ac:dyDescent="0.35">
      <c r="B7" s="147" t="s">
        <v>645</v>
      </c>
      <c r="C7" s="147" t="s">
        <v>6</v>
      </c>
      <c r="D7" s="147" t="s">
        <v>6</v>
      </c>
      <c r="F7" s="149" t="s">
        <v>1041</v>
      </c>
      <c r="G7" s="149" t="s">
        <v>6</v>
      </c>
      <c r="H7" s="149" t="s">
        <v>6</v>
      </c>
      <c r="J7" s="156" t="s">
        <v>1045</v>
      </c>
    </row>
    <row r="8" spans="1:10" x14ac:dyDescent="0.35">
      <c r="B8" s="149" t="s">
        <v>646</v>
      </c>
      <c r="C8" s="149" t="s">
        <v>6</v>
      </c>
      <c r="D8" s="149" t="s">
        <v>6</v>
      </c>
      <c r="J8" s="157" t="s">
        <v>1046</v>
      </c>
    </row>
    <row r="9" spans="1:10" x14ac:dyDescent="0.35">
      <c r="B9" s="147" t="s">
        <v>647</v>
      </c>
      <c r="C9" s="147" t="s">
        <v>6</v>
      </c>
      <c r="D9" s="147" t="s">
        <v>6</v>
      </c>
      <c r="J9" s="156" t="s">
        <v>1047</v>
      </c>
    </row>
    <row r="10" spans="1:10" x14ac:dyDescent="0.35">
      <c r="B10" s="149" t="s">
        <v>648</v>
      </c>
      <c r="C10" s="149" t="s">
        <v>6</v>
      </c>
      <c r="D10" s="149" t="s">
        <v>6</v>
      </c>
      <c r="J10" s="157" t="s">
        <v>1048</v>
      </c>
    </row>
    <row r="11" spans="1:10" x14ac:dyDescent="0.35">
      <c r="B11" s="147" t="s">
        <v>649</v>
      </c>
      <c r="C11" s="147" t="s">
        <v>6</v>
      </c>
      <c r="D11" s="147" t="s">
        <v>6</v>
      </c>
      <c r="J11" s="156" t="s">
        <v>1049</v>
      </c>
    </row>
    <row r="12" spans="1:10" x14ac:dyDescent="0.35">
      <c r="B12" s="149" t="s">
        <v>650</v>
      </c>
      <c r="C12" s="149" t="s">
        <v>6</v>
      </c>
      <c r="D12" s="149" t="s">
        <v>6</v>
      </c>
      <c r="J12" s="157" t="s">
        <v>1050</v>
      </c>
    </row>
    <row r="13" spans="1:10" x14ac:dyDescent="0.35">
      <c r="B13" s="147" t="s">
        <v>651</v>
      </c>
      <c r="C13" s="147" t="s">
        <v>6</v>
      </c>
      <c r="D13" s="147" t="s">
        <v>6</v>
      </c>
      <c r="J13" s="156" t="s">
        <v>1051</v>
      </c>
    </row>
    <row r="14" spans="1:10" x14ac:dyDescent="0.35">
      <c r="B14" s="149" t="s">
        <v>652</v>
      </c>
      <c r="C14" s="149" t="s">
        <v>6</v>
      </c>
      <c r="D14" s="149" t="s">
        <v>6</v>
      </c>
      <c r="J14" s="157" t="s">
        <v>1052</v>
      </c>
    </row>
    <row r="15" spans="1:10" x14ac:dyDescent="0.35">
      <c r="B15" s="147" t="s">
        <v>653</v>
      </c>
      <c r="C15" s="147" t="s">
        <v>6</v>
      </c>
      <c r="D15" s="147" t="s">
        <v>6</v>
      </c>
      <c r="J15" s="156" t="s">
        <v>1053</v>
      </c>
    </row>
    <row r="16" spans="1:10" ht="30" x14ac:dyDescent="0.35">
      <c r="B16" s="149" t="s">
        <v>654</v>
      </c>
      <c r="C16" s="149" t="s">
        <v>6</v>
      </c>
      <c r="D16" s="149" t="s">
        <v>6</v>
      </c>
      <c r="J16" s="157" t="s">
        <v>1054</v>
      </c>
    </row>
    <row r="17" spans="2:4" x14ac:dyDescent="0.35">
      <c r="B17" s="147" t="s">
        <v>652</v>
      </c>
      <c r="C17" s="147" t="s">
        <v>6</v>
      </c>
      <c r="D17" s="147" t="s">
        <v>6</v>
      </c>
    </row>
    <row r="18" spans="2:4" x14ac:dyDescent="0.35">
      <c r="B18" s="149" t="s">
        <v>655</v>
      </c>
      <c r="C18" s="149" t="s">
        <v>6</v>
      </c>
      <c r="D18" s="149" t="s">
        <v>6</v>
      </c>
    </row>
    <row r="19" spans="2:4" x14ac:dyDescent="0.35">
      <c r="B19" s="147" t="s">
        <v>656</v>
      </c>
      <c r="C19" s="147" t="s">
        <v>6</v>
      </c>
      <c r="D19" s="147" t="s">
        <v>6</v>
      </c>
    </row>
    <row r="20" spans="2:4" x14ac:dyDescent="0.35">
      <c r="B20" s="149" t="s">
        <v>657</v>
      </c>
      <c r="C20" s="149" t="s">
        <v>6</v>
      </c>
      <c r="D20" s="149" t="s">
        <v>6</v>
      </c>
    </row>
    <row r="21" spans="2:4" x14ac:dyDescent="0.35">
      <c r="B21" s="147" t="s">
        <v>658</v>
      </c>
      <c r="C21" s="147" t="s">
        <v>6</v>
      </c>
      <c r="D21" s="147" t="s">
        <v>6</v>
      </c>
    </row>
    <row r="22" spans="2:4" x14ac:dyDescent="0.35">
      <c r="B22" s="149" t="s">
        <v>659</v>
      </c>
      <c r="C22" s="149" t="s">
        <v>6</v>
      </c>
      <c r="D22" s="149" t="s">
        <v>6</v>
      </c>
    </row>
    <row r="23" spans="2:4" x14ac:dyDescent="0.35">
      <c r="B23" s="147" t="s">
        <v>660</v>
      </c>
      <c r="C23" s="147" t="s">
        <v>6</v>
      </c>
      <c r="D23" s="147" t="s">
        <v>6</v>
      </c>
    </row>
    <row r="24" spans="2:4" x14ac:dyDescent="0.35">
      <c r="B24" s="149" t="s">
        <v>661</v>
      </c>
      <c r="C24" s="149" t="s">
        <v>6</v>
      </c>
      <c r="D24" s="149" t="s">
        <v>6</v>
      </c>
    </row>
    <row r="25" spans="2:4" x14ac:dyDescent="0.35">
      <c r="B25" s="147" t="s">
        <v>662</v>
      </c>
      <c r="C25" s="147" t="s">
        <v>6</v>
      </c>
      <c r="D25" s="147" t="s">
        <v>6</v>
      </c>
    </row>
    <row r="26" spans="2:4" x14ac:dyDescent="0.35">
      <c r="B26" s="149" t="s">
        <v>663</v>
      </c>
      <c r="C26" s="149" t="s">
        <v>6</v>
      </c>
      <c r="D26" s="149" t="s">
        <v>6</v>
      </c>
    </row>
    <row r="27" spans="2:4" x14ac:dyDescent="0.35">
      <c r="B27" s="147" t="s">
        <v>664</v>
      </c>
      <c r="C27" s="147" t="s">
        <v>6</v>
      </c>
      <c r="D27" s="147" t="s">
        <v>6</v>
      </c>
    </row>
    <row r="28" spans="2:4" x14ac:dyDescent="0.35">
      <c r="B28" s="149" t="s">
        <v>665</v>
      </c>
      <c r="C28" s="149" t="s">
        <v>6</v>
      </c>
      <c r="D28" s="149" t="s">
        <v>6</v>
      </c>
    </row>
    <row r="29" spans="2:4" x14ac:dyDescent="0.35">
      <c r="B29" s="147" t="s">
        <v>666</v>
      </c>
      <c r="C29" s="147" t="s">
        <v>6</v>
      </c>
      <c r="D29" s="147" t="s">
        <v>6</v>
      </c>
    </row>
    <row r="30" spans="2:4" x14ac:dyDescent="0.35">
      <c r="B30" s="149" t="s">
        <v>667</v>
      </c>
      <c r="C30" s="149" t="s">
        <v>6</v>
      </c>
      <c r="D30" s="149" t="s">
        <v>6</v>
      </c>
    </row>
    <row r="31" spans="2:4" x14ac:dyDescent="0.35">
      <c r="B31" s="147" t="s">
        <v>668</v>
      </c>
      <c r="C31" s="147" t="s">
        <v>6</v>
      </c>
      <c r="D31" s="147" t="s">
        <v>6</v>
      </c>
    </row>
    <row r="32" spans="2:4" x14ac:dyDescent="0.35">
      <c r="B32" s="149" t="s">
        <v>669</v>
      </c>
      <c r="C32" s="149" t="s">
        <v>6</v>
      </c>
      <c r="D32" s="149" t="s">
        <v>6</v>
      </c>
    </row>
    <row r="33" spans="2:4" x14ac:dyDescent="0.35">
      <c r="B33" s="147" t="s">
        <v>670</v>
      </c>
      <c r="C33" s="147" t="s">
        <v>6</v>
      </c>
      <c r="D33" s="147" t="s">
        <v>6</v>
      </c>
    </row>
    <row r="34" spans="2:4" x14ac:dyDescent="0.35">
      <c r="B34" s="149" t="s">
        <v>671</v>
      </c>
      <c r="C34" s="149" t="s">
        <v>6</v>
      </c>
      <c r="D34" s="149" t="s">
        <v>6</v>
      </c>
    </row>
    <row r="35" spans="2:4" x14ac:dyDescent="0.35">
      <c r="B35" s="147" t="s">
        <v>672</v>
      </c>
      <c r="C35" s="147" t="s">
        <v>6</v>
      </c>
      <c r="D35" s="147" t="s">
        <v>6</v>
      </c>
    </row>
    <row r="36" spans="2:4" x14ac:dyDescent="0.35">
      <c r="B36" s="149" t="s">
        <v>673</v>
      </c>
      <c r="C36" s="149" t="s">
        <v>6</v>
      </c>
      <c r="D36" s="149" t="s">
        <v>6</v>
      </c>
    </row>
    <row r="37" spans="2:4" x14ac:dyDescent="0.35">
      <c r="B37" s="147" t="s">
        <v>674</v>
      </c>
      <c r="C37" s="147" t="s">
        <v>6</v>
      </c>
      <c r="D37" s="147" t="s">
        <v>6</v>
      </c>
    </row>
    <row r="38" spans="2:4" x14ac:dyDescent="0.35">
      <c r="B38" s="149" t="s">
        <v>675</v>
      </c>
      <c r="C38" s="149" t="s">
        <v>6</v>
      </c>
      <c r="D38" s="149" t="s">
        <v>6</v>
      </c>
    </row>
    <row r="39" spans="2:4" x14ac:dyDescent="0.35">
      <c r="B39" s="147" t="s">
        <v>676</v>
      </c>
      <c r="C39" s="147" t="s">
        <v>6</v>
      </c>
      <c r="D39" s="147" t="s">
        <v>6</v>
      </c>
    </row>
    <row r="40" spans="2:4" x14ac:dyDescent="0.35">
      <c r="B40" s="149" t="s">
        <v>677</v>
      </c>
      <c r="C40" s="149" t="s">
        <v>6</v>
      </c>
      <c r="D40" s="149" t="s">
        <v>6</v>
      </c>
    </row>
    <row r="41" spans="2:4" x14ac:dyDescent="0.35">
      <c r="B41" s="147" t="s">
        <v>678</v>
      </c>
      <c r="C41" s="147" t="s">
        <v>6</v>
      </c>
      <c r="D41" s="147" t="s">
        <v>6</v>
      </c>
    </row>
    <row r="42" spans="2:4" x14ac:dyDescent="0.35">
      <c r="B42" s="149" t="s">
        <v>679</v>
      </c>
      <c r="C42" s="149" t="s">
        <v>6</v>
      </c>
      <c r="D42" s="149" t="s">
        <v>6</v>
      </c>
    </row>
    <row r="43" spans="2:4" x14ac:dyDescent="0.35">
      <c r="B43" s="147" t="s">
        <v>680</v>
      </c>
      <c r="C43" s="147" t="s">
        <v>6</v>
      </c>
      <c r="D43" s="147" t="s">
        <v>6</v>
      </c>
    </row>
    <row r="44" spans="2:4" x14ac:dyDescent="0.35">
      <c r="B44" s="149" t="s">
        <v>681</v>
      </c>
      <c r="C44" s="149" t="s">
        <v>6</v>
      </c>
      <c r="D44" s="149" t="s">
        <v>6</v>
      </c>
    </row>
    <row r="45" spans="2:4" x14ac:dyDescent="0.35">
      <c r="B45" s="147" t="s">
        <v>682</v>
      </c>
      <c r="C45" s="147" t="s">
        <v>6</v>
      </c>
      <c r="D45" s="147" t="s">
        <v>6</v>
      </c>
    </row>
    <row r="46" spans="2:4" x14ac:dyDescent="0.35">
      <c r="B46" s="149" t="s">
        <v>683</v>
      </c>
      <c r="C46" s="149" t="s">
        <v>6</v>
      </c>
      <c r="D46" s="149" t="s">
        <v>6</v>
      </c>
    </row>
    <row r="47" spans="2:4" x14ac:dyDescent="0.35">
      <c r="B47" s="147" t="s">
        <v>684</v>
      </c>
      <c r="C47" s="147" t="s">
        <v>6</v>
      </c>
      <c r="D47" s="147" t="s">
        <v>6</v>
      </c>
    </row>
    <row r="48" spans="2:4" x14ac:dyDescent="0.35">
      <c r="B48" s="149" t="s">
        <v>685</v>
      </c>
      <c r="C48" s="149" t="s">
        <v>6</v>
      </c>
      <c r="D48" s="149" t="s">
        <v>6</v>
      </c>
    </row>
    <row r="49" spans="2:4" x14ac:dyDescent="0.35">
      <c r="B49" s="147" t="s">
        <v>686</v>
      </c>
      <c r="C49" s="147" t="s">
        <v>6</v>
      </c>
      <c r="D49" s="147" t="s">
        <v>6</v>
      </c>
    </row>
    <row r="50" spans="2:4" x14ac:dyDescent="0.35">
      <c r="B50" s="149" t="s">
        <v>687</v>
      </c>
      <c r="C50" s="149" t="s">
        <v>6</v>
      </c>
      <c r="D50" s="149" t="s">
        <v>6</v>
      </c>
    </row>
    <row r="51" spans="2:4" x14ac:dyDescent="0.35">
      <c r="B51" s="147" t="s">
        <v>688</v>
      </c>
      <c r="C51" s="147" t="s">
        <v>6</v>
      </c>
      <c r="D51" s="147" t="s">
        <v>6</v>
      </c>
    </row>
    <row r="52" spans="2:4" x14ac:dyDescent="0.35">
      <c r="B52" s="149" t="s">
        <v>689</v>
      </c>
      <c r="C52" s="149" t="s">
        <v>6</v>
      </c>
      <c r="D52" s="149" t="s">
        <v>6</v>
      </c>
    </row>
    <row r="53" spans="2:4" x14ac:dyDescent="0.35">
      <c r="B53" s="147" t="s">
        <v>690</v>
      </c>
      <c r="C53" s="147" t="s">
        <v>6</v>
      </c>
      <c r="D53" s="147" t="s">
        <v>6</v>
      </c>
    </row>
    <row r="54" spans="2:4" x14ac:dyDescent="0.35">
      <c r="B54" s="149" t="s">
        <v>691</v>
      </c>
      <c r="C54" s="149" t="s">
        <v>6</v>
      </c>
      <c r="D54" s="149" t="s">
        <v>6</v>
      </c>
    </row>
    <row r="55" spans="2:4" x14ac:dyDescent="0.35">
      <c r="B55" s="147" t="s">
        <v>692</v>
      </c>
      <c r="C55" s="147" t="s">
        <v>6</v>
      </c>
      <c r="D55" s="147" t="s">
        <v>6</v>
      </c>
    </row>
    <row r="56" spans="2:4" x14ac:dyDescent="0.35">
      <c r="B56" s="149" t="s">
        <v>693</v>
      </c>
      <c r="C56" s="149" t="s">
        <v>6</v>
      </c>
      <c r="D56" s="149" t="s">
        <v>6</v>
      </c>
    </row>
    <row r="57" spans="2:4" x14ac:dyDescent="0.35">
      <c r="B57" s="147" t="s">
        <v>694</v>
      </c>
      <c r="C57" s="147" t="s">
        <v>6</v>
      </c>
      <c r="D57" s="147" t="s">
        <v>6</v>
      </c>
    </row>
    <row r="58" spans="2:4" x14ac:dyDescent="0.35">
      <c r="B58" s="149" t="s">
        <v>695</v>
      </c>
      <c r="C58" s="149" t="s">
        <v>6</v>
      </c>
      <c r="D58" s="149" t="s">
        <v>6</v>
      </c>
    </row>
    <row r="59" spans="2:4" x14ac:dyDescent="0.35">
      <c r="B59" s="147" t="s">
        <v>696</v>
      </c>
      <c r="C59" s="147" t="s">
        <v>6</v>
      </c>
      <c r="D59" s="147" t="s">
        <v>6</v>
      </c>
    </row>
    <row r="60" spans="2:4" x14ac:dyDescent="0.35">
      <c r="B60" s="149" t="s">
        <v>697</v>
      </c>
      <c r="C60" s="149" t="s">
        <v>6</v>
      </c>
      <c r="D60" s="149" t="s">
        <v>6</v>
      </c>
    </row>
    <row r="61" spans="2:4" x14ac:dyDescent="0.35">
      <c r="B61" s="147" t="s">
        <v>698</v>
      </c>
      <c r="C61" s="147" t="s">
        <v>6</v>
      </c>
      <c r="D61" s="147" t="s">
        <v>6</v>
      </c>
    </row>
    <row r="62" spans="2:4" x14ac:dyDescent="0.35">
      <c r="B62" s="149" t="s">
        <v>699</v>
      </c>
      <c r="C62" s="149" t="s">
        <v>6</v>
      </c>
      <c r="D62" s="149" t="s">
        <v>6</v>
      </c>
    </row>
    <row r="63" spans="2:4" x14ac:dyDescent="0.35">
      <c r="B63" s="147" t="s">
        <v>700</v>
      </c>
      <c r="C63" s="147" t="s">
        <v>6</v>
      </c>
      <c r="D63" s="147" t="s">
        <v>6</v>
      </c>
    </row>
    <row r="64" spans="2:4" x14ac:dyDescent="0.35">
      <c r="B64" s="149" t="s">
        <v>701</v>
      </c>
      <c r="C64" s="149" t="s">
        <v>6</v>
      </c>
      <c r="D64" s="149" t="s">
        <v>6</v>
      </c>
    </row>
    <row r="65" spans="2:4" x14ac:dyDescent="0.35">
      <c r="B65" s="147" t="s">
        <v>702</v>
      </c>
      <c r="C65" s="147" t="s">
        <v>6</v>
      </c>
      <c r="D65" s="147" t="s">
        <v>6</v>
      </c>
    </row>
    <row r="66" spans="2:4" x14ac:dyDescent="0.35">
      <c r="B66" s="149" t="s">
        <v>703</v>
      </c>
      <c r="C66" s="149" t="s">
        <v>6</v>
      </c>
      <c r="D66" s="149" t="s">
        <v>6</v>
      </c>
    </row>
    <row r="67" spans="2:4" x14ac:dyDescent="0.35">
      <c r="B67" s="147" t="s">
        <v>704</v>
      </c>
      <c r="C67" s="147" t="s">
        <v>6</v>
      </c>
      <c r="D67" s="147" t="s">
        <v>6</v>
      </c>
    </row>
    <row r="68" spans="2:4" x14ac:dyDescent="0.35">
      <c r="B68" s="149" t="s">
        <v>705</v>
      </c>
      <c r="C68" s="149" t="s">
        <v>6</v>
      </c>
      <c r="D68" s="149" t="s">
        <v>6</v>
      </c>
    </row>
    <row r="69" spans="2:4" x14ac:dyDescent="0.35">
      <c r="B69" s="147" t="s">
        <v>706</v>
      </c>
      <c r="C69" s="147" t="s">
        <v>6</v>
      </c>
      <c r="D69" s="147" t="s">
        <v>6</v>
      </c>
    </row>
    <row r="70" spans="2:4" x14ac:dyDescent="0.35">
      <c r="B70" s="149" t="s">
        <v>707</v>
      </c>
      <c r="C70" s="149" t="s">
        <v>6</v>
      </c>
      <c r="D70" s="149" t="s">
        <v>6</v>
      </c>
    </row>
    <row r="71" spans="2:4" x14ac:dyDescent="0.35">
      <c r="B71" s="147" t="s">
        <v>708</v>
      </c>
      <c r="C71" s="147" t="s">
        <v>6</v>
      </c>
      <c r="D71" s="147" t="s">
        <v>6</v>
      </c>
    </row>
    <row r="72" spans="2:4" x14ac:dyDescent="0.35">
      <c r="B72" s="149" t="s">
        <v>709</v>
      </c>
      <c r="C72" s="149" t="s">
        <v>6</v>
      </c>
      <c r="D72" s="149" t="s">
        <v>6</v>
      </c>
    </row>
    <row r="73" spans="2:4" x14ac:dyDescent="0.35">
      <c r="B73" s="147" t="s">
        <v>710</v>
      </c>
      <c r="C73" s="147" t="s">
        <v>6</v>
      </c>
      <c r="D73" s="147" t="s">
        <v>6</v>
      </c>
    </row>
    <row r="74" spans="2:4" x14ac:dyDescent="0.35">
      <c r="B74" s="149" t="s">
        <v>711</v>
      </c>
      <c r="C74" s="149" t="s">
        <v>6</v>
      </c>
      <c r="D74" s="149" t="s">
        <v>6</v>
      </c>
    </row>
    <row r="75" spans="2:4" x14ac:dyDescent="0.35">
      <c r="B75" s="147" t="s">
        <v>712</v>
      </c>
      <c r="C75" s="147" t="s">
        <v>6</v>
      </c>
      <c r="D75" s="147" t="s">
        <v>6</v>
      </c>
    </row>
    <row r="76" spans="2:4" x14ac:dyDescent="0.35">
      <c r="B76" s="149" t="s">
        <v>713</v>
      </c>
      <c r="C76" s="149" t="s">
        <v>6</v>
      </c>
      <c r="D76" s="149" t="s">
        <v>6</v>
      </c>
    </row>
    <row r="77" spans="2:4" x14ac:dyDescent="0.35">
      <c r="B77" s="147" t="s">
        <v>714</v>
      </c>
      <c r="C77" s="147" t="s">
        <v>6</v>
      </c>
      <c r="D77" s="147" t="s">
        <v>6</v>
      </c>
    </row>
    <row r="78" spans="2:4" x14ac:dyDescent="0.35">
      <c r="B78" s="149" t="s">
        <v>715</v>
      </c>
      <c r="C78" s="149" t="s">
        <v>6</v>
      </c>
      <c r="D78" s="149" t="s">
        <v>6</v>
      </c>
    </row>
    <row r="79" spans="2:4" x14ac:dyDescent="0.35">
      <c r="B79" s="147" t="s">
        <v>716</v>
      </c>
      <c r="C79" s="147" t="s">
        <v>6</v>
      </c>
      <c r="D79" s="147" t="s">
        <v>6</v>
      </c>
    </row>
    <row r="80" spans="2:4" x14ac:dyDescent="0.35">
      <c r="B80" s="149" t="s">
        <v>717</v>
      </c>
      <c r="C80" s="149" t="s">
        <v>6</v>
      </c>
      <c r="D80" s="149" t="s">
        <v>6</v>
      </c>
    </row>
    <row r="81" spans="2:4" x14ac:dyDescent="0.35">
      <c r="B81" s="147" t="s">
        <v>718</v>
      </c>
      <c r="C81" s="147" t="s">
        <v>6</v>
      </c>
      <c r="D81" s="147" t="s">
        <v>6</v>
      </c>
    </row>
    <row r="82" spans="2:4" x14ac:dyDescent="0.35">
      <c r="B82" s="149" t="s">
        <v>719</v>
      </c>
      <c r="C82" s="149" t="s">
        <v>6</v>
      </c>
      <c r="D82" s="149" t="s">
        <v>6</v>
      </c>
    </row>
    <row r="83" spans="2:4" x14ac:dyDescent="0.35">
      <c r="B83" s="147" t="s">
        <v>720</v>
      </c>
      <c r="C83" s="147" t="s">
        <v>6</v>
      </c>
      <c r="D83" s="147" t="s">
        <v>6</v>
      </c>
    </row>
    <row r="84" spans="2:4" x14ac:dyDescent="0.35">
      <c r="B84" s="149" t="s">
        <v>721</v>
      </c>
      <c r="C84" s="149" t="s">
        <v>6</v>
      </c>
      <c r="D84" s="149" t="s">
        <v>6</v>
      </c>
    </row>
    <row r="85" spans="2:4" x14ac:dyDescent="0.35">
      <c r="B85" s="147" t="s">
        <v>722</v>
      </c>
      <c r="C85" s="147" t="s">
        <v>6</v>
      </c>
      <c r="D85" s="147" t="s">
        <v>6</v>
      </c>
    </row>
    <row r="86" spans="2:4" x14ac:dyDescent="0.35">
      <c r="B86" s="149" t="s">
        <v>723</v>
      </c>
      <c r="C86" s="149" t="s">
        <v>6</v>
      </c>
      <c r="D86" s="149" t="s">
        <v>6</v>
      </c>
    </row>
    <row r="87" spans="2:4" x14ac:dyDescent="0.35">
      <c r="B87" s="147" t="s">
        <v>724</v>
      </c>
      <c r="C87" s="147" t="s">
        <v>6</v>
      </c>
      <c r="D87" s="147" t="s">
        <v>6</v>
      </c>
    </row>
    <row r="88" spans="2:4" x14ac:dyDescent="0.35">
      <c r="B88" s="149" t="s">
        <v>725</v>
      </c>
      <c r="C88" s="149" t="s">
        <v>6</v>
      </c>
      <c r="D88" s="149" t="s">
        <v>6</v>
      </c>
    </row>
    <row r="89" spans="2:4" x14ac:dyDescent="0.35">
      <c r="B89" s="147" t="s">
        <v>726</v>
      </c>
      <c r="C89" s="147" t="s">
        <v>6</v>
      </c>
      <c r="D89" s="147" t="s">
        <v>6</v>
      </c>
    </row>
    <row r="90" spans="2:4" x14ac:dyDescent="0.35">
      <c r="B90" s="149" t="s">
        <v>727</v>
      </c>
      <c r="C90" s="149" t="s">
        <v>6</v>
      </c>
      <c r="D90" s="149" t="s">
        <v>6</v>
      </c>
    </row>
    <row r="91" spans="2:4" x14ac:dyDescent="0.35">
      <c r="B91" s="147" t="s">
        <v>728</v>
      </c>
      <c r="C91" s="147" t="s">
        <v>6</v>
      </c>
      <c r="D91" s="147" t="s">
        <v>6</v>
      </c>
    </row>
    <row r="92" spans="2:4" x14ac:dyDescent="0.35">
      <c r="B92" s="149" t="s">
        <v>729</v>
      </c>
      <c r="C92" s="149" t="s">
        <v>6</v>
      </c>
      <c r="D92" s="149" t="s">
        <v>6</v>
      </c>
    </row>
    <row r="93" spans="2:4" x14ac:dyDescent="0.35">
      <c r="B93" s="147" t="s">
        <v>730</v>
      </c>
      <c r="C93" s="147" t="s">
        <v>6</v>
      </c>
      <c r="D93" s="147" t="s">
        <v>6</v>
      </c>
    </row>
    <row r="94" spans="2:4" x14ac:dyDescent="0.35">
      <c r="B94" s="149" t="s">
        <v>731</v>
      </c>
      <c r="C94" s="149" t="s">
        <v>6</v>
      </c>
      <c r="D94" s="149" t="s">
        <v>6</v>
      </c>
    </row>
    <row r="95" spans="2:4" x14ac:dyDescent="0.35">
      <c r="B95" s="147" t="s">
        <v>732</v>
      </c>
      <c r="C95" s="147" t="s">
        <v>6</v>
      </c>
      <c r="D95" s="147" t="s">
        <v>6</v>
      </c>
    </row>
    <row r="96" spans="2:4" x14ac:dyDescent="0.35">
      <c r="B96" s="149" t="s">
        <v>733</v>
      </c>
      <c r="C96" s="149" t="s">
        <v>6</v>
      </c>
      <c r="D96" s="149" t="s">
        <v>6</v>
      </c>
    </row>
    <row r="97" spans="2:4" x14ac:dyDescent="0.35">
      <c r="B97" s="147" t="s">
        <v>734</v>
      </c>
      <c r="C97" s="147" t="s">
        <v>6</v>
      </c>
      <c r="D97" s="147" t="s">
        <v>6</v>
      </c>
    </row>
    <row r="98" spans="2:4" x14ac:dyDescent="0.35">
      <c r="B98" s="149" t="s">
        <v>735</v>
      </c>
      <c r="C98" s="149" t="s">
        <v>6</v>
      </c>
      <c r="D98" s="149" t="s">
        <v>6</v>
      </c>
    </row>
    <row r="99" spans="2:4" x14ac:dyDescent="0.35">
      <c r="B99" s="147" t="s">
        <v>736</v>
      </c>
      <c r="C99" s="147" t="s">
        <v>6</v>
      </c>
      <c r="D99" s="147" t="s">
        <v>6</v>
      </c>
    </row>
    <row r="100" spans="2:4" x14ac:dyDescent="0.35">
      <c r="B100" s="149" t="s">
        <v>737</v>
      </c>
      <c r="C100" s="149" t="s">
        <v>6</v>
      </c>
      <c r="D100" s="149" t="s">
        <v>6</v>
      </c>
    </row>
    <row r="101" spans="2:4" x14ac:dyDescent="0.35">
      <c r="B101" s="147" t="s">
        <v>738</v>
      </c>
      <c r="C101" s="147" t="s">
        <v>6</v>
      </c>
      <c r="D101" s="147" t="s">
        <v>6</v>
      </c>
    </row>
    <row r="102" spans="2:4" x14ac:dyDescent="0.35">
      <c r="B102" s="149" t="s">
        <v>739</v>
      </c>
      <c r="C102" s="149" t="s">
        <v>6</v>
      </c>
      <c r="D102" s="149" t="s">
        <v>6</v>
      </c>
    </row>
    <row r="103" spans="2:4" x14ac:dyDescent="0.35">
      <c r="B103" s="147" t="s">
        <v>740</v>
      </c>
      <c r="C103" s="147" t="s">
        <v>6</v>
      </c>
      <c r="D103" s="147" t="s">
        <v>6</v>
      </c>
    </row>
    <row r="104" spans="2:4" x14ac:dyDescent="0.35">
      <c r="B104" s="149" t="s">
        <v>741</v>
      </c>
      <c r="C104" s="149" t="s">
        <v>6</v>
      </c>
      <c r="D104" s="149" t="s">
        <v>6</v>
      </c>
    </row>
    <row r="105" spans="2:4" x14ac:dyDescent="0.35">
      <c r="B105" s="147" t="s">
        <v>742</v>
      </c>
      <c r="C105" s="147" t="s">
        <v>6</v>
      </c>
      <c r="D105" s="147" t="s">
        <v>6</v>
      </c>
    </row>
    <row r="106" spans="2:4" x14ac:dyDescent="0.35">
      <c r="B106" s="149" t="s">
        <v>743</v>
      </c>
      <c r="C106" s="149" t="s">
        <v>6</v>
      </c>
      <c r="D106" s="149" t="s">
        <v>6</v>
      </c>
    </row>
    <row r="107" spans="2:4" x14ac:dyDescent="0.35">
      <c r="B107" s="147" t="s">
        <v>744</v>
      </c>
      <c r="C107" s="147" t="s">
        <v>6</v>
      </c>
      <c r="D107" s="147" t="s">
        <v>6</v>
      </c>
    </row>
    <row r="108" spans="2:4" x14ac:dyDescent="0.35">
      <c r="B108" s="149" t="s">
        <v>745</v>
      </c>
      <c r="C108" s="149" t="s">
        <v>6</v>
      </c>
      <c r="D108" s="149" t="s">
        <v>6</v>
      </c>
    </row>
    <row r="109" spans="2:4" x14ac:dyDescent="0.35">
      <c r="B109" s="147" t="s">
        <v>746</v>
      </c>
      <c r="C109" s="147" t="s">
        <v>6</v>
      </c>
      <c r="D109" s="147" t="s">
        <v>6</v>
      </c>
    </row>
    <row r="110" spans="2:4" x14ac:dyDescent="0.35">
      <c r="B110" s="149" t="s">
        <v>747</v>
      </c>
      <c r="C110" s="149" t="s">
        <v>6</v>
      </c>
      <c r="D110" s="149" t="s">
        <v>6</v>
      </c>
    </row>
    <row r="111" spans="2:4" x14ac:dyDescent="0.35">
      <c r="B111" s="147" t="s">
        <v>748</v>
      </c>
      <c r="C111" s="147" t="s">
        <v>6</v>
      </c>
      <c r="D111" s="147" t="s">
        <v>6</v>
      </c>
    </row>
    <row r="112" spans="2:4" x14ac:dyDescent="0.35">
      <c r="B112" s="149" t="s">
        <v>749</v>
      </c>
      <c r="C112" s="149" t="s">
        <v>6</v>
      </c>
      <c r="D112" s="149" t="s">
        <v>6</v>
      </c>
    </row>
    <row r="113" spans="2:4" x14ac:dyDescent="0.35">
      <c r="B113" s="147" t="s">
        <v>750</v>
      </c>
      <c r="C113" s="147" t="s">
        <v>6</v>
      </c>
      <c r="D113" s="147" t="s">
        <v>6</v>
      </c>
    </row>
    <row r="114" spans="2:4" x14ac:dyDescent="0.35">
      <c r="B114" s="149" t="s">
        <v>751</v>
      </c>
      <c r="C114" s="149" t="s">
        <v>6</v>
      </c>
      <c r="D114" s="149" t="s">
        <v>6</v>
      </c>
    </row>
    <row r="115" spans="2:4" x14ac:dyDescent="0.35">
      <c r="B115" s="147" t="s">
        <v>752</v>
      </c>
      <c r="C115" s="147" t="s">
        <v>6</v>
      </c>
      <c r="D115" s="147" t="s">
        <v>6</v>
      </c>
    </row>
    <row r="116" spans="2:4" x14ac:dyDescent="0.35">
      <c r="B116" s="149" t="s">
        <v>753</v>
      </c>
      <c r="C116" s="149" t="s">
        <v>6</v>
      </c>
      <c r="D116" s="149" t="s">
        <v>6</v>
      </c>
    </row>
    <row r="117" spans="2:4" x14ac:dyDescent="0.35">
      <c r="B117" s="147" t="s">
        <v>754</v>
      </c>
      <c r="C117" s="147" t="s">
        <v>6</v>
      </c>
      <c r="D117" s="147" t="s">
        <v>6</v>
      </c>
    </row>
    <row r="118" spans="2:4" x14ac:dyDescent="0.35">
      <c r="B118" s="149" t="s">
        <v>755</v>
      </c>
      <c r="C118" s="149" t="s">
        <v>6</v>
      </c>
      <c r="D118" s="149" t="s">
        <v>6</v>
      </c>
    </row>
    <row r="119" spans="2:4" x14ac:dyDescent="0.35">
      <c r="B119" s="147" t="s">
        <v>756</v>
      </c>
      <c r="C119" s="147" t="s">
        <v>6</v>
      </c>
      <c r="D119" s="147" t="s">
        <v>6</v>
      </c>
    </row>
    <row r="120" spans="2:4" x14ac:dyDescent="0.35">
      <c r="B120" s="149" t="s">
        <v>757</v>
      </c>
      <c r="C120" s="149" t="s">
        <v>6</v>
      </c>
      <c r="D120" s="149" t="s">
        <v>6</v>
      </c>
    </row>
    <row r="121" spans="2:4" x14ac:dyDescent="0.35">
      <c r="B121" s="147" t="s">
        <v>758</v>
      </c>
      <c r="C121" s="147" t="s">
        <v>6</v>
      </c>
      <c r="D121" s="147" t="s">
        <v>6</v>
      </c>
    </row>
    <row r="122" spans="2:4" x14ac:dyDescent="0.35">
      <c r="B122" s="149" t="s">
        <v>759</v>
      </c>
      <c r="C122" s="149" t="s">
        <v>6</v>
      </c>
      <c r="D122" s="149" t="s">
        <v>6</v>
      </c>
    </row>
    <row r="123" spans="2:4" x14ac:dyDescent="0.35">
      <c r="B123" s="147" t="s">
        <v>760</v>
      </c>
      <c r="C123" s="147" t="s">
        <v>6</v>
      </c>
      <c r="D123" s="147" t="s">
        <v>6</v>
      </c>
    </row>
    <row r="124" spans="2:4" x14ac:dyDescent="0.35">
      <c r="B124" s="149" t="s">
        <v>761</v>
      </c>
      <c r="C124" s="149" t="s">
        <v>6</v>
      </c>
      <c r="D124" s="149" t="s">
        <v>6</v>
      </c>
    </row>
    <row r="125" spans="2:4" x14ac:dyDescent="0.35">
      <c r="B125" s="147" t="s">
        <v>762</v>
      </c>
      <c r="C125" s="147" t="s">
        <v>6</v>
      </c>
      <c r="D125" s="147" t="s">
        <v>6</v>
      </c>
    </row>
    <row r="126" spans="2:4" x14ac:dyDescent="0.35">
      <c r="B126" s="149" t="s">
        <v>763</v>
      </c>
      <c r="C126" s="149" t="s">
        <v>6</v>
      </c>
      <c r="D126" s="149" t="s">
        <v>6</v>
      </c>
    </row>
    <row r="127" spans="2:4" x14ac:dyDescent="0.35">
      <c r="B127" s="147" t="s">
        <v>764</v>
      </c>
      <c r="C127" s="147" t="s">
        <v>6</v>
      </c>
      <c r="D127" s="147" t="s">
        <v>6</v>
      </c>
    </row>
    <row r="128" spans="2:4" x14ac:dyDescent="0.35">
      <c r="B128" s="149" t="s">
        <v>765</v>
      </c>
      <c r="C128" s="149" t="s">
        <v>6</v>
      </c>
      <c r="D128" s="149" t="s">
        <v>6</v>
      </c>
    </row>
    <row r="129" spans="2:4" x14ac:dyDescent="0.35">
      <c r="B129" s="147" t="s">
        <v>766</v>
      </c>
      <c r="C129" s="147" t="s">
        <v>6</v>
      </c>
      <c r="D129" s="147" t="s">
        <v>6</v>
      </c>
    </row>
    <row r="130" spans="2:4" x14ac:dyDescent="0.35">
      <c r="B130" s="149" t="s">
        <v>767</v>
      </c>
      <c r="C130" s="149" t="s">
        <v>6</v>
      </c>
      <c r="D130" s="149" t="s">
        <v>6</v>
      </c>
    </row>
    <row r="131" spans="2:4" x14ac:dyDescent="0.35">
      <c r="B131" s="147" t="s">
        <v>768</v>
      </c>
      <c r="C131" s="147" t="s">
        <v>6</v>
      </c>
      <c r="D131" s="147" t="s">
        <v>6</v>
      </c>
    </row>
    <row r="132" spans="2:4" x14ac:dyDescent="0.35">
      <c r="B132" s="149" t="s">
        <v>769</v>
      </c>
      <c r="C132" s="149" t="s">
        <v>6</v>
      </c>
      <c r="D132" s="149" t="s">
        <v>6</v>
      </c>
    </row>
    <row r="133" spans="2:4" x14ac:dyDescent="0.35">
      <c r="B133" s="147" t="s">
        <v>770</v>
      </c>
      <c r="C133" s="147" t="s">
        <v>6</v>
      </c>
      <c r="D133" s="147" t="s">
        <v>6</v>
      </c>
    </row>
    <row r="134" spans="2:4" x14ac:dyDescent="0.35">
      <c r="B134" s="149" t="s">
        <v>771</v>
      </c>
      <c r="C134" s="149" t="s">
        <v>6</v>
      </c>
      <c r="D134" s="149" t="s">
        <v>6</v>
      </c>
    </row>
    <row r="135" spans="2:4" x14ac:dyDescent="0.35">
      <c r="B135" s="147" t="s">
        <v>772</v>
      </c>
      <c r="C135" s="147" t="s">
        <v>6</v>
      </c>
      <c r="D135" s="147" t="s">
        <v>6</v>
      </c>
    </row>
    <row r="136" spans="2:4" x14ac:dyDescent="0.35">
      <c r="B136" s="149" t="s">
        <v>773</v>
      </c>
      <c r="C136" s="149" t="s">
        <v>6</v>
      </c>
      <c r="D136" s="149" t="s">
        <v>6</v>
      </c>
    </row>
    <row r="137" spans="2:4" x14ac:dyDescent="0.35">
      <c r="B137" s="147" t="s">
        <v>774</v>
      </c>
      <c r="C137" s="147" t="s">
        <v>6</v>
      </c>
      <c r="D137" s="147" t="s">
        <v>6</v>
      </c>
    </row>
    <row r="138" spans="2:4" x14ac:dyDescent="0.35">
      <c r="B138" s="149" t="s">
        <v>775</v>
      </c>
      <c r="C138" s="149" t="s">
        <v>6</v>
      </c>
      <c r="D138" s="149" t="s">
        <v>6</v>
      </c>
    </row>
    <row r="139" spans="2:4" x14ac:dyDescent="0.35">
      <c r="B139" s="147" t="s">
        <v>776</v>
      </c>
      <c r="C139" s="147" t="s">
        <v>6</v>
      </c>
      <c r="D139" s="147" t="s">
        <v>6</v>
      </c>
    </row>
    <row r="140" spans="2:4" x14ac:dyDescent="0.35">
      <c r="B140" s="149" t="s">
        <v>777</v>
      </c>
      <c r="C140" s="149" t="s">
        <v>6</v>
      </c>
      <c r="D140" s="149" t="s">
        <v>6</v>
      </c>
    </row>
    <row r="141" spans="2:4" x14ac:dyDescent="0.35">
      <c r="B141" s="147" t="s">
        <v>778</v>
      </c>
      <c r="C141" s="147" t="s">
        <v>6</v>
      </c>
      <c r="D141" s="147" t="s">
        <v>6</v>
      </c>
    </row>
    <row r="142" spans="2:4" x14ac:dyDescent="0.35">
      <c r="B142" s="149" t="s">
        <v>779</v>
      </c>
      <c r="C142" s="149" t="s">
        <v>6</v>
      </c>
      <c r="D142" s="149" t="s">
        <v>6</v>
      </c>
    </row>
    <row r="143" spans="2:4" x14ac:dyDescent="0.35">
      <c r="B143" s="147" t="s">
        <v>780</v>
      </c>
      <c r="C143" s="147" t="s">
        <v>6</v>
      </c>
      <c r="D143" s="147" t="s">
        <v>6</v>
      </c>
    </row>
    <row r="144" spans="2:4" x14ac:dyDescent="0.35">
      <c r="B144" s="149" t="s">
        <v>781</v>
      </c>
      <c r="C144" s="149" t="s">
        <v>6</v>
      </c>
      <c r="D144" s="149" t="s">
        <v>6</v>
      </c>
    </row>
    <row r="145" spans="2:4" x14ac:dyDescent="0.35">
      <c r="B145" s="147" t="s">
        <v>782</v>
      </c>
      <c r="C145" s="147" t="s">
        <v>6</v>
      </c>
      <c r="D145" s="147" t="s">
        <v>6</v>
      </c>
    </row>
    <row r="146" spans="2:4" x14ac:dyDescent="0.35">
      <c r="B146" s="149" t="s">
        <v>783</v>
      </c>
      <c r="C146" s="149" t="s">
        <v>6</v>
      </c>
      <c r="D146" s="149" t="s">
        <v>6</v>
      </c>
    </row>
    <row r="147" spans="2:4" x14ac:dyDescent="0.35">
      <c r="B147" s="147" t="s">
        <v>784</v>
      </c>
      <c r="C147" s="147" t="s">
        <v>6</v>
      </c>
      <c r="D147" s="147" t="s">
        <v>6</v>
      </c>
    </row>
    <row r="148" spans="2:4" x14ac:dyDescent="0.35">
      <c r="B148" s="149" t="s">
        <v>785</v>
      </c>
      <c r="C148" s="149" t="s">
        <v>6</v>
      </c>
      <c r="D148" s="149" t="s">
        <v>6</v>
      </c>
    </row>
    <row r="149" spans="2:4" x14ac:dyDescent="0.35">
      <c r="B149" s="147" t="s">
        <v>786</v>
      </c>
      <c r="C149" s="147" t="s">
        <v>6</v>
      </c>
      <c r="D149" s="147" t="s">
        <v>6</v>
      </c>
    </row>
    <row r="150" spans="2:4" x14ac:dyDescent="0.35">
      <c r="B150" s="149" t="s">
        <v>787</v>
      </c>
      <c r="C150" s="149" t="s">
        <v>6</v>
      </c>
      <c r="D150" s="149" t="s">
        <v>6</v>
      </c>
    </row>
    <row r="151" spans="2:4" x14ac:dyDescent="0.35">
      <c r="B151" s="147" t="s">
        <v>788</v>
      </c>
      <c r="C151" s="147" t="s">
        <v>6</v>
      </c>
      <c r="D151" s="147" t="s">
        <v>6</v>
      </c>
    </row>
    <row r="152" spans="2:4" x14ac:dyDescent="0.35">
      <c r="B152" s="149" t="s">
        <v>789</v>
      </c>
      <c r="C152" s="149" t="s">
        <v>6</v>
      </c>
      <c r="D152" s="149" t="s">
        <v>6</v>
      </c>
    </row>
    <row r="153" spans="2:4" x14ac:dyDescent="0.35">
      <c r="B153" s="147" t="s">
        <v>790</v>
      </c>
      <c r="C153" s="147" t="s">
        <v>6</v>
      </c>
      <c r="D153" s="147" t="s">
        <v>6</v>
      </c>
    </row>
    <row r="154" spans="2:4" x14ac:dyDescent="0.35">
      <c r="B154" s="149" t="s">
        <v>791</v>
      </c>
      <c r="C154" s="149" t="s">
        <v>6</v>
      </c>
      <c r="D154" s="149" t="s">
        <v>6</v>
      </c>
    </row>
    <row r="155" spans="2:4" x14ac:dyDescent="0.35">
      <c r="B155" s="147" t="s">
        <v>792</v>
      </c>
      <c r="C155" s="147" t="s">
        <v>6</v>
      </c>
      <c r="D155" s="147" t="s">
        <v>6</v>
      </c>
    </row>
    <row r="156" spans="2:4" x14ac:dyDescent="0.35">
      <c r="B156" s="149" t="s">
        <v>793</v>
      </c>
      <c r="C156" s="149" t="s">
        <v>6</v>
      </c>
      <c r="D156" s="149" t="s">
        <v>6</v>
      </c>
    </row>
    <row r="157" spans="2:4" x14ac:dyDescent="0.35">
      <c r="B157" s="147" t="s">
        <v>794</v>
      </c>
      <c r="C157" s="147" t="s">
        <v>6</v>
      </c>
      <c r="D157" s="147" t="s">
        <v>6</v>
      </c>
    </row>
    <row r="158" spans="2:4" x14ac:dyDescent="0.35">
      <c r="B158" s="149" t="s">
        <v>795</v>
      </c>
      <c r="C158" s="149" t="s">
        <v>6</v>
      </c>
      <c r="D158" s="149" t="s">
        <v>6</v>
      </c>
    </row>
    <row r="159" spans="2:4" x14ac:dyDescent="0.35">
      <c r="B159" s="147" t="s">
        <v>796</v>
      </c>
      <c r="C159" s="147" t="s">
        <v>6</v>
      </c>
      <c r="D159" s="147" t="s">
        <v>6</v>
      </c>
    </row>
    <row r="160" spans="2:4" x14ac:dyDescent="0.35">
      <c r="B160" s="149" t="s">
        <v>797</v>
      </c>
      <c r="C160" s="149" t="s">
        <v>6</v>
      </c>
      <c r="D160" s="149" t="s">
        <v>6</v>
      </c>
    </row>
    <row r="161" spans="2:4" x14ac:dyDescent="0.35">
      <c r="B161" s="147" t="s">
        <v>798</v>
      </c>
      <c r="C161" s="147" t="s">
        <v>6</v>
      </c>
      <c r="D161" s="147" t="s">
        <v>6</v>
      </c>
    </row>
    <row r="162" spans="2:4" x14ac:dyDescent="0.35">
      <c r="B162" s="149" t="s">
        <v>799</v>
      </c>
      <c r="C162" s="149" t="s">
        <v>6</v>
      </c>
      <c r="D162" s="149" t="s">
        <v>6</v>
      </c>
    </row>
    <row r="163" spans="2:4" x14ac:dyDescent="0.35">
      <c r="B163" s="147" t="s">
        <v>800</v>
      </c>
      <c r="C163" s="147" t="s">
        <v>6</v>
      </c>
      <c r="D163" s="147" t="s">
        <v>6</v>
      </c>
    </row>
    <row r="164" spans="2:4" x14ac:dyDescent="0.35">
      <c r="B164" s="149" t="s">
        <v>801</v>
      </c>
      <c r="C164" s="149" t="s">
        <v>6</v>
      </c>
      <c r="D164" s="149" t="s">
        <v>6</v>
      </c>
    </row>
    <row r="165" spans="2:4" x14ac:dyDescent="0.35">
      <c r="B165" s="147" t="s">
        <v>802</v>
      </c>
      <c r="C165" s="147" t="s">
        <v>6</v>
      </c>
      <c r="D165" s="147" t="s">
        <v>6</v>
      </c>
    </row>
    <row r="166" spans="2:4" x14ac:dyDescent="0.35">
      <c r="B166" s="149" t="s">
        <v>803</v>
      </c>
      <c r="C166" s="149" t="s">
        <v>6</v>
      </c>
      <c r="D166" s="149" t="s">
        <v>6</v>
      </c>
    </row>
    <row r="167" spans="2:4" x14ac:dyDescent="0.35">
      <c r="B167" s="147" t="s">
        <v>804</v>
      </c>
      <c r="C167" s="147" t="s">
        <v>6</v>
      </c>
      <c r="D167" s="147" t="s">
        <v>6</v>
      </c>
    </row>
    <row r="168" spans="2:4" x14ac:dyDescent="0.35">
      <c r="B168" s="149" t="s">
        <v>805</v>
      </c>
      <c r="C168" s="149" t="s">
        <v>6</v>
      </c>
      <c r="D168" s="149" t="s">
        <v>6</v>
      </c>
    </row>
    <row r="169" spans="2:4" x14ac:dyDescent="0.35">
      <c r="B169" s="147" t="s">
        <v>806</v>
      </c>
      <c r="C169" s="147" t="s">
        <v>6</v>
      </c>
      <c r="D169" s="147" t="s">
        <v>6</v>
      </c>
    </row>
    <row r="170" spans="2:4" x14ac:dyDescent="0.35">
      <c r="B170" s="149" t="s">
        <v>807</v>
      </c>
      <c r="C170" s="149" t="s">
        <v>6</v>
      </c>
      <c r="D170" s="149" t="s">
        <v>6</v>
      </c>
    </row>
    <row r="171" spans="2:4" x14ac:dyDescent="0.35">
      <c r="B171" s="147" t="s">
        <v>808</v>
      </c>
      <c r="C171" s="147" t="s">
        <v>6</v>
      </c>
      <c r="D171" s="147" t="s">
        <v>6</v>
      </c>
    </row>
    <row r="172" spans="2:4" x14ac:dyDescent="0.35">
      <c r="B172" s="149" t="s">
        <v>809</v>
      </c>
      <c r="C172" s="149" t="s">
        <v>6</v>
      </c>
      <c r="D172" s="149" t="s">
        <v>6</v>
      </c>
    </row>
    <row r="173" spans="2:4" x14ac:dyDescent="0.35">
      <c r="B173" s="147" t="s">
        <v>810</v>
      </c>
      <c r="C173" s="147" t="s">
        <v>6</v>
      </c>
      <c r="D173" s="147" t="s">
        <v>6</v>
      </c>
    </row>
    <row r="174" spans="2:4" x14ac:dyDescent="0.35">
      <c r="B174" s="149" t="s">
        <v>811</v>
      </c>
      <c r="C174" s="149" t="s">
        <v>6</v>
      </c>
      <c r="D174" s="149" t="s">
        <v>6</v>
      </c>
    </row>
    <row r="175" spans="2:4" x14ac:dyDescent="0.35">
      <c r="B175" s="147" t="s">
        <v>812</v>
      </c>
      <c r="C175" s="147" t="s">
        <v>6</v>
      </c>
      <c r="D175" s="147" t="s">
        <v>6</v>
      </c>
    </row>
    <row r="176" spans="2:4" x14ac:dyDescent="0.35">
      <c r="B176" s="149" t="s">
        <v>813</v>
      </c>
      <c r="C176" s="149" t="s">
        <v>6</v>
      </c>
      <c r="D176" s="149" t="s">
        <v>6</v>
      </c>
    </row>
    <row r="177" spans="2:4" x14ac:dyDescent="0.35">
      <c r="B177" s="147" t="s">
        <v>814</v>
      </c>
      <c r="C177" s="147" t="s">
        <v>6</v>
      </c>
      <c r="D177" s="147" t="s">
        <v>6</v>
      </c>
    </row>
    <row r="178" spans="2:4" x14ac:dyDescent="0.35">
      <c r="B178" s="149" t="s">
        <v>815</v>
      </c>
      <c r="C178" s="149" t="s">
        <v>6</v>
      </c>
      <c r="D178" s="149" t="s">
        <v>6</v>
      </c>
    </row>
    <row r="179" spans="2:4" x14ac:dyDescent="0.35">
      <c r="B179" s="147" t="s">
        <v>816</v>
      </c>
      <c r="C179" s="147" t="s">
        <v>6</v>
      </c>
      <c r="D179" s="147" t="s">
        <v>6</v>
      </c>
    </row>
    <row r="180" spans="2:4" x14ac:dyDescent="0.35">
      <c r="B180" s="149" t="s">
        <v>817</v>
      </c>
      <c r="C180" s="149" t="s">
        <v>6</v>
      </c>
      <c r="D180" s="149" t="s">
        <v>6</v>
      </c>
    </row>
    <row r="181" spans="2:4" x14ac:dyDescent="0.35">
      <c r="B181" s="147" t="s">
        <v>818</v>
      </c>
      <c r="C181" s="147" t="s">
        <v>6</v>
      </c>
      <c r="D181" s="147" t="s">
        <v>6</v>
      </c>
    </row>
    <row r="182" spans="2:4" x14ac:dyDescent="0.35">
      <c r="B182" s="149" t="s">
        <v>819</v>
      </c>
      <c r="C182" s="149" t="s">
        <v>6</v>
      </c>
      <c r="D182" s="149" t="s">
        <v>6</v>
      </c>
    </row>
    <row r="183" spans="2:4" x14ac:dyDescent="0.35">
      <c r="B183" s="147" t="s">
        <v>820</v>
      </c>
      <c r="C183" s="147" t="s">
        <v>6</v>
      </c>
      <c r="D183" s="147" t="s">
        <v>6</v>
      </c>
    </row>
    <row r="184" spans="2:4" x14ac:dyDescent="0.35">
      <c r="B184" s="149" t="s">
        <v>821</v>
      </c>
      <c r="C184" s="149" t="s">
        <v>6</v>
      </c>
      <c r="D184" s="149" t="s">
        <v>6</v>
      </c>
    </row>
    <row r="185" spans="2:4" ht="30" x14ac:dyDescent="0.35">
      <c r="B185" s="157" t="s">
        <v>822</v>
      </c>
      <c r="C185" s="147" t="s">
        <v>6</v>
      </c>
      <c r="D185" s="147" t="s">
        <v>6</v>
      </c>
    </row>
    <row r="186" spans="2:4" x14ac:dyDescent="0.35">
      <c r="B186" s="149" t="s">
        <v>823</v>
      </c>
      <c r="C186" s="149" t="s">
        <v>6</v>
      </c>
      <c r="D186" s="149" t="s">
        <v>6</v>
      </c>
    </row>
    <row r="187" spans="2:4" x14ac:dyDescent="0.35">
      <c r="B187" s="147" t="s">
        <v>824</v>
      </c>
      <c r="C187" s="147" t="s">
        <v>6</v>
      </c>
      <c r="D187" s="147" t="s">
        <v>6</v>
      </c>
    </row>
    <row r="188" spans="2:4" x14ac:dyDescent="0.35">
      <c r="B188" s="149" t="s">
        <v>825</v>
      </c>
      <c r="C188" s="149" t="s">
        <v>6</v>
      </c>
      <c r="D188" s="149" t="s">
        <v>6</v>
      </c>
    </row>
    <row r="189" spans="2:4" x14ac:dyDescent="0.35">
      <c r="B189" s="147" t="s">
        <v>826</v>
      </c>
      <c r="C189" s="147" t="s">
        <v>6</v>
      </c>
      <c r="D189" s="147" t="s">
        <v>6</v>
      </c>
    </row>
    <row r="190" spans="2:4" x14ac:dyDescent="0.35">
      <c r="B190" s="149" t="s">
        <v>827</v>
      </c>
      <c r="C190" s="149" t="s">
        <v>6</v>
      </c>
      <c r="D190" s="149" t="s">
        <v>6</v>
      </c>
    </row>
    <row r="191" spans="2:4" x14ac:dyDescent="0.35">
      <c r="B191" s="147" t="s">
        <v>828</v>
      </c>
      <c r="C191" s="147" t="s">
        <v>6</v>
      </c>
      <c r="D191" s="147" t="s">
        <v>6</v>
      </c>
    </row>
    <row r="192" spans="2:4" x14ac:dyDescent="0.35">
      <c r="B192" s="149" t="s">
        <v>829</v>
      </c>
      <c r="C192" s="149" t="s">
        <v>6</v>
      </c>
      <c r="D192" s="149" t="s">
        <v>6</v>
      </c>
    </row>
    <row r="193" spans="2:4" x14ac:dyDescent="0.35">
      <c r="B193" s="147" t="s">
        <v>830</v>
      </c>
      <c r="C193" s="147" t="s">
        <v>6</v>
      </c>
      <c r="D193" s="147" t="s">
        <v>6</v>
      </c>
    </row>
    <row r="194" spans="2:4" x14ac:dyDescent="0.35">
      <c r="B194" s="149" t="s">
        <v>831</v>
      </c>
      <c r="C194" s="149" t="s">
        <v>6</v>
      </c>
      <c r="D194" s="149" t="s">
        <v>6</v>
      </c>
    </row>
    <row r="195" spans="2:4" ht="30" x14ac:dyDescent="0.35">
      <c r="B195" s="157" t="s">
        <v>832</v>
      </c>
      <c r="C195" s="147" t="s">
        <v>6</v>
      </c>
      <c r="D195" s="147" t="s">
        <v>6</v>
      </c>
    </row>
    <row r="196" spans="2:4" x14ac:dyDescent="0.35">
      <c r="B196" s="149" t="s">
        <v>833</v>
      </c>
      <c r="C196" s="149" t="s">
        <v>6</v>
      </c>
      <c r="D196" s="149" t="s">
        <v>6</v>
      </c>
    </row>
    <row r="197" spans="2:4" x14ac:dyDescent="0.35">
      <c r="B197" s="147" t="s">
        <v>834</v>
      </c>
      <c r="C197" s="147" t="s">
        <v>6</v>
      </c>
      <c r="D197" s="147" t="s">
        <v>6</v>
      </c>
    </row>
    <row r="198" spans="2:4" x14ac:dyDescent="0.35">
      <c r="B198" s="149" t="s">
        <v>835</v>
      </c>
      <c r="C198" s="149" t="s">
        <v>6</v>
      </c>
      <c r="D198" s="149" t="s">
        <v>6</v>
      </c>
    </row>
    <row r="199" spans="2:4" x14ac:dyDescent="0.35">
      <c r="B199" s="147" t="s">
        <v>836</v>
      </c>
      <c r="C199" s="147" t="s">
        <v>6</v>
      </c>
      <c r="D199" s="147" t="s">
        <v>6</v>
      </c>
    </row>
    <row r="200" spans="2:4" x14ac:dyDescent="0.35">
      <c r="B200" s="149" t="s">
        <v>837</v>
      </c>
      <c r="C200" s="149" t="s">
        <v>6</v>
      </c>
      <c r="D200" s="149" t="s">
        <v>6</v>
      </c>
    </row>
    <row r="201" spans="2:4" x14ac:dyDescent="0.35">
      <c r="B201" s="147" t="s">
        <v>838</v>
      </c>
      <c r="C201" s="147" t="s">
        <v>6</v>
      </c>
      <c r="D201" s="147" t="s">
        <v>6</v>
      </c>
    </row>
    <row r="202" spans="2:4" x14ac:dyDescent="0.35">
      <c r="B202" s="149" t="s">
        <v>839</v>
      </c>
      <c r="C202" s="149" t="s">
        <v>6</v>
      </c>
      <c r="D202" s="149" t="s">
        <v>6</v>
      </c>
    </row>
    <row r="203" spans="2:4" x14ac:dyDescent="0.35">
      <c r="B203" s="147" t="s">
        <v>840</v>
      </c>
      <c r="C203" s="147" t="s">
        <v>6</v>
      </c>
      <c r="D203" s="147" t="s">
        <v>6</v>
      </c>
    </row>
    <row r="204" spans="2:4" x14ac:dyDescent="0.35">
      <c r="B204" s="149" t="s">
        <v>841</v>
      </c>
      <c r="C204" s="149" t="s">
        <v>6</v>
      </c>
      <c r="D204" s="149" t="s">
        <v>6</v>
      </c>
    </row>
    <row r="205" spans="2:4" x14ac:dyDescent="0.35">
      <c r="B205" s="147" t="s">
        <v>842</v>
      </c>
      <c r="C205" s="147" t="s">
        <v>6</v>
      </c>
      <c r="D205" s="147" t="s">
        <v>6</v>
      </c>
    </row>
    <row r="206" spans="2:4" x14ac:dyDescent="0.35">
      <c r="B206" s="149" t="s">
        <v>843</v>
      </c>
      <c r="C206" s="149" t="s">
        <v>6</v>
      </c>
      <c r="D206" s="149" t="s">
        <v>6</v>
      </c>
    </row>
    <row r="207" spans="2:4" x14ac:dyDescent="0.35">
      <c r="B207" s="147" t="s">
        <v>844</v>
      </c>
      <c r="C207" s="147" t="s">
        <v>6</v>
      </c>
      <c r="D207" s="147" t="s">
        <v>6</v>
      </c>
    </row>
    <row r="208" spans="2:4" x14ac:dyDescent="0.35">
      <c r="B208" s="149" t="s">
        <v>845</v>
      </c>
      <c r="C208" s="149" t="s">
        <v>6</v>
      </c>
      <c r="D208" s="149" t="s">
        <v>6</v>
      </c>
    </row>
    <row r="209" spans="2:4" x14ac:dyDescent="0.35">
      <c r="B209" s="147" t="s">
        <v>846</v>
      </c>
      <c r="C209" s="147" t="s">
        <v>6</v>
      </c>
      <c r="D209" s="147" t="s">
        <v>6</v>
      </c>
    </row>
    <row r="210" spans="2:4" x14ac:dyDescent="0.35">
      <c r="B210" s="149" t="s">
        <v>847</v>
      </c>
      <c r="C210" s="149" t="s">
        <v>6</v>
      </c>
      <c r="D210" s="149" t="s">
        <v>6</v>
      </c>
    </row>
    <row r="211" spans="2:4" x14ac:dyDescent="0.35">
      <c r="B211" s="147" t="s">
        <v>848</v>
      </c>
      <c r="C211" s="147" t="s">
        <v>6</v>
      </c>
      <c r="D211" s="147" t="s">
        <v>6</v>
      </c>
    </row>
    <row r="212" spans="2:4" x14ac:dyDescent="0.35">
      <c r="B212" s="149" t="s">
        <v>849</v>
      </c>
      <c r="C212" s="149" t="s">
        <v>6</v>
      </c>
      <c r="D212" s="149" t="s">
        <v>6</v>
      </c>
    </row>
    <row r="213" spans="2:4" x14ac:dyDescent="0.35">
      <c r="B213" s="147" t="s">
        <v>850</v>
      </c>
      <c r="C213" s="147" t="s">
        <v>6</v>
      </c>
      <c r="D213" s="147" t="s">
        <v>6</v>
      </c>
    </row>
    <row r="214" spans="2:4" x14ac:dyDescent="0.35">
      <c r="B214" s="149" t="s">
        <v>851</v>
      </c>
      <c r="C214" s="149" t="s">
        <v>6</v>
      </c>
      <c r="D214" s="149" t="s">
        <v>6</v>
      </c>
    </row>
    <row r="215" spans="2:4" x14ac:dyDescent="0.35">
      <c r="B215" s="147" t="s">
        <v>852</v>
      </c>
      <c r="C215" s="147" t="s">
        <v>6</v>
      </c>
      <c r="D215" s="147" t="s">
        <v>6</v>
      </c>
    </row>
    <row r="216" spans="2:4" x14ac:dyDescent="0.35">
      <c r="B216" s="149" t="s">
        <v>853</v>
      </c>
      <c r="C216" s="149" t="s">
        <v>6</v>
      </c>
      <c r="D216" s="149" t="s">
        <v>6</v>
      </c>
    </row>
    <row r="217" spans="2:4" x14ac:dyDescent="0.35">
      <c r="B217" s="147" t="s">
        <v>854</v>
      </c>
      <c r="C217" s="147" t="s">
        <v>6</v>
      </c>
      <c r="D217" s="147" t="s">
        <v>6</v>
      </c>
    </row>
    <row r="218" spans="2:4" x14ac:dyDescent="0.35">
      <c r="B218" s="149" t="s">
        <v>855</v>
      </c>
      <c r="C218" s="149" t="s">
        <v>6</v>
      </c>
      <c r="D218" s="149" t="s">
        <v>6</v>
      </c>
    </row>
    <row r="219" spans="2:4" x14ac:dyDescent="0.35">
      <c r="B219" s="147" t="s">
        <v>856</v>
      </c>
      <c r="C219" s="147" t="s">
        <v>6</v>
      </c>
      <c r="D219" s="147" t="s">
        <v>6</v>
      </c>
    </row>
    <row r="220" spans="2:4" x14ac:dyDescent="0.35">
      <c r="B220" s="149" t="s">
        <v>857</v>
      </c>
      <c r="C220" s="149" t="s">
        <v>6</v>
      </c>
      <c r="D220" s="149" t="s">
        <v>6</v>
      </c>
    </row>
    <row r="221" spans="2:4" x14ac:dyDescent="0.35">
      <c r="B221" s="147" t="s">
        <v>858</v>
      </c>
      <c r="C221" s="147" t="s">
        <v>6</v>
      </c>
      <c r="D221" s="147" t="s">
        <v>6</v>
      </c>
    </row>
    <row r="222" spans="2:4" x14ac:dyDescent="0.35">
      <c r="B222" s="149" t="s">
        <v>859</v>
      </c>
      <c r="C222" s="149" t="s">
        <v>6</v>
      </c>
      <c r="D222" s="149" t="s">
        <v>6</v>
      </c>
    </row>
    <row r="223" spans="2:4" x14ac:dyDescent="0.35">
      <c r="B223" s="147" t="s">
        <v>860</v>
      </c>
      <c r="C223" s="147" t="s">
        <v>6</v>
      </c>
      <c r="D223" s="147" t="s">
        <v>6</v>
      </c>
    </row>
    <row r="224" spans="2:4" x14ac:dyDescent="0.35">
      <c r="B224" s="149" t="s">
        <v>861</v>
      </c>
      <c r="C224" s="149" t="s">
        <v>6</v>
      </c>
      <c r="D224" s="149" t="s">
        <v>6</v>
      </c>
    </row>
    <row r="225" spans="2:4" x14ac:dyDescent="0.35">
      <c r="B225" s="147" t="s">
        <v>862</v>
      </c>
      <c r="C225" s="147" t="s">
        <v>6</v>
      </c>
      <c r="D225" s="147" t="s">
        <v>6</v>
      </c>
    </row>
    <row r="226" spans="2:4" x14ac:dyDescent="0.35">
      <c r="B226" s="149" t="s">
        <v>863</v>
      </c>
      <c r="C226" s="149" t="s">
        <v>6</v>
      </c>
      <c r="D226" s="149" t="s">
        <v>6</v>
      </c>
    </row>
    <row r="227" spans="2:4" x14ac:dyDescent="0.35">
      <c r="B227" s="147" t="s">
        <v>864</v>
      </c>
      <c r="C227" s="147" t="s">
        <v>6</v>
      </c>
      <c r="D227" s="147" t="s">
        <v>6</v>
      </c>
    </row>
    <row r="228" spans="2:4" x14ac:dyDescent="0.35">
      <c r="B228" s="149" t="s">
        <v>865</v>
      </c>
      <c r="C228" s="149" t="s">
        <v>6</v>
      </c>
      <c r="D228" s="149" t="s">
        <v>6</v>
      </c>
    </row>
    <row r="229" spans="2:4" x14ac:dyDescent="0.35">
      <c r="B229" s="147" t="s">
        <v>866</v>
      </c>
      <c r="C229" s="147" t="s">
        <v>6</v>
      </c>
      <c r="D229" s="147" t="s">
        <v>6</v>
      </c>
    </row>
    <row r="230" spans="2:4" x14ac:dyDescent="0.35">
      <c r="B230" s="149" t="s">
        <v>867</v>
      </c>
      <c r="C230" s="149" t="s">
        <v>6</v>
      </c>
      <c r="D230" s="149" t="s">
        <v>6</v>
      </c>
    </row>
    <row r="231" spans="2:4" x14ac:dyDescent="0.35">
      <c r="B231" s="147" t="s">
        <v>868</v>
      </c>
      <c r="C231" s="147" t="s">
        <v>6</v>
      </c>
      <c r="D231" s="147" t="s">
        <v>6</v>
      </c>
    </row>
    <row r="232" spans="2:4" x14ac:dyDescent="0.35">
      <c r="B232" s="149" t="s">
        <v>869</v>
      </c>
      <c r="C232" s="149" t="s">
        <v>6</v>
      </c>
      <c r="D232" s="149" t="s">
        <v>6</v>
      </c>
    </row>
    <row r="233" spans="2:4" x14ac:dyDescent="0.35">
      <c r="B233" s="147" t="s">
        <v>870</v>
      </c>
      <c r="C233" s="147" t="s">
        <v>6</v>
      </c>
      <c r="D233" s="147" t="s">
        <v>6</v>
      </c>
    </row>
    <row r="234" spans="2:4" x14ac:dyDescent="0.35">
      <c r="B234" s="149" t="s">
        <v>871</v>
      </c>
      <c r="C234" s="149" t="s">
        <v>6</v>
      </c>
      <c r="D234" s="149" t="s">
        <v>6</v>
      </c>
    </row>
    <row r="235" spans="2:4" x14ac:dyDescent="0.35">
      <c r="B235" s="147" t="s">
        <v>872</v>
      </c>
      <c r="C235" s="147" t="s">
        <v>6</v>
      </c>
      <c r="D235" s="147" t="s">
        <v>6</v>
      </c>
    </row>
    <row r="236" spans="2:4" x14ac:dyDescent="0.35">
      <c r="B236" s="149" t="s">
        <v>873</v>
      </c>
      <c r="C236" s="149" t="s">
        <v>6</v>
      </c>
      <c r="D236" s="149" t="s">
        <v>6</v>
      </c>
    </row>
    <row r="237" spans="2:4" x14ac:dyDescent="0.35">
      <c r="B237" s="147" t="s">
        <v>874</v>
      </c>
      <c r="C237" s="147" t="s">
        <v>6</v>
      </c>
      <c r="D237" s="147" t="s">
        <v>6</v>
      </c>
    </row>
    <row r="238" spans="2:4" x14ac:dyDescent="0.35">
      <c r="B238" s="149" t="s">
        <v>875</v>
      </c>
      <c r="C238" s="149" t="s">
        <v>6</v>
      </c>
      <c r="D238" s="149" t="s">
        <v>6</v>
      </c>
    </row>
    <row r="239" spans="2:4" x14ac:dyDescent="0.35">
      <c r="B239" s="147" t="s">
        <v>876</v>
      </c>
      <c r="C239" s="147" t="s">
        <v>6</v>
      </c>
      <c r="D239" s="147" t="s">
        <v>6</v>
      </c>
    </row>
    <row r="240" spans="2:4" x14ac:dyDescent="0.35">
      <c r="B240" s="149" t="s">
        <v>877</v>
      </c>
      <c r="C240" s="149" t="s">
        <v>6</v>
      </c>
      <c r="D240" s="149" t="s">
        <v>6</v>
      </c>
    </row>
    <row r="241" spans="2:4" x14ac:dyDescent="0.35">
      <c r="B241" s="147" t="s">
        <v>878</v>
      </c>
      <c r="C241" s="147" t="s">
        <v>6</v>
      </c>
      <c r="D241" s="147" t="s">
        <v>6</v>
      </c>
    </row>
    <row r="242" spans="2:4" x14ac:dyDescent="0.35">
      <c r="B242" s="149" t="s">
        <v>879</v>
      </c>
      <c r="C242" s="149" t="s">
        <v>6</v>
      </c>
      <c r="D242" s="149" t="s">
        <v>6</v>
      </c>
    </row>
    <row r="243" spans="2:4" x14ac:dyDescent="0.35">
      <c r="B243" s="147" t="s">
        <v>880</v>
      </c>
      <c r="C243" s="147" t="s">
        <v>6</v>
      </c>
      <c r="D243" s="147" t="s">
        <v>6</v>
      </c>
    </row>
    <row r="244" spans="2:4" x14ac:dyDescent="0.35">
      <c r="B244" s="149" t="s">
        <v>881</v>
      </c>
      <c r="C244" s="149" t="s">
        <v>6</v>
      </c>
      <c r="D244" s="149" t="s">
        <v>6</v>
      </c>
    </row>
    <row r="245" spans="2:4" x14ac:dyDescent="0.35">
      <c r="B245" s="147" t="s">
        <v>882</v>
      </c>
      <c r="C245" s="147" t="s">
        <v>6</v>
      </c>
      <c r="D245" s="147" t="s">
        <v>6</v>
      </c>
    </row>
    <row r="246" spans="2:4" x14ac:dyDescent="0.35">
      <c r="B246" s="149" t="s">
        <v>883</v>
      </c>
      <c r="C246" s="149" t="s">
        <v>6</v>
      </c>
      <c r="D246" s="149" t="s">
        <v>6</v>
      </c>
    </row>
    <row r="247" spans="2:4" x14ac:dyDescent="0.35">
      <c r="B247" s="147" t="s">
        <v>884</v>
      </c>
      <c r="C247" s="147" t="s">
        <v>6</v>
      </c>
      <c r="D247" s="147" t="s">
        <v>6</v>
      </c>
    </row>
    <row r="248" spans="2:4" x14ac:dyDescent="0.35">
      <c r="B248" s="149" t="s">
        <v>885</v>
      </c>
      <c r="C248" s="149" t="s">
        <v>6</v>
      </c>
      <c r="D248" s="149" t="s">
        <v>6</v>
      </c>
    </row>
    <row r="249" spans="2:4" x14ac:dyDescent="0.35">
      <c r="B249" s="147" t="s">
        <v>886</v>
      </c>
      <c r="C249" s="147" t="s">
        <v>6</v>
      </c>
      <c r="D249" s="147" t="s">
        <v>6</v>
      </c>
    </row>
    <row r="250" spans="2:4" x14ac:dyDescent="0.35">
      <c r="B250" s="149" t="s">
        <v>887</v>
      </c>
      <c r="C250" s="149" t="s">
        <v>6</v>
      </c>
      <c r="D250" s="149" t="s">
        <v>6</v>
      </c>
    </row>
    <row r="251" spans="2:4" x14ac:dyDescent="0.35">
      <c r="B251" s="147" t="s">
        <v>888</v>
      </c>
      <c r="C251" s="147" t="s">
        <v>6</v>
      </c>
      <c r="D251" s="147" t="s">
        <v>6</v>
      </c>
    </row>
    <row r="252" spans="2:4" x14ac:dyDescent="0.35">
      <c r="B252" s="149" t="s">
        <v>889</v>
      </c>
      <c r="C252" s="149" t="s">
        <v>6</v>
      </c>
      <c r="D252" s="149" t="s">
        <v>6</v>
      </c>
    </row>
    <row r="253" spans="2:4" x14ac:dyDescent="0.35">
      <c r="B253" s="147" t="s">
        <v>890</v>
      </c>
      <c r="C253" s="147" t="s">
        <v>6</v>
      </c>
      <c r="D253" s="147" t="s">
        <v>6</v>
      </c>
    </row>
    <row r="254" spans="2:4" x14ac:dyDescent="0.35">
      <c r="B254" s="149" t="s">
        <v>891</v>
      </c>
      <c r="C254" s="149" t="s">
        <v>6</v>
      </c>
      <c r="D254" s="149" t="s">
        <v>6</v>
      </c>
    </row>
    <row r="255" spans="2:4" x14ac:dyDescent="0.35">
      <c r="B255" s="147" t="s">
        <v>892</v>
      </c>
      <c r="C255" s="147" t="s">
        <v>6</v>
      </c>
      <c r="D255" s="147" t="s">
        <v>6</v>
      </c>
    </row>
    <row r="256" spans="2:4" x14ac:dyDescent="0.35">
      <c r="B256" s="149" t="s">
        <v>893</v>
      </c>
      <c r="C256" s="149" t="s">
        <v>6</v>
      </c>
      <c r="D256" s="149" t="s">
        <v>6</v>
      </c>
    </row>
    <row r="257" spans="2:4" x14ac:dyDescent="0.35">
      <c r="B257" s="147" t="s">
        <v>894</v>
      </c>
      <c r="C257" s="147" t="s">
        <v>6</v>
      </c>
      <c r="D257" s="147" t="s">
        <v>6</v>
      </c>
    </row>
    <row r="258" spans="2:4" x14ac:dyDescent="0.35">
      <c r="B258" s="149" t="s">
        <v>895</v>
      </c>
      <c r="C258" s="149" t="s">
        <v>6</v>
      </c>
      <c r="D258" s="149" t="s">
        <v>6</v>
      </c>
    </row>
    <row r="259" spans="2:4" x14ac:dyDescent="0.35">
      <c r="B259" s="147" t="s">
        <v>896</v>
      </c>
      <c r="C259" s="147" t="s">
        <v>6</v>
      </c>
      <c r="D259" s="147" t="s">
        <v>6</v>
      </c>
    </row>
    <row r="260" spans="2:4" x14ac:dyDescent="0.35">
      <c r="B260" s="149" t="s">
        <v>897</v>
      </c>
      <c r="C260" s="149" t="s">
        <v>6</v>
      </c>
      <c r="D260" s="149" t="s">
        <v>6</v>
      </c>
    </row>
    <row r="261" spans="2:4" x14ac:dyDescent="0.35">
      <c r="B261" s="147" t="s">
        <v>898</v>
      </c>
      <c r="C261" s="147" t="s">
        <v>6</v>
      </c>
      <c r="D261" s="147" t="s">
        <v>6</v>
      </c>
    </row>
    <row r="262" spans="2:4" x14ac:dyDescent="0.35">
      <c r="B262" s="149" t="s">
        <v>899</v>
      </c>
      <c r="C262" s="149" t="s">
        <v>6</v>
      </c>
      <c r="D262" s="149" t="s">
        <v>6</v>
      </c>
    </row>
    <row r="263" spans="2:4" x14ac:dyDescent="0.35">
      <c r="B263" s="147" t="s">
        <v>900</v>
      </c>
      <c r="C263" s="147" t="s">
        <v>6</v>
      </c>
      <c r="D263" s="147" t="s">
        <v>6</v>
      </c>
    </row>
    <row r="264" spans="2:4" x14ac:dyDescent="0.35">
      <c r="B264" s="149" t="s">
        <v>901</v>
      </c>
      <c r="C264" s="149" t="s">
        <v>6</v>
      </c>
      <c r="D264" s="149" t="s">
        <v>6</v>
      </c>
    </row>
    <row r="265" spans="2:4" x14ac:dyDescent="0.35">
      <c r="B265" s="147" t="s">
        <v>902</v>
      </c>
      <c r="C265" s="147" t="s">
        <v>6</v>
      </c>
      <c r="D265" s="147" t="s">
        <v>6</v>
      </c>
    </row>
    <row r="266" spans="2:4" x14ac:dyDescent="0.35">
      <c r="B266" s="149" t="s">
        <v>903</v>
      </c>
      <c r="C266" s="149" t="s">
        <v>6</v>
      </c>
      <c r="D266" s="149" t="s">
        <v>6</v>
      </c>
    </row>
    <row r="267" spans="2:4" x14ac:dyDescent="0.35">
      <c r="B267" s="147" t="s">
        <v>904</v>
      </c>
      <c r="C267" s="147" t="s">
        <v>6</v>
      </c>
      <c r="D267" s="147" t="s">
        <v>6</v>
      </c>
    </row>
    <row r="268" spans="2:4" x14ac:dyDescent="0.35">
      <c r="B268" s="149" t="s">
        <v>905</v>
      </c>
      <c r="C268" s="149" t="s">
        <v>6</v>
      </c>
      <c r="D268" s="149" t="s">
        <v>6</v>
      </c>
    </row>
    <row r="269" spans="2:4" x14ac:dyDescent="0.35">
      <c r="B269" s="147" t="s">
        <v>906</v>
      </c>
      <c r="C269" s="147" t="s">
        <v>6</v>
      </c>
      <c r="D269" s="147" t="s">
        <v>6</v>
      </c>
    </row>
    <row r="270" spans="2:4" x14ac:dyDescent="0.35">
      <c r="B270" s="149" t="s">
        <v>907</v>
      </c>
      <c r="C270" s="149" t="s">
        <v>6</v>
      </c>
      <c r="D270" s="149" t="s">
        <v>6</v>
      </c>
    </row>
    <row r="271" spans="2:4" x14ac:dyDescent="0.35">
      <c r="B271" s="147" t="s">
        <v>908</v>
      </c>
      <c r="C271" s="147" t="s">
        <v>6</v>
      </c>
      <c r="D271" s="147" t="s">
        <v>6</v>
      </c>
    </row>
    <row r="272" spans="2:4" x14ac:dyDescent="0.35">
      <c r="B272" s="149" t="s">
        <v>909</v>
      </c>
      <c r="C272" s="149" t="s">
        <v>6</v>
      </c>
      <c r="D272" s="149" t="s">
        <v>6</v>
      </c>
    </row>
    <row r="273" spans="2:4" x14ac:dyDescent="0.35">
      <c r="B273" s="147" t="s">
        <v>910</v>
      </c>
      <c r="C273" s="147" t="s">
        <v>6</v>
      </c>
      <c r="D273" s="147" t="s">
        <v>6</v>
      </c>
    </row>
    <row r="274" spans="2:4" x14ac:dyDescent="0.35">
      <c r="B274" s="149" t="s">
        <v>911</v>
      </c>
      <c r="C274" s="149" t="s">
        <v>6</v>
      </c>
      <c r="D274" s="149" t="s">
        <v>6</v>
      </c>
    </row>
    <row r="275" spans="2:4" x14ac:dyDescent="0.35">
      <c r="B275" s="147" t="s">
        <v>912</v>
      </c>
      <c r="C275" s="147" t="s">
        <v>6</v>
      </c>
      <c r="D275" s="147" t="s">
        <v>6</v>
      </c>
    </row>
    <row r="276" spans="2:4" x14ac:dyDescent="0.35">
      <c r="B276" s="149" t="s">
        <v>913</v>
      </c>
      <c r="C276" s="149" t="s">
        <v>6</v>
      </c>
      <c r="D276" s="149" t="s">
        <v>6</v>
      </c>
    </row>
    <row r="277" spans="2:4" x14ac:dyDescent="0.35">
      <c r="B277" s="147" t="s">
        <v>914</v>
      </c>
      <c r="C277" s="147" t="s">
        <v>6</v>
      </c>
      <c r="D277" s="147" t="s">
        <v>6</v>
      </c>
    </row>
    <row r="278" spans="2:4" x14ac:dyDescent="0.35">
      <c r="B278" s="149" t="s">
        <v>915</v>
      </c>
      <c r="C278" s="149" t="s">
        <v>6</v>
      </c>
      <c r="D278" s="149" t="s">
        <v>6</v>
      </c>
    </row>
    <row r="279" spans="2:4" x14ac:dyDescent="0.35">
      <c r="B279" s="147" t="s">
        <v>916</v>
      </c>
      <c r="C279" s="147" t="s">
        <v>6</v>
      </c>
      <c r="D279" s="147" t="s">
        <v>6</v>
      </c>
    </row>
    <row r="280" spans="2:4" x14ac:dyDescent="0.35">
      <c r="B280" s="149" t="s">
        <v>917</v>
      </c>
      <c r="C280" s="149" t="s">
        <v>6</v>
      </c>
      <c r="D280" s="149" t="s">
        <v>6</v>
      </c>
    </row>
    <row r="281" spans="2:4" x14ac:dyDescent="0.35">
      <c r="B281" s="147" t="s">
        <v>918</v>
      </c>
      <c r="C281" s="147" t="s">
        <v>6</v>
      </c>
      <c r="D281" s="147" t="s">
        <v>6</v>
      </c>
    </row>
    <row r="282" spans="2:4" x14ac:dyDescent="0.35">
      <c r="B282" s="149" t="s">
        <v>919</v>
      </c>
      <c r="C282" s="149" t="s">
        <v>6</v>
      </c>
      <c r="D282" s="149" t="s">
        <v>6</v>
      </c>
    </row>
    <row r="283" spans="2:4" x14ac:dyDescent="0.35">
      <c r="B283" s="147" t="s">
        <v>920</v>
      </c>
      <c r="C283" s="147" t="s">
        <v>6</v>
      </c>
      <c r="D283" s="147" t="s">
        <v>6</v>
      </c>
    </row>
    <row r="284" spans="2:4" x14ac:dyDescent="0.35">
      <c r="B284" s="149" t="s">
        <v>921</v>
      </c>
      <c r="C284" s="149" t="s">
        <v>6</v>
      </c>
      <c r="D284" s="149" t="s">
        <v>6</v>
      </c>
    </row>
    <row r="285" spans="2:4" x14ac:dyDescent="0.35">
      <c r="B285" s="147" t="s">
        <v>922</v>
      </c>
      <c r="C285" s="147" t="s">
        <v>6</v>
      </c>
      <c r="D285" s="147" t="s">
        <v>6</v>
      </c>
    </row>
    <row r="286" spans="2:4" x14ac:dyDescent="0.35">
      <c r="B286" s="149" t="s">
        <v>923</v>
      </c>
      <c r="C286" s="149" t="s">
        <v>6</v>
      </c>
      <c r="D286" s="149" t="s">
        <v>6</v>
      </c>
    </row>
    <row r="287" spans="2:4" x14ac:dyDescent="0.35">
      <c r="B287" s="147" t="s">
        <v>924</v>
      </c>
      <c r="C287" s="147" t="s">
        <v>6</v>
      </c>
      <c r="D287" s="147" t="s">
        <v>6</v>
      </c>
    </row>
    <row r="288" spans="2:4" x14ac:dyDescent="0.35">
      <c r="B288" s="149" t="s">
        <v>925</v>
      </c>
      <c r="C288" s="149" t="s">
        <v>6</v>
      </c>
      <c r="D288" s="149" t="s">
        <v>6</v>
      </c>
    </row>
    <row r="289" spans="2:4" x14ac:dyDescent="0.35">
      <c r="B289" s="147" t="s">
        <v>926</v>
      </c>
      <c r="C289" s="147" t="s">
        <v>6</v>
      </c>
      <c r="D289" s="147" t="s">
        <v>6</v>
      </c>
    </row>
    <row r="290" spans="2:4" x14ac:dyDescent="0.35">
      <c r="B290" s="149" t="s">
        <v>927</v>
      </c>
      <c r="C290" s="149" t="s">
        <v>6</v>
      </c>
      <c r="D290" s="149" t="s">
        <v>6</v>
      </c>
    </row>
    <row r="291" spans="2:4" x14ac:dyDescent="0.35">
      <c r="B291" s="147" t="s">
        <v>928</v>
      </c>
      <c r="C291" s="147" t="s">
        <v>6</v>
      </c>
      <c r="D291" s="147" t="s">
        <v>6</v>
      </c>
    </row>
    <row r="292" spans="2:4" x14ac:dyDescent="0.35">
      <c r="B292" s="149" t="s">
        <v>929</v>
      </c>
      <c r="C292" s="149" t="s">
        <v>6</v>
      </c>
      <c r="D292" s="149" t="s">
        <v>6</v>
      </c>
    </row>
    <row r="293" spans="2:4" x14ac:dyDescent="0.35">
      <c r="B293" s="147" t="s">
        <v>930</v>
      </c>
      <c r="C293" s="147" t="s">
        <v>6</v>
      </c>
      <c r="D293" s="147" t="s">
        <v>6</v>
      </c>
    </row>
    <row r="294" spans="2:4" x14ac:dyDescent="0.35">
      <c r="B294" s="149" t="s">
        <v>931</v>
      </c>
      <c r="C294" s="149" t="s">
        <v>6</v>
      </c>
      <c r="D294" s="149" t="s">
        <v>6</v>
      </c>
    </row>
    <row r="295" spans="2:4" x14ac:dyDescent="0.35">
      <c r="B295" s="147" t="s">
        <v>932</v>
      </c>
      <c r="C295" s="147" t="s">
        <v>6</v>
      </c>
      <c r="D295" s="147" t="s">
        <v>6</v>
      </c>
    </row>
    <row r="296" spans="2:4" x14ac:dyDescent="0.35">
      <c r="B296" s="149" t="s">
        <v>933</v>
      </c>
      <c r="C296" s="149" t="s">
        <v>6</v>
      </c>
      <c r="D296" s="149" t="s">
        <v>6</v>
      </c>
    </row>
    <row r="297" spans="2:4" x14ac:dyDescent="0.35">
      <c r="B297" s="147" t="s">
        <v>934</v>
      </c>
      <c r="C297" s="147" t="s">
        <v>6</v>
      </c>
      <c r="D297" s="147" t="s">
        <v>6</v>
      </c>
    </row>
    <row r="298" spans="2:4" x14ac:dyDescent="0.35">
      <c r="B298" s="149" t="s">
        <v>935</v>
      </c>
      <c r="C298" s="149" t="s">
        <v>6</v>
      </c>
      <c r="D298" s="149" t="s">
        <v>6</v>
      </c>
    </row>
    <row r="299" spans="2:4" x14ac:dyDescent="0.35">
      <c r="B299" s="147" t="s">
        <v>936</v>
      </c>
      <c r="C299" s="147" t="s">
        <v>6</v>
      </c>
      <c r="D299" s="147" t="s">
        <v>6</v>
      </c>
    </row>
    <row r="300" spans="2:4" x14ac:dyDescent="0.35">
      <c r="B300" s="149" t="s">
        <v>937</v>
      </c>
      <c r="C300" s="149" t="s">
        <v>6</v>
      </c>
      <c r="D300" s="149" t="s">
        <v>6</v>
      </c>
    </row>
    <row r="301" spans="2:4" x14ac:dyDescent="0.35">
      <c r="B301" s="147" t="s">
        <v>938</v>
      </c>
      <c r="C301" s="147" t="s">
        <v>6</v>
      </c>
      <c r="D301" s="147" t="s">
        <v>6</v>
      </c>
    </row>
    <row r="302" spans="2:4" x14ac:dyDescent="0.35">
      <c r="B302" s="149" t="s">
        <v>939</v>
      </c>
      <c r="C302" s="149" t="s">
        <v>6</v>
      </c>
      <c r="D302" s="149" t="s">
        <v>6</v>
      </c>
    </row>
    <row r="303" spans="2:4" x14ac:dyDescent="0.35">
      <c r="B303" s="147" t="s">
        <v>940</v>
      </c>
      <c r="C303" s="147" t="s">
        <v>6</v>
      </c>
      <c r="D303" s="147" t="s">
        <v>6</v>
      </c>
    </row>
    <row r="304" spans="2:4" x14ac:dyDescent="0.35">
      <c r="B304" s="149" t="s">
        <v>941</v>
      </c>
      <c r="C304" s="149" t="s">
        <v>6</v>
      </c>
      <c r="D304" s="149" t="s">
        <v>6</v>
      </c>
    </row>
    <row r="305" spans="2:4" x14ac:dyDescent="0.35">
      <c r="B305" s="147" t="s">
        <v>942</v>
      </c>
      <c r="C305" s="147" t="s">
        <v>6</v>
      </c>
      <c r="D305" s="147" t="s">
        <v>6</v>
      </c>
    </row>
    <row r="306" spans="2:4" x14ac:dyDescent="0.35">
      <c r="B306" s="149" t="s">
        <v>943</v>
      </c>
      <c r="C306" s="149" t="s">
        <v>6</v>
      </c>
      <c r="D306" s="149" t="s">
        <v>6</v>
      </c>
    </row>
    <row r="307" spans="2:4" x14ac:dyDescent="0.35">
      <c r="B307" s="147" t="s">
        <v>944</v>
      </c>
      <c r="C307" s="147" t="s">
        <v>6</v>
      </c>
      <c r="D307" s="147" t="s">
        <v>6</v>
      </c>
    </row>
    <row r="308" spans="2:4" x14ac:dyDescent="0.35">
      <c r="B308" s="149" t="s">
        <v>945</v>
      </c>
      <c r="C308" s="149" t="s">
        <v>6</v>
      </c>
      <c r="D308" s="149" t="s">
        <v>6</v>
      </c>
    </row>
    <row r="309" spans="2:4" x14ac:dyDescent="0.35">
      <c r="B309" s="147" t="s">
        <v>946</v>
      </c>
      <c r="C309" s="147" t="s">
        <v>6</v>
      </c>
      <c r="D309" s="147" t="s">
        <v>6</v>
      </c>
    </row>
    <row r="310" spans="2:4" x14ac:dyDescent="0.35">
      <c r="B310" s="149" t="s">
        <v>947</v>
      </c>
      <c r="C310" s="149" t="s">
        <v>6</v>
      </c>
      <c r="D310" s="149" t="s">
        <v>6</v>
      </c>
    </row>
    <row r="311" spans="2:4" x14ac:dyDescent="0.35">
      <c r="B311" s="147" t="s">
        <v>948</v>
      </c>
      <c r="C311" s="147" t="s">
        <v>6</v>
      </c>
      <c r="D311" s="147" t="s">
        <v>6</v>
      </c>
    </row>
    <row r="312" spans="2:4" x14ac:dyDescent="0.35">
      <c r="B312" s="149" t="s">
        <v>949</v>
      </c>
      <c r="C312" s="149" t="s">
        <v>6</v>
      </c>
      <c r="D312" s="149" t="s">
        <v>6</v>
      </c>
    </row>
    <row r="313" spans="2:4" x14ac:dyDescent="0.35">
      <c r="B313" s="147" t="s">
        <v>950</v>
      </c>
      <c r="C313" s="147" t="s">
        <v>6</v>
      </c>
      <c r="D313" s="147" t="s">
        <v>6</v>
      </c>
    </row>
    <row r="314" spans="2:4" x14ac:dyDescent="0.35">
      <c r="B314" s="149" t="s">
        <v>951</v>
      </c>
      <c r="C314" s="149" t="s">
        <v>6</v>
      </c>
      <c r="D314" s="149" t="s">
        <v>6</v>
      </c>
    </row>
    <row r="315" spans="2:4" x14ac:dyDescent="0.35">
      <c r="B315" s="147" t="s">
        <v>952</v>
      </c>
      <c r="C315" s="147" t="s">
        <v>6</v>
      </c>
      <c r="D315" s="147" t="s">
        <v>6</v>
      </c>
    </row>
    <row r="316" spans="2:4" x14ac:dyDescent="0.35">
      <c r="B316" s="149" t="s">
        <v>953</v>
      </c>
      <c r="C316" s="149" t="s">
        <v>6</v>
      </c>
      <c r="D316" s="149" t="s">
        <v>6</v>
      </c>
    </row>
    <row r="317" spans="2:4" x14ac:dyDescent="0.35">
      <c r="B317" s="147" t="s">
        <v>954</v>
      </c>
      <c r="C317" s="147" t="s">
        <v>6</v>
      </c>
      <c r="D317" s="147" t="s">
        <v>6</v>
      </c>
    </row>
    <row r="318" spans="2:4" x14ac:dyDescent="0.35">
      <c r="B318" s="149" t="s">
        <v>955</v>
      </c>
      <c r="C318" s="149" t="s">
        <v>6</v>
      </c>
      <c r="D318" s="149" t="s">
        <v>6</v>
      </c>
    </row>
    <row r="319" spans="2:4" x14ac:dyDescent="0.35">
      <c r="B319" s="147" t="s">
        <v>956</v>
      </c>
      <c r="C319" s="147" t="s">
        <v>6</v>
      </c>
      <c r="D319" s="147" t="s">
        <v>6</v>
      </c>
    </row>
    <row r="320" spans="2:4" x14ac:dyDescent="0.35">
      <c r="B320" s="149" t="s">
        <v>957</v>
      </c>
      <c r="C320" s="149" t="s">
        <v>6</v>
      </c>
      <c r="D320" s="149" t="s">
        <v>6</v>
      </c>
    </row>
    <row r="321" spans="2:4" x14ac:dyDescent="0.35">
      <c r="B321" s="147" t="s">
        <v>958</v>
      </c>
      <c r="C321" s="147" t="s">
        <v>6</v>
      </c>
      <c r="D321" s="147" t="s">
        <v>6</v>
      </c>
    </row>
    <row r="322" spans="2:4" x14ac:dyDescent="0.35">
      <c r="B322" s="149" t="s">
        <v>959</v>
      </c>
      <c r="C322" s="149" t="s">
        <v>6</v>
      </c>
      <c r="D322" s="149" t="s">
        <v>6</v>
      </c>
    </row>
    <row r="323" spans="2:4" x14ac:dyDescent="0.35">
      <c r="B323" s="147" t="s">
        <v>960</v>
      </c>
      <c r="C323" s="147" t="s">
        <v>6</v>
      </c>
      <c r="D323" s="147" t="s">
        <v>6</v>
      </c>
    </row>
    <row r="324" spans="2:4" x14ac:dyDescent="0.35">
      <c r="B324" s="149" t="s">
        <v>961</v>
      </c>
      <c r="C324" s="149" t="s">
        <v>6</v>
      </c>
      <c r="D324" s="149" t="s">
        <v>6</v>
      </c>
    </row>
    <row r="325" spans="2:4" x14ac:dyDescent="0.35">
      <c r="B325" s="147" t="s">
        <v>962</v>
      </c>
      <c r="C325" s="147" t="s">
        <v>6</v>
      </c>
      <c r="D325" s="147" t="s">
        <v>6</v>
      </c>
    </row>
    <row r="326" spans="2:4" x14ac:dyDescent="0.35">
      <c r="B326" s="149" t="s">
        <v>963</v>
      </c>
      <c r="C326" s="149" t="s">
        <v>6</v>
      </c>
      <c r="D326" s="149" t="s">
        <v>6</v>
      </c>
    </row>
    <row r="327" spans="2:4" x14ac:dyDescent="0.35">
      <c r="B327" s="147" t="s">
        <v>964</v>
      </c>
      <c r="C327" s="147" t="s">
        <v>6</v>
      </c>
      <c r="D327" s="147" t="s">
        <v>6</v>
      </c>
    </row>
    <row r="328" spans="2:4" x14ac:dyDescent="0.35">
      <c r="B328" s="149" t="s">
        <v>965</v>
      </c>
      <c r="C328" s="149" t="s">
        <v>6</v>
      </c>
      <c r="D328" s="149" t="s">
        <v>6</v>
      </c>
    </row>
    <row r="329" spans="2:4" x14ac:dyDescent="0.35">
      <c r="B329" s="147" t="s">
        <v>966</v>
      </c>
      <c r="C329" s="147" t="s">
        <v>6</v>
      </c>
      <c r="D329" s="147" t="s">
        <v>6</v>
      </c>
    </row>
    <row r="330" spans="2:4" x14ac:dyDescent="0.35">
      <c r="B330" s="149" t="s">
        <v>967</v>
      </c>
      <c r="C330" s="149" t="s">
        <v>6</v>
      </c>
      <c r="D330" s="149" t="s">
        <v>6</v>
      </c>
    </row>
    <row r="331" spans="2:4" x14ac:dyDescent="0.35">
      <c r="B331" s="147" t="s">
        <v>968</v>
      </c>
      <c r="C331" s="147" t="s">
        <v>6</v>
      </c>
      <c r="D331" s="147" t="s">
        <v>6</v>
      </c>
    </row>
    <row r="332" spans="2:4" x14ac:dyDescent="0.35">
      <c r="B332" s="149" t="s">
        <v>969</v>
      </c>
      <c r="C332" s="149" t="s">
        <v>6</v>
      </c>
      <c r="D332" s="149" t="s">
        <v>6</v>
      </c>
    </row>
    <row r="333" spans="2:4" ht="30" x14ac:dyDescent="0.35">
      <c r="B333" s="157" t="s">
        <v>970</v>
      </c>
      <c r="C333" s="147" t="s">
        <v>6</v>
      </c>
      <c r="D333" s="147" t="s">
        <v>6</v>
      </c>
    </row>
    <row r="334" spans="2:4" x14ac:dyDescent="0.35">
      <c r="B334" s="149" t="s">
        <v>971</v>
      </c>
      <c r="C334" s="149" t="s">
        <v>6</v>
      </c>
      <c r="D334" s="149" t="s">
        <v>6</v>
      </c>
    </row>
    <row r="335" spans="2:4" x14ac:dyDescent="0.35">
      <c r="B335" s="147" t="s">
        <v>972</v>
      </c>
      <c r="C335" s="147" t="s">
        <v>6</v>
      </c>
      <c r="D335" s="147" t="s">
        <v>6</v>
      </c>
    </row>
    <row r="336" spans="2:4" x14ac:dyDescent="0.35">
      <c r="B336" s="149" t="s">
        <v>973</v>
      </c>
      <c r="C336" s="149" t="s">
        <v>6</v>
      </c>
      <c r="D336" s="149" t="s">
        <v>6</v>
      </c>
    </row>
    <row r="337" spans="2:4" x14ac:dyDescent="0.35">
      <c r="B337" s="147" t="s">
        <v>974</v>
      </c>
      <c r="C337" s="147" t="s">
        <v>6</v>
      </c>
      <c r="D337" s="147" t="s">
        <v>6</v>
      </c>
    </row>
    <row r="338" spans="2:4" x14ac:dyDescent="0.35">
      <c r="B338" s="149" t="s">
        <v>975</v>
      </c>
      <c r="C338" s="149" t="s">
        <v>6</v>
      </c>
      <c r="D338" s="149" t="s">
        <v>6</v>
      </c>
    </row>
    <row r="339" spans="2:4" x14ac:dyDescent="0.35">
      <c r="B339" s="147" t="s">
        <v>976</v>
      </c>
      <c r="C339" s="147" t="s">
        <v>6</v>
      </c>
      <c r="D339" s="147" t="s">
        <v>6</v>
      </c>
    </row>
    <row r="340" spans="2:4" x14ac:dyDescent="0.35">
      <c r="B340" s="156" t="s">
        <v>977</v>
      </c>
      <c r="C340" s="149" t="s">
        <v>6</v>
      </c>
      <c r="D340" s="149" t="s">
        <v>6</v>
      </c>
    </row>
    <row r="341" spans="2:4" x14ac:dyDescent="0.35">
      <c r="B341" s="147" t="s">
        <v>978</v>
      </c>
      <c r="C341" s="147" t="s">
        <v>6</v>
      </c>
      <c r="D341" s="147" t="s">
        <v>6</v>
      </c>
    </row>
    <row r="342" spans="2:4" x14ac:dyDescent="0.35">
      <c r="B342" s="149" t="s">
        <v>979</v>
      </c>
      <c r="C342" s="149" t="s">
        <v>6</v>
      </c>
      <c r="D342" s="149" t="s">
        <v>6</v>
      </c>
    </row>
    <row r="343" spans="2:4" x14ac:dyDescent="0.35">
      <c r="B343" s="147" t="s">
        <v>980</v>
      </c>
      <c r="C343" s="147" t="s">
        <v>6</v>
      </c>
      <c r="D343" s="147" t="s">
        <v>6</v>
      </c>
    </row>
    <row r="344" spans="2:4" x14ac:dyDescent="0.35">
      <c r="B344" s="149" t="s">
        <v>981</v>
      </c>
      <c r="C344" s="149" t="s">
        <v>6</v>
      </c>
      <c r="D344" s="149" t="s">
        <v>6</v>
      </c>
    </row>
    <row r="345" spans="2:4" x14ac:dyDescent="0.35">
      <c r="B345" s="147" t="s">
        <v>982</v>
      </c>
      <c r="C345" s="147" t="s">
        <v>6</v>
      </c>
      <c r="D345" s="147" t="s">
        <v>6</v>
      </c>
    </row>
    <row r="346" spans="2:4" x14ac:dyDescent="0.35">
      <c r="B346" s="149" t="s">
        <v>983</v>
      </c>
      <c r="C346" s="149" t="s">
        <v>6</v>
      </c>
      <c r="D346" s="149" t="s">
        <v>6</v>
      </c>
    </row>
    <row r="347" spans="2:4" x14ac:dyDescent="0.35">
      <c r="B347" s="147" t="s">
        <v>984</v>
      </c>
      <c r="C347" s="147" t="s">
        <v>6</v>
      </c>
      <c r="D347" s="147" t="s">
        <v>6</v>
      </c>
    </row>
    <row r="348" spans="2:4" x14ac:dyDescent="0.35">
      <c r="B348" s="149" t="s">
        <v>985</v>
      </c>
      <c r="C348" s="149" t="s">
        <v>6</v>
      </c>
      <c r="D348" s="149" t="s">
        <v>6</v>
      </c>
    </row>
    <row r="349" spans="2:4" x14ac:dyDescent="0.35">
      <c r="B349" s="147" t="s">
        <v>986</v>
      </c>
      <c r="C349" s="147" t="s">
        <v>6</v>
      </c>
      <c r="D349" s="147" t="s">
        <v>6</v>
      </c>
    </row>
    <row r="350" spans="2:4" x14ac:dyDescent="0.35">
      <c r="B350" s="149" t="s">
        <v>987</v>
      </c>
      <c r="C350" s="149" t="s">
        <v>6</v>
      </c>
      <c r="D350" s="149" t="s">
        <v>6</v>
      </c>
    </row>
    <row r="351" spans="2:4" x14ac:dyDescent="0.35">
      <c r="B351" s="147" t="s">
        <v>988</v>
      </c>
      <c r="C351" s="147" t="s">
        <v>6</v>
      </c>
      <c r="D351" s="147" t="s">
        <v>6</v>
      </c>
    </row>
    <row r="352" spans="2:4" x14ac:dyDescent="0.35">
      <c r="B352" s="149" t="s">
        <v>989</v>
      </c>
      <c r="C352" s="149" t="s">
        <v>6</v>
      </c>
      <c r="D352" s="149" t="s">
        <v>6</v>
      </c>
    </row>
    <row r="353" spans="2:4" x14ac:dyDescent="0.35">
      <c r="B353" s="147" t="s">
        <v>990</v>
      </c>
      <c r="C353" s="147" t="s">
        <v>6</v>
      </c>
      <c r="D353" s="147" t="s">
        <v>6</v>
      </c>
    </row>
    <row r="354" spans="2:4" x14ac:dyDescent="0.35">
      <c r="B354" s="149" t="s">
        <v>991</v>
      </c>
      <c r="C354" s="149" t="s">
        <v>6</v>
      </c>
      <c r="D354" s="149" t="s">
        <v>6</v>
      </c>
    </row>
    <row r="355" spans="2:4" x14ac:dyDescent="0.35">
      <c r="B355" s="147" t="s">
        <v>992</v>
      </c>
      <c r="C355" s="147" t="s">
        <v>6</v>
      </c>
      <c r="D355" s="147" t="s">
        <v>6</v>
      </c>
    </row>
    <row r="356" spans="2:4" x14ac:dyDescent="0.35">
      <c r="B356" s="149" t="s">
        <v>993</v>
      </c>
      <c r="C356" s="149" t="s">
        <v>6</v>
      </c>
      <c r="D356" s="149" t="s">
        <v>6</v>
      </c>
    </row>
    <row r="357" spans="2:4" x14ac:dyDescent="0.35">
      <c r="B357" s="147" t="s">
        <v>994</v>
      </c>
      <c r="C357" s="147" t="s">
        <v>6</v>
      </c>
      <c r="D357" s="147" t="s">
        <v>6</v>
      </c>
    </row>
    <row r="358" spans="2:4" x14ac:dyDescent="0.35">
      <c r="B358" s="149" t="s">
        <v>995</v>
      </c>
      <c r="C358" s="149" t="s">
        <v>6</v>
      </c>
      <c r="D358" s="149" t="s">
        <v>6</v>
      </c>
    </row>
    <row r="359" spans="2:4" x14ac:dyDescent="0.35">
      <c r="B359" s="147" t="s">
        <v>996</v>
      </c>
      <c r="C359" s="147" t="s">
        <v>6</v>
      </c>
      <c r="D359" s="147" t="s">
        <v>6</v>
      </c>
    </row>
    <row r="360" spans="2:4" x14ac:dyDescent="0.35">
      <c r="B360" s="149" t="s">
        <v>997</v>
      </c>
      <c r="C360" s="149" t="s">
        <v>6</v>
      </c>
      <c r="D360" s="149" t="s">
        <v>6</v>
      </c>
    </row>
    <row r="361" spans="2:4" x14ac:dyDescent="0.35">
      <c r="B361" s="147" t="s">
        <v>998</v>
      </c>
      <c r="C361" s="147" t="s">
        <v>6</v>
      </c>
      <c r="D361" s="147" t="s">
        <v>6</v>
      </c>
    </row>
    <row r="362" spans="2:4" x14ac:dyDescent="0.35">
      <c r="B362" s="149" t="s">
        <v>999</v>
      </c>
      <c r="C362" s="149" t="s">
        <v>6</v>
      </c>
      <c r="D362" s="149" t="s">
        <v>6</v>
      </c>
    </row>
    <row r="363" spans="2:4" x14ac:dyDescent="0.35">
      <c r="B363" s="147" t="s">
        <v>1000</v>
      </c>
      <c r="C363" s="147" t="s">
        <v>6</v>
      </c>
      <c r="D363" s="147" t="s">
        <v>6</v>
      </c>
    </row>
    <row r="364" spans="2:4" x14ac:dyDescent="0.35">
      <c r="B364" s="149" t="s">
        <v>1001</v>
      </c>
      <c r="C364" s="149" t="s">
        <v>6</v>
      </c>
      <c r="D364" s="149" t="s">
        <v>6</v>
      </c>
    </row>
    <row r="365" spans="2:4" x14ac:dyDescent="0.35">
      <c r="B365" s="147" t="s">
        <v>1002</v>
      </c>
      <c r="C365" s="147" t="s">
        <v>6</v>
      </c>
      <c r="D365" s="147" t="s">
        <v>6</v>
      </c>
    </row>
    <row r="366" spans="2:4" x14ac:dyDescent="0.35">
      <c r="B366" s="149" t="s">
        <v>1003</v>
      </c>
      <c r="C366" s="149" t="s">
        <v>6</v>
      </c>
      <c r="D366" s="149" t="s">
        <v>6</v>
      </c>
    </row>
    <row r="367" spans="2:4" x14ac:dyDescent="0.35">
      <c r="B367" s="147" t="s">
        <v>1004</v>
      </c>
      <c r="C367" s="147" t="s">
        <v>6</v>
      </c>
      <c r="D367" s="147" t="s">
        <v>6</v>
      </c>
    </row>
    <row r="368" spans="2:4" x14ac:dyDescent="0.35">
      <c r="B368" s="149" t="s">
        <v>1005</v>
      </c>
      <c r="C368" s="149" t="s">
        <v>6</v>
      </c>
      <c r="D368" s="149" t="s">
        <v>6</v>
      </c>
    </row>
    <row r="369" spans="2:4" x14ac:dyDescent="0.35">
      <c r="B369" s="147" t="s">
        <v>1006</v>
      </c>
      <c r="C369" s="147" t="s">
        <v>6</v>
      </c>
      <c r="D369" s="147" t="s">
        <v>6</v>
      </c>
    </row>
    <row r="370" spans="2:4" x14ac:dyDescent="0.35">
      <c r="B370" s="149" t="s">
        <v>1007</v>
      </c>
      <c r="C370" s="149" t="s">
        <v>6</v>
      </c>
      <c r="D370" s="149" t="s">
        <v>6</v>
      </c>
    </row>
    <row r="371" spans="2:4" x14ac:dyDescent="0.35">
      <c r="B371" s="147" t="s">
        <v>1008</v>
      </c>
      <c r="C371" s="147" t="s">
        <v>6</v>
      </c>
      <c r="D371" s="147" t="s">
        <v>6</v>
      </c>
    </row>
    <row r="372" spans="2:4" x14ac:dyDescent="0.35">
      <c r="B372" s="149" t="s">
        <v>1009</v>
      </c>
      <c r="C372" s="149" t="s">
        <v>6</v>
      </c>
      <c r="D372" s="149" t="s">
        <v>6</v>
      </c>
    </row>
    <row r="373" spans="2:4" x14ac:dyDescent="0.35">
      <c r="B373" s="147" t="s">
        <v>1010</v>
      </c>
      <c r="C373" s="147" t="s">
        <v>6</v>
      </c>
      <c r="D373" s="147" t="s">
        <v>6</v>
      </c>
    </row>
    <row r="374" spans="2:4" x14ac:dyDescent="0.35">
      <c r="B374" s="149" t="s">
        <v>1011</v>
      </c>
      <c r="C374" s="149" t="s">
        <v>6</v>
      </c>
      <c r="D374" s="149" t="s">
        <v>6</v>
      </c>
    </row>
    <row r="375" spans="2:4" x14ac:dyDescent="0.35">
      <c r="B375" s="147" t="s">
        <v>1012</v>
      </c>
      <c r="C375" s="147" t="s">
        <v>6</v>
      </c>
      <c r="D375" s="147" t="s">
        <v>6</v>
      </c>
    </row>
    <row r="376" spans="2:4" x14ac:dyDescent="0.35">
      <c r="B376" s="149" t="s">
        <v>1013</v>
      </c>
      <c r="C376" s="149" t="s">
        <v>6</v>
      </c>
      <c r="D376" s="149" t="s">
        <v>6</v>
      </c>
    </row>
    <row r="377" spans="2:4" x14ac:dyDescent="0.35">
      <c r="B377" s="147" t="s">
        <v>1014</v>
      </c>
      <c r="C377" s="147" t="s">
        <v>6</v>
      </c>
      <c r="D377" s="147" t="s">
        <v>6</v>
      </c>
    </row>
    <row r="378" spans="2:4" x14ac:dyDescent="0.35">
      <c r="B378" s="149" t="s">
        <v>1015</v>
      </c>
      <c r="C378" s="149" t="s">
        <v>6</v>
      </c>
      <c r="D378" s="149" t="s">
        <v>6</v>
      </c>
    </row>
    <row r="379" spans="2:4" x14ac:dyDescent="0.35">
      <c r="B379" s="147" t="s">
        <v>1016</v>
      </c>
      <c r="C379" s="147" t="s">
        <v>6</v>
      </c>
      <c r="D379" s="147" t="s">
        <v>6</v>
      </c>
    </row>
    <row r="380" spans="2:4" x14ac:dyDescent="0.35">
      <c r="B380" s="149" t="s">
        <v>1017</v>
      </c>
      <c r="C380" s="149" t="s">
        <v>6</v>
      </c>
      <c r="D380" s="149" t="s">
        <v>6</v>
      </c>
    </row>
    <row r="381" spans="2:4" x14ac:dyDescent="0.35">
      <c r="B381" s="147" t="s">
        <v>1018</v>
      </c>
      <c r="C381" s="147" t="s">
        <v>6</v>
      </c>
      <c r="D381" s="147" t="s">
        <v>6</v>
      </c>
    </row>
    <row r="382" spans="2:4" x14ac:dyDescent="0.35">
      <c r="B382" s="149" t="s">
        <v>1019</v>
      </c>
      <c r="C382" s="149" t="s">
        <v>6</v>
      </c>
      <c r="D382" s="149" t="s">
        <v>6</v>
      </c>
    </row>
    <row r="383" spans="2:4" x14ac:dyDescent="0.35">
      <c r="B383" s="147" t="s">
        <v>1020</v>
      </c>
      <c r="C383" s="147" t="s">
        <v>6</v>
      </c>
      <c r="D383" s="147" t="s">
        <v>6</v>
      </c>
    </row>
    <row r="384" spans="2:4" x14ac:dyDescent="0.35">
      <c r="B384" s="149" t="s">
        <v>1021</v>
      </c>
      <c r="C384" s="149" t="s">
        <v>6</v>
      </c>
      <c r="D384" s="149" t="s">
        <v>6</v>
      </c>
    </row>
    <row r="385" spans="2:4" x14ac:dyDescent="0.35">
      <c r="B385" s="147" t="s">
        <v>1022</v>
      </c>
      <c r="C385" s="147" t="s">
        <v>6</v>
      </c>
      <c r="D385" s="147" t="s">
        <v>6</v>
      </c>
    </row>
    <row r="386" spans="2:4" x14ac:dyDescent="0.35">
      <c r="B386" s="149" t="s">
        <v>1023</v>
      </c>
      <c r="C386" s="149" t="s">
        <v>6</v>
      </c>
      <c r="D386" s="149" t="s">
        <v>6</v>
      </c>
    </row>
    <row r="387" spans="2:4" x14ac:dyDescent="0.35">
      <c r="B387" s="147" t="s">
        <v>1024</v>
      </c>
      <c r="C387" s="147" t="s">
        <v>6</v>
      </c>
      <c r="D387" s="147" t="s">
        <v>6</v>
      </c>
    </row>
    <row r="388" spans="2:4" x14ac:dyDescent="0.35">
      <c r="B388" s="149" t="s">
        <v>1025</v>
      </c>
      <c r="C388" s="149" t="s">
        <v>6</v>
      </c>
      <c r="D388" s="149" t="s">
        <v>6</v>
      </c>
    </row>
    <row r="389" spans="2:4" x14ac:dyDescent="0.35">
      <c r="B389" s="147" t="s">
        <v>1026</v>
      </c>
      <c r="C389" s="147" t="s">
        <v>6</v>
      </c>
      <c r="D389" s="147" t="s">
        <v>6</v>
      </c>
    </row>
    <row r="390" spans="2:4" x14ac:dyDescent="0.35">
      <c r="B390" s="149" t="s">
        <v>1027</v>
      </c>
      <c r="C390" s="149" t="s">
        <v>6</v>
      </c>
      <c r="D390" s="149" t="s">
        <v>6</v>
      </c>
    </row>
    <row r="391" spans="2:4" x14ac:dyDescent="0.35">
      <c r="B391" s="147" t="s">
        <v>1028</v>
      </c>
      <c r="C391" s="147" t="s">
        <v>6</v>
      </c>
      <c r="D391" s="147" t="s">
        <v>6</v>
      </c>
    </row>
    <row r="392" spans="2:4" x14ac:dyDescent="0.35">
      <c r="B392" s="149" t="s">
        <v>1029</v>
      </c>
      <c r="C392" s="149" t="s">
        <v>6</v>
      </c>
      <c r="D392" s="149" t="s">
        <v>6</v>
      </c>
    </row>
    <row r="393" spans="2:4" x14ac:dyDescent="0.35">
      <c r="B393" s="147" t="s">
        <v>1030</v>
      </c>
      <c r="C393" s="147" t="s">
        <v>6</v>
      </c>
      <c r="D393" s="147" t="s">
        <v>6</v>
      </c>
    </row>
    <row r="394" spans="2:4" x14ac:dyDescent="0.35">
      <c r="B394" s="149" t="s">
        <v>1031</v>
      </c>
      <c r="C394" s="149" t="s">
        <v>6</v>
      </c>
      <c r="D394" s="149" t="s">
        <v>6</v>
      </c>
    </row>
    <row r="395" spans="2:4" x14ac:dyDescent="0.35">
      <c r="B395" s="147" t="s">
        <v>1032</v>
      </c>
      <c r="C395" s="147" t="s">
        <v>6</v>
      </c>
      <c r="D395" s="147" t="s">
        <v>6</v>
      </c>
    </row>
    <row r="396" spans="2:4" x14ac:dyDescent="0.35">
      <c r="B396" s="149" t="s">
        <v>1033</v>
      </c>
      <c r="C396" s="149" t="s">
        <v>6</v>
      </c>
      <c r="D396" s="149" t="s">
        <v>6</v>
      </c>
    </row>
    <row r="397" spans="2:4" x14ac:dyDescent="0.35">
      <c r="B397" s="147" t="s">
        <v>3846</v>
      </c>
      <c r="C397" s="147" t="s">
        <v>6</v>
      </c>
      <c r="D397" s="147" t="s">
        <v>6</v>
      </c>
    </row>
    <row r="398" spans="2:4" x14ac:dyDescent="0.35">
      <c r="B398" s="149" t="s">
        <v>1034</v>
      </c>
      <c r="C398" s="149" t="s">
        <v>6</v>
      </c>
      <c r="D398" s="149" t="s">
        <v>6</v>
      </c>
    </row>
    <row r="399" spans="2:4" x14ac:dyDescent="0.35">
      <c r="B399" s="147" t="s">
        <v>1035</v>
      </c>
      <c r="C399" s="147" t="s">
        <v>6</v>
      </c>
      <c r="D399" s="147" t="s">
        <v>6</v>
      </c>
    </row>
    <row r="400" spans="2:4" x14ac:dyDescent="0.35">
      <c r="B400" s="149" t="s">
        <v>1036</v>
      </c>
      <c r="C400" s="149" t="s">
        <v>6</v>
      </c>
      <c r="D400" s="149" t="s">
        <v>6</v>
      </c>
    </row>
    <row r="401" spans="2:4" x14ac:dyDescent="0.35">
      <c r="B401" s="159" t="s">
        <v>1037</v>
      </c>
      <c r="C401" s="159" t="s">
        <v>6</v>
      </c>
      <c r="D401" s="159" t="s">
        <v>6</v>
      </c>
    </row>
  </sheetData>
  <mergeCells count="2">
    <mergeCell ref="B4:D4"/>
    <mergeCell ref="F4:H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0.5" x14ac:dyDescent="0.3">
      <c r="C1" s="106" t="s">
        <v>607</v>
      </c>
      <c r="E1" s="108" t="s">
        <v>317</v>
      </c>
      <c r="F1" s="108" t="s">
        <v>37</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18032889820</v>
      </c>
      <c r="F8" s="116">
        <v>303638917</v>
      </c>
      <c r="G8" s="116">
        <v>18336528737</v>
      </c>
      <c r="I8" s="116">
        <v>18310353596</v>
      </c>
      <c r="J8" s="116">
        <v>0</v>
      </c>
      <c r="K8" s="116">
        <v>18310353596</v>
      </c>
      <c r="M8" s="116">
        <v>26175141</v>
      </c>
    </row>
    <row r="9" spans="2:13" x14ac:dyDescent="0.3">
      <c r="B9" s="123"/>
      <c r="C9" s="124" t="s">
        <v>358</v>
      </c>
      <c r="D9" s="125"/>
      <c r="E9" s="126">
        <v>105525171</v>
      </c>
      <c r="F9" s="126">
        <v>0</v>
      </c>
      <c r="G9" s="126">
        <v>105525171</v>
      </c>
      <c r="H9" s="125"/>
      <c r="I9" s="126">
        <v>102278262</v>
      </c>
      <c r="J9" s="126">
        <v>0</v>
      </c>
      <c r="K9" s="126">
        <v>102278262</v>
      </c>
      <c r="L9" s="125"/>
      <c r="M9" s="126">
        <v>3246909</v>
      </c>
    </row>
    <row r="10" spans="2:13" x14ac:dyDescent="0.3">
      <c r="B10" s="117">
        <v>3</v>
      </c>
      <c r="C10" s="127" t="s">
        <v>333</v>
      </c>
      <c r="E10" s="119">
        <v>105525171</v>
      </c>
      <c r="F10" s="119">
        <v>0</v>
      </c>
      <c r="G10" s="119">
        <v>105525171</v>
      </c>
      <c r="I10" s="119">
        <v>102278262</v>
      </c>
      <c r="J10" s="119">
        <v>0</v>
      </c>
      <c r="K10" s="119">
        <v>102278262</v>
      </c>
      <c r="M10" s="119">
        <v>3246909</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11660913300</v>
      </c>
      <c r="F36" s="126">
        <v>114168917</v>
      </c>
      <c r="G36" s="126">
        <v>11775082217</v>
      </c>
      <c r="H36" s="125"/>
      <c r="I36" s="126">
        <v>11775079667</v>
      </c>
      <c r="J36" s="126">
        <v>0</v>
      </c>
      <c r="K36" s="126">
        <v>11775079667</v>
      </c>
      <c r="L36" s="125"/>
      <c r="M36" s="126">
        <v>2550</v>
      </c>
    </row>
    <row r="37" spans="2:13" x14ac:dyDescent="0.3">
      <c r="B37" s="129">
        <v>27</v>
      </c>
      <c r="C37" s="127" t="s">
        <v>297</v>
      </c>
      <c r="D37" s="125"/>
      <c r="E37" s="119">
        <v>5033551012</v>
      </c>
      <c r="F37" s="119">
        <v>0</v>
      </c>
      <c r="G37" s="119">
        <v>5033551012</v>
      </c>
      <c r="H37" s="125"/>
      <c r="I37" s="119">
        <v>5033551012</v>
      </c>
      <c r="J37" s="119">
        <v>0</v>
      </c>
      <c r="K37" s="119">
        <v>5033551012</v>
      </c>
      <c r="L37" s="125"/>
      <c r="M37" s="119">
        <v>0</v>
      </c>
    </row>
    <row r="38" spans="2:13" x14ac:dyDescent="0.3">
      <c r="B38" s="130">
        <v>28</v>
      </c>
      <c r="C38" s="128" t="s">
        <v>298</v>
      </c>
      <c r="D38" s="125"/>
      <c r="E38" s="122">
        <v>940030000</v>
      </c>
      <c r="F38" s="122">
        <v>0</v>
      </c>
      <c r="G38" s="122">
        <v>940030000</v>
      </c>
      <c r="H38" s="125"/>
      <c r="I38" s="122">
        <v>940030000</v>
      </c>
      <c r="J38" s="122">
        <v>0</v>
      </c>
      <c r="K38" s="122">
        <v>940030000</v>
      </c>
      <c r="L38" s="125"/>
      <c r="M38" s="122">
        <v>0</v>
      </c>
    </row>
    <row r="39" spans="2:13" x14ac:dyDescent="0.3">
      <c r="B39" s="129">
        <v>29</v>
      </c>
      <c r="C39" s="127" t="s">
        <v>299</v>
      </c>
      <c r="D39" s="125"/>
      <c r="E39" s="119">
        <v>650021100</v>
      </c>
      <c r="F39" s="119">
        <v>0</v>
      </c>
      <c r="G39" s="119">
        <v>650021100</v>
      </c>
      <c r="H39" s="125"/>
      <c r="I39" s="119">
        <v>650021100</v>
      </c>
      <c r="J39" s="119">
        <v>0</v>
      </c>
      <c r="K39" s="119">
        <v>650021100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117939800</v>
      </c>
      <c r="F42" s="122">
        <v>8242624</v>
      </c>
      <c r="G42" s="122">
        <v>126182424</v>
      </c>
      <c r="H42" s="125"/>
      <c r="I42" s="122">
        <v>126182424</v>
      </c>
      <c r="J42" s="122">
        <v>0</v>
      </c>
      <c r="K42" s="122">
        <v>126182424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2203688</v>
      </c>
      <c r="F44" s="122">
        <v>0</v>
      </c>
      <c r="G44" s="122">
        <v>2203688</v>
      </c>
      <c r="H44" s="125"/>
      <c r="I44" s="122">
        <v>2204138</v>
      </c>
      <c r="J44" s="122">
        <v>0</v>
      </c>
      <c r="K44" s="122">
        <v>2204138</v>
      </c>
      <c r="L44" s="125"/>
      <c r="M44" s="122">
        <v>-450</v>
      </c>
    </row>
    <row r="45" spans="2:13" x14ac:dyDescent="0.3">
      <c r="B45" s="129">
        <v>35</v>
      </c>
      <c r="C45" s="127" t="s">
        <v>305</v>
      </c>
      <c r="D45" s="125"/>
      <c r="E45" s="119">
        <v>0</v>
      </c>
      <c r="F45" s="119">
        <v>105926293</v>
      </c>
      <c r="G45" s="119">
        <v>105926293</v>
      </c>
      <c r="H45" s="125"/>
      <c r="I45" s="119">
        <v>105926293</v>
      </c>
      <c r="J45" s="119">
        <v>0</v>
      </c>
      <c r="K45" s="119">
        <v>105926293</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34460817</v>
      </c>
      <c r="F49" s="119">
        <v>0</v>
      </c>
      <c r="G49" s="119">
        <v>34460817</v>
      </c>
      <c r="H49" s="125"/>
      <c r="I49" s="119">
        <v>34460817</v>
      </c>
      <c r="J49" s="119">
        <v>0</v>
      </c>
      <c r="K49" s="119">
        <v>34460817</v>
      </c>
      <c r="L49" s="125"/>
      <c r="M49" s="119">
        <v>0</v>
      </c>
    </row>
    <row r="50" spans="2:13" x14ac:dyDescent="0.3">
      <c r="B50" s="130">
        <v>40</v>
      </c>
      <c r="C50" s="128" t="s">
        <v>308</v>
      </c>
      <c r="D50" s="125"/>
      <c r="E50" s="122">
        <v>3611215403</v>
      </c>
      <c r="F50" s="122">
        <v>0</v>
      </c>
      <c r="G50" s="122">
        <v>3611215403</v>
      </c>
      <c r="H50" s="125"/>
      <c r="I50" s="122">
        <v>3611212403</v>
      </c>
      <c r="J50" s="122">
        <v>0</v>
      </c>
      <c r="K50" s="122">
        <v>3611212403</v>
      </c>
      <c r="L50" s="125"/>
      <c r="M50" s="122">
        <v>3000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1271491480</v>
      </c>
      <c r="F52" s="122">
        <v>0</v>
      </c>
      <c r="G52" s="122">
        <v>1271491480</v>
      </c>
      <c r="H52" s="125"/>
      <c r="I52" s="122">
        <v>1271491480</v>
      </c>
      <c r="J52" s="122">
        <v>0</v>
      </c>
      <c r="K52" s="122">
        <v>1271491480</v>
      </c>
      <c r="L52" s="125"/>
      <c r="M52" s="122">
        <v>0</v>
      </c>
    </row>
    <row r="53" spans="2:13" x14ac:dyDescent="0.3">
      <c r="B53" s="123"/>
      <c r="C53" s="124" t="s">
        <v>356</v>
      </c>
      <c r="D53" s="125"/>
      <c r="E53" s="126">
        <v>6060620954</v>
      </c>
      <c r="F53" s="126">
        <v>0</v>
      </c>
      <c r="G53" s="126">
        <v>6060620954</v>
      </c>
      <c r="H53" s="125"/>
      <c r="I53" s="126">
        <v>6039517232</v>
      </c>
      <c r="J53" s="126">
        <v>0</v>
      </c>
      <c r="K53" s="126">
        <v>6039517232</v>
      </c>
      <c r="L53" s="125"/>
      <c r="M53" s="126">
        <v>21103722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6060620954</v>
      </c>
      <c r="F57" s="122">
        <v>0</v>
      </c>
      <c r="G57" s="122">
        <v>6060620954</v>
      </c>
      <c r="H57" s="125"/>
      <c r="I57" s="122">
        <v>6039517232</v>
      </c>
      <c r="J57" s="122">
        <v>0</v>
      </c>
      <c r="K57" s="122">
        <v>6039517232</v>
      </c>
      <c r="L57" s="125"/>
      <c r="M57" s="122">
        <v>21103722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10530000</v>
      </c>
      <c r="F62" s="126">
        <v>-10530000</v>
      </c>
      <c r="G62" s="126">
        <v>0</v>
      </c>
      <c r="H62" s="125"/>
      <c r="I62" s="126">
        <v>0</v>
      </c>
      <c r="J62" s="126">
        <v>0</v>
      </c>
      <c r="K62" s="126">
        <v>0</v>
      </c>
      <c r="L62" s="125"/>
      <c r="M62" s="126">
        <v>0</v>
      </c>
    </row>
    <row r="63" spans="2:13" x14ac:dyDescent="0.3">
      <c r="B63" s="129">
        <v>51</v>
      </c>
      <c r="C63" s="127" t="s">
        <v>310</v>
      </c>
      <c r="D63" s="125"/>
      <c r="E63" s="119">
        <v>10530000</v>
      </c>
      <c r="F63" s="119">
        <v>-10530000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200000000</v>
      </c>
      <c r="G66" s="126">
        <v>200000000</v>
      </c>
      <c r="H66" s="125"/>
      <c r="I66" s="126">
        <v>200000000</v>
      </c>
      <c r="J66" s="126">
        <v>0</v>
      </c>
      <c r="K66" s="126">
        <v>200000000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200000000</v>
      </c>
      <c r="G68" s="122">
        <v>200000000</v>
      </c>
      <c r="H68" s="125"/>
      <c r="I68" s="122">
        <v>200000000</v>
      </c>
      <c r="J68" s="122">
        <v>0</v>
      </c>
      <c r="K68" s="122">
        <v>200000000</v>
      </c>
      <c r="L68" s="125"/>
      <c r="M68" s="122">
        <v>0</v>
      </c>
    </row>
    <row r="69" spans="2:13" x14ac:dyDescent="0.3">
      <c r="B69" s="123"/>
      <c r="C69" s="124" t="s">
        <v>352</v>
      </c>
      <c r="D69" s="125"/>
      <c r="E69" s="126">
        <v>22474093</v>
      </c>
      <c r="F69" s="126">
        <v>0</v>
      </c>
      <c r="G69" s="126">
        <v>22474093</v>
      </c>
      <c r="H69" s="125"/>
      <c r="I69" s="126">
        <v>20652133</v>
      </c>
      <c r="J69" s="126">
        <v>0</v>
      </c>
      <c r="K69" s="126">
        <v>20652133</v>
      </c>
      <c r="L69" s="125"/>
      <c r="M69" s="126">
        <v>1821960</v>
      </c>
    </row>
    <row r="70" spans="2:13" x14ac:dyDescent="0.3">
      <c r="B70" s="129">
        <v>56</v>
      </c>
      <c r="C70" s="127" t="s">
        <v>349</v>
      </c>
      <c r="D70" s="125"/>
      <c r="E70" s="119">
        <v>22474093</v>
      </c>
      <c r="F70" s="119">
        <v>0</v>
      </c>
      <c r="G70" s="119">
        <v>22474093</v>
      </c>
      <c r="H70" s="125"/>
      <c r="I70" s="119">
        <v>20652133</v>
      </c>
      <c r="J70" s="119">
        <v>0</v>
      </c>
      <c r="K70" s="119">
        <v>20652133</v>
      </c>
      <c r="L70" s="125"/>
      <c r="M70" s="119">
        <v>1821960</v>
      </c>
    </row>
    <row r="71" spans="2:13" x14ac:dyDescent="0.3">
      <c r="B71" s="123"/>
      <c r="C71" s="124" t="s">
        <v>359</v>
      </c>
      <c r="D71" s="125"/>
      <c r="E71" s="126">
        <v>172826302</v>
      </c>
      <c r="F71" s="126">
        <v>0</v>
      </c>
      <c r="G71" s="126">
        <v>172826302</v>
      </c>
      <c r="H71" s="125"/>
      <c r="I71" s="126">
        <v>172826302</v>
      </c>
      <c r="J71" s="126">
        <v>0</v>
      </c>
      <c r="K71" s="126">
        <v>172826302</v>
      </c>
      <c r="L71" s="125"/>
      <c r="M71" s="126">
        <v>0</v>
      </c>
    </row>
    <row r="72" spans="2:13" x14ac:dyDescent="0.3">
      <c r="B72" s="130">
        <v>57</v>
      </c>
      <c r="C72" s="128" t="s">
        <v>347</v>
      </c>
      <c r="D72" s="125"/>
      <c r="E72" s="122">
        <v>172826302</v>
      </c>
      <c r="F72" s="122">
        <v>0</v>
      </c>
      <c r="G72" s="122">
        <v>172826302</v>
      </c>
      <c r="H72" s="125"/>
      <c r="I72" s="122">
        <v>172826302</v>
      </c>
      <c r="J72" s="122">
        <v>0</v>
      </c>
      <c r="K72" s="122">
        <v>172826302</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300-000000000000}">
      <formula1>Compadjust</formula1>
    </dataValidation>
    <dataValidation type="list" allowBlank="1" showInputMessage="1" showErrorMessage="1" sqref="J203:J600 K75:M600" xr:uid="{00000000-0002-0000-13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33.75" customHeight="1" x14ac:dyDescent="0.3">
      <c r="C1" s="106" t="s">
        <v>607</v>
      </c>
      <c r="E1" s="108" t="s">
        <v>318</v>
      </c>
      <c r="F1" s="108" t="s">
        <v>635</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21811608856</v>
      </c>
      <c r="F8" s="116">
        <v>0</v>
      </c>
      <c r="G8" s="116">
        <v>21811608856</v>
      </c>
      <c r="I8" s="116">
        <v>17872309357</v>
      </c>
      <c r="J8" s="116">
        <v>3850000000</v>
      </c>
      <c r="K8" s="116">
        <v>21722309357</v>
      </c>
      <c r="M8" s="116">
        <v>89299499</v>
      </c>
    </row>
    <row r="9" spans="2:13" x14ac:dyDescent="0.3">
      <c r="B9" s="123"/>
      <c r="C9" s="124" t="s">
        <v>358</v>
      </c>
      <c r="D9" s="125"/>
      <c r="E9" s="126">
        <v>8426948342</v>
      </c>
      <c r="F9" s="126">
        <v>0</v>
      </c>
      <c r="G9" s="126">
        <v>8426948342</v>
      </c>
      <c r="H9" s="125"/>
      <c r="I9" s="126">
        <v>8374527367</v>
      </c>
      <c r="J9" s="126">
        <v>70000000</v>
      </c>
      <c r="K9" s="126">
        <v>8444527367</v>
      </c>
      <c r="L9" s="125"/>
      <c r="M9" s="126">
        <v>-17579025</v>
      </c>
    </row>
    <row r="10" spans="2:13" x14ac:dyDescent="0.3">
      <c r="B10" s="117">
        <v>3</v>
      </c>
      <c r="C10" s="127" t="s">
        <v>333</v>
      </c>
      <c r="E10" s="119">
        <v>8306948342</v>
      </c>
      <c r="F10" s="119">
        <v>0</v>
      </c>
      <c r="G10" s="119">
        <v>8306948342</v>
      </c>
      <c r="I10" s="119">
        <v>8306948342</v>
      </c>
      <c r="J10" s="119">
        <v>0</v>
      </c>
      <c r="K10" s="119">
        <v>8306948342</v>
      </c>
      <c r="M10" s="119">
        <v>0</v>
      </c>
    </row>
    <row r="11" spans="2:13" x14ac:dyDescent="0.3">
      <c r="B11" s="120">
        <v>4</v>
      </c>
      <c r="C11" s="128" t="s">
        <v>212</v>
      </c>
      <c r="E11" s="122">
        <v>120000000</v>
      </c>
      <c r="F11" s="122">
        <v>0</v>
      </c>
      <c r="G11" s="122">
        <v>120000000</v>
      </c>
      <c r="I11" s="122">
        <v>67579025</v>
      </c>
      <c r="J11" s="122">
        <v>70000000</v>
      </c>
      <c r="K11" s="122">
        <v>137579025</v>
      </c>
      <c r="M11" s="122">
        <v>-17579025</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3780000000</v>
      </c>
      <c r="F25" s="126">
        <v>0</v>
      </c>
      <c r="G25" s="126">
        <v>3780000000</v>
      </c>
      <c r="H25" s="125"/>
      <c r="I25" s="126">
        <v>0</v>
      </c>
      <c r="J25" s="126">
        <v>3780000000</v>
      </c>
      <c r="K25" s="126">
        <v>3780000000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3780000000</v>
      </c>
      <c r="F32" s="119">
        <v>0</v>
      </c>
      <c r="G32" s="119">
        <v>3780000000</v>
      </c>
      <c r="H32" s="125"/>
      <c r="I32" s="119">
        <v>0</v>
      </c>
      <c r="J32" s="119">
        <v>3780000000</v>
      </c>
      <c r="K32" s="119">
        <v>3780000000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9110302558</v>
      </c>
      <c r="F36" s="126">
        <v>0</v>
      </c>
      <c r="G36" s="126">
        <v>9110302558</v>
      </c>
      <c r="H36" s="125"/>
      <c r="I36" s="126">
        <v>9111135518</v>
      </c>
      <c r="J36" s="126">
        <v>0</v>
      </c>
      <c r="K36" s="126">
        <v>9111135518</v>
      </c>
      <c r="L36" s="125"/>
      <c r="M36" s="126">
        <v>-832960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3169844532</v>
      </c>
      <c r="F38" s="122">
        <v>0</v>
      </c>
      <c r="G38" s="122">
        <v>3169844532</v>
      </c>
      <c r="H38" s="125"/>
      <c r="I38" s="122">
        <v>3169904533</v>
      </c>
      <c r="J38" s="122">
        <v>0</v>
      </c>
      <c r="K38" s="122">
        <v>3169904533</v>
      </c>
      <c r="L38" s="125"/>
      <c r="M38" s="122">
        <v>-60001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683754727</v>
      </c>
      <c r="F42" s="122">
        <v>0</v>
      </c>
      <c r="G42" s="122">
        <v>683754727</v>
      </c>
      <c r="H42" s="125"/>
      <c r="I42" s="122">
        <v>683472246</v>
      </c>
      <c r="J42" s="122">
        <v>0</v>
      </c>
      <c r="K42" s="122">
        <v>683472246</v>
      </c>
      <c r="L42" s="125"/>
      <c r="M42" s="122">
        <v>282481</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6703299</v>
      </c>
      <c r="F44" s="122">
        <v>0</v>
      </c>
      <c r="G44" s="122">
        <v>6703299</v>
      </c>
      <c r="H44" s="125"/>
      <c r="I44" s="122">
        <v>6996835</v>
      </c>
      <c r="J44" s="122">
        <v>0</v>
      </c>
      <c r="K44" s="122">
        <v>6996835</v>
      </c>
      <c r="L44" s="125"/>
      <c r="M44" s="122">
        <v>-293536</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5250000000</v>
      </c>
      <c r="F49" s="119">
        <v>0</v>
      </c>
      <c r="G49" s="119">
        <v>5250000000</v>
      </c>
      <c r="H49" s="125"/>
      <c r="I49" s="119">
        <v>5250761904</v>
      </c>
      <c r="J49" s="119">
        <v>0</v>
      </c>
      <c r="K49" s="119">
        <v>5250761904</v>
      </c>
      <c r="L49" s="125"/>
      <c r="M49" s="119">
        <v>-761904</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291448575</v>
      </c>
      <c r="F53" s="126">
        <v>0</v>
      </c>
      <c r="G53" s="126">
        <v>291448575</v>
      </c>
      <c r="H53" s="125"/>
      <c r="I53" s="126">
        <v>304667880</v>
      </c>
      <c r="J53" s="126">
        <v>0</v>
      </c>
      <c r="K53" s="126">
        <v>304667880</v>
      </c>
      <c r="L53" s="125"/>
      <c r="M53" s="126">
        <v>-13219305</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219018975</v>
      </c>
      <c r="F57" s="122">
        <v>0</v>
      </c>
      <c r="G57" s="122">
        <v>219018975</v>
      </c>
      <c r="H57" s="125"/>
      <c r="I57" s="122">
        <v>304667880</v>
      </c>
      <c r="J57" s="122">
        <v>0</v>
      </c>
      <c r="K57" s="122">
        <v>304667880</v>
      </c>
      <c r="L57" s="125"/>
      <c r="M57" s="122">
        <v>-85648905</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72429600</v>
      </c>
      <c r="F61" s="122">
        <v>0</v>
      </c>
      <c r="G61" s="122">
        <v>72429600</v>
      </c>
      <c r="H61" s="125"/>
      <c r="I61" s="122">
        <v>0</v>
      </c>
      <c r="J61" s="122">
        <v>0</v>
      </c>
      <c r="K61" s="122">
        <v>0</v>
      </c>
      <c r="L61" s="125"/>
      <c r="M61" s="122">
        <v>72429600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22819482</v>
      </c>
      <c r="F69" s="126">
        <v>0</v>
      </c>
      <c r="G69" s="126">
        <v>22819482</v>
      </c>
      <c r="H69" s="125"/>
      <c r="I69" s="126">
        <v>22819482</v>
      </c>
      <c r="J69" s="126">
        <v>0</v>
      </c>
      <c r="K69" s="126">
        <v>22819482</v>
      </c>
      <c r="L69" s="125"/>
      <c r="M69" s="126">
        <v>0</v>
      </c>
    </row>
    <row r="70" spans="2:13" x14ac:dyDescent="0.3">
      <c r="B70" s="129">
        <v>56</v>
      </c>
      <c r="C70" s="127" t="s">
        <v>349</v>
      </c>
      <c r="D70" s="125"/>
      <c r="E70" s="119">
        <v>22819482</v>
      </c>
      <c r="F70" s="119">
        <v>0</v>
      </c>
      <c r="G70" s="119">
        <v>22819482</v>
      </c>
      <c r="H70" s="125"/>
      <c r="I70" s="119">
        <v>22819482</v>
      </c>
      <c r="J70" s="119">
        <v>0</v>
      </c>
      <c r="K70" s="119">
        <v>22819482</v>
      </c>
      <c r="L70" s="125"/>
      <c r="M70" s="119">
        <v>0</v>
      </c>
    </row>
    <row r="71" spans="2:13" x14ac:dyDescent="0.3">
      <c r="B71" s="123"/>
      <c r="C71" s="124" t="s">
        <v>359</v>
      </c>
      <c r="D71" s="125"/>
      <c r="E71" s="126">
        <v>180089899</v>
      </c>
      <c r="F71" s="126">
        <v>0</v>
      </c>
      <c r="G71" s="126">
        <v>180089899</v>
      </c>
      <c r="H71" s="125"/>
      <c r="I71" s="126">
        <v>59159110</v>
      </c>
      <c r="J71" s="126">
        <v>0</v>
      </c>
      <c r="K71" s="126">
        <v>59159110</v>
      </c>
      <c r="L71" s="125"/>
      <c r="M71" s="126">
        <v>120930789</v>
      </c>
    </row>
    <row r="72" spans="2:13" x14ac:dyDescent="0.3">
      <c r="B72" s="130">
        <v>57</v>
      </c>
      <c r="C72" s="128" t="s">
        <v>347</v>
      </c>
      <c r="D72" s="125"/>
      <c r="E72" s="122">
        <v>180089899</v>
      </c>
      <c r="F72" s="122">
        <v>0</v>
      </c>
      <c r="G72" s="122">
        <v>180089899</v>
      </c>
      <c r="H72" s="125"/>
      <c r="I72" s="122">
        <v>59159110</v>
      </c>
      <c r="J72" s="122">
        <v>0</v>
      </c>
      <c r="K72" s="122">
        <v>59159110</v>
      </c>
      <c r="L72" s="125"/>
      <c r="M72" s="122">
        <v>120930789</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400-000000000000}">
      <formula1>Compadjust</formula1>
    </dataValidation>
    <dataValidation type="list" allowBlank="1" showInputMessage="1" showErrorMessage="1" sqref="J203:J600 K75:M600" xr:uid="{00000000-0002-0000-14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0.5" x14ac:dyDescent="0.3">
      <c r="C1" s="106" t="s">
        <v>607</v>
      </c>
      <c r="E1" s="108" t="s">
        <v>326</v>
      </c>
      <c r="F1" s="108" t="s">
        <v>38</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652651842</v>
      </c>
      <c r="F8" s="116">
        <v>18079064</v>
      </c>
      <c r="G8" s="116">
        <v>670730906</v>
      </c>
      <c r="I8" s="116">
        <v>663251734</v>
      </c>
      <c r="J8" s="116">
        <v>-1832039</v>
      </c>
      <c r="K8" s="116">
        <v>661419695</v>
      </c>
      <c r="M8" s="116">
        <v>9311211</v>
      </c>
    </row>
    <row r="9" spans="2:13" x14ac:dyDescent="0.3">
      <c r="B9" s="123"/>
      <c r="C9" s="124" t="s">
        <v>358</v>
      </c>
      <c r="D9" s="125"/>
      <c r="E9" s="126">
        <v>3997950</v>
      </c>
      <c r="F9" s="126">
        <v>0</v>
      </c>
      <c r="G9" s="126">
        <v>3997950</v>
      </c>
      <c r="H9" s="125"/>
      <c r="I9" s="126">
        <v>0</v>
      </c>
      <c r="J9" s="126">
        <v>0</v>
      </c>
      <c r="K9" s="126">
        <v>0</v>
      </c>
      <c r="L9" s="125"/>
      <c r="M9" s="126">
        <v>3997950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3997950</v>
      </c>
      <c r="F14" s="119">
        <v>0</v>
      </c>
      <c r="G14" s="119">
        <v>3997950</v>
      </c>
      <c r="I14" s="119">
        <v>0</v>
      </c>
      <c r="J14" s="119">
        <v>0</v>
      </c>
      <c r="K14" s="119">
        <v>0</v>
      </c>
      <c r="M14" s="119">
        <v>3997950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478363163</v>
      </c>
      <c r="F36" s="126">
        <v>18079064</v>
      </c>
      <c r="G36" s="126">
        <v>496442227</v>
      </c>
      <c r="H36" s="125"/>
      <c r="I36" s="126">
        <v>498274266</v>
      </c>
      <c r="J36" s="126">
        <v>-1832039</v>
      </c>
      <c r="K36" s="126">
        <v>496442227</v>
      </c>
      <c r="L36" s="125"/>
      <c r="M36" s="126">
        <v>0</v>
      </c>
    </row>
    <row r="37" spans="2:13" x14ac:dyDescent="0.3">
      <c r="B37" s="129">
        <v>27</v>
      </c>
      <c r="C37" s="127" t="s">
        <v>297</v>
      </c>
      <c r="D37" s="125"/>
      <c r="E37" s="119">
        <v>178200</v>
      </c>
      <c r="F37" s="119">
        <v>0</v>
      </c>
      <c r="G37" s="119">
        <v>178200</v>
      </c>
      <c r="H37" s="125"/>
      <c r="I37" s="119">
        <v>178200</v>
      </c>
      <c r="J37" s="119">
        <v>0</v>
      </c>
      <c r="K37" s="119">
        <v>178200</v>
      </c>
      <c r="L37" s="125"/>
      <c r="M37" s="119">
        <v>0</v>
      </c>
    </row>
    <row r="38" spans="2:13" x14ac:dyDescent="0.3">
      <c r="B38" s="130">
        <v>28</v>
      </c>
      <c r="C38" s="128" t="s">
        <v>298</v>
      </c>
      <c r="D38" s="125"/>
      <c r="E38" s="122">
        <v>365871664</v>
      </c>
      <c r="F38" s="122">
        <v>0</v>
      </c>
      <c r="G38" s="122">
        <v>365871664</v>
      </c>
      <c r="H38" s="125"/>
      <c r="I38" s="122">
        <v>365871664</v>
      </c>
      <c r="J38" s="122">
        <v>0</v>
      </c>
      <c r="K38" s="122">
        <v>365871664</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103254380</v>
      </c>
      <c r="F42" s="122">
        <v>0</v>
      </c>
      <c r="G42" s="122">
        <v>103254380</v>
      </c>
      <c r="H42" s="125"/>
      <c r="I42" s="122">
        <v>103254380</v>
      </c>
      <c r="J42" s="122">
        <v>0</v>
      </c>
      <c r="K42" s="122">
        <v>103254380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2201774</v>
      </c>
      <c r="F44" s="122">
        <v>0</v>
      </c>
      <c r="G44" s="122">
        <v>2201774</v>
      </c>
      <c r="H44" s="125"/>
      <c r="I44" s="122">
        <v>2201774</v>
      </c>
      <c r="J44" s="122">
        <v>0</v>
      </c>
      <c r="K44" s="122">
        <v>2201774</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6857145</v>
      </c>
      <c r="F49" s="119">
        <v>18079064</v>
      </c>
      <c r="G49" s="119">
        <v>24936209</v>
      </c>
      <c r="H49" s="125"/>
      <c r="I49" s="119">
        <v>24936209</v>
      </c>
      <c r="J49" s="119">
        <v>0</v>
      </c>
      <c r="K49" s="119">
        <v>24936209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1832039</v>
      </c>
      <c r="J51" s="119">
        <v>-1832039</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50000000</v>
      </c>
      <c r="F53" s="126">
        <v>0</v>
      </c>
      <c r="G53" s="126">
        <v>50000000</v>
      </c>
      <c r="H53" s="125"/>
      <c r="I53" s="126">
        <v>54850399</v>
      </c>
      <c r="J53" s="126">
        <v>0</v>
      </c>
      <c r="K53" s="126">
        <v>54850399</v>
      </c>
      <c r="L53" s="125"/>
      <c r="M53" s="126">
        <v>-4850399</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54850399</v>
      </c>
      <c r="J57" s="122">
        <v>0</v>
      </c>
      <c r="K57" s="122">
        <v>54850399</v>
      </c>
      <c r="L57" s="125"/>
      <c r="M57" s="122">
        <v>-54850399</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50000000</v>
      </c>
      <c r="F61" s="122">
        <v>0</v>
      </c>
      <c r="G61" s="122">
        <v>50000000</v>
      </c>
      <c r="H61" s="125"/>
      <c r="I61" s="122">
        <v>0</v>
      </c>
      <c r="J61" s="122">
        <v>0</v>
      </c>
      <c r="K61" s="122">
        <v>0</v>
      </c>
      <c r="L61" s="125"/>
      <c r="M61" s="122">
        <v>50000000</v>
      </c>
    </row>
    <row r="62" spans="2:13" x14ac:dyDescent="0.3">
      <c r="B62" s="123"/>
      <c r="C62" s="124" t="s">
        <v>353</v>
      </c>
      <c r="D62" s="125"/>
      <c r="E62" s="126">
        <v>2064000</v>
      </c>
      <c r="F62" s="126">
        <v>0</v>
      </c>
      <c r="G62" s="126">
        <v>2064000</v>
      </c>
      <c r="H62" s="125"/>
      <c r="I62" s="126">
        <v>2064000</v>
      </c>
      <c r="J62" s="126">
        <v>0</v>
      </c>
      <c r="K62" s="126">
        <v>2064000</v>
      </c>
      <c r="L62" s="125"/>
      <c r="M62" s="126">
        <v>0</v>
      </c>
    </row>
    <row r="63" spans="2:13" x14ac:dyDescent="0.3">
      <c r="B63" s="129">
        <v>51</v>
      </c>
      <c r="C63" s="127" t="s">
        <v>310</v>
      </c>
      <c r="D63" s="125"/>
      <c r="E63" s="119">
        <v>2064000</v>
      </c>
      <c r="F63" s="119">
        <v>0</v>
      </c>
      <c r="G63" s="119">
        <v>2064000</v>
      </c>
      <c r="H63" s="125"/>
      <c r="I63" s="119">
        <v>2064000</v>
      </c>
      <c r="J63" s="119">
        <v>0</v>
      </c>
      <c r="K63" s="119">
        <v>2064000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21343465</v>
      </c>
      <c r="F69" s="126">
        <v>0</v>
      </c>
      <c r="G69" s="126">
        <v>21343465</v>
      </c>
      <c r="H69" s="125"/>
      <c r="I69" s="126">
        <v>19874083</v>
      </c>
      <c r="J69" s="126">
        <v>0</v>
      </c>
      <c r="K69" s="126">
        <v>19874083</v>
      </c>
      <c r="L69" s="125"/>
      <c r="M69" s="126">
        <v>1469382</v>
      </c>
    </row>
    <row r="70" spans="2:13" x14ac:dyDescent="0.3">
      <c r="B70" s="129">
        <v>56</v>
      </c>
      <c r="C70" s="127" t="s">
        <v>349</v>
      </c>
      <c r="D70" s="125"/>
      <c r="E70" s="119">
        <v>21343465</v>
      </c>
      <c r="F70" s="119">
        <v>0</v>
      </c>
      <c r="G70" s="119">
        <v>21343465</v>
      </c>
      <c r="H70" s="125"/>
      <c r="I70" s="119">
        <v>19874083</v>
      </c>
      <c r="J70" s="119">
        <v>0</v>
      </c>
      <c r="K70" s="119">
        <v>19874083</v>
      </c>
      <c r="L70" s="125"/>
      <c r="M70" s="119">
        <v>1469382</v>
      </c>
    </row>
    <row r="71" spans="2:13" x14ac:dyDescent="0.3">
      <c r="B71" s="123"/>
      <c r="C71" s="124" t="s">
        <v>359</v>
      </c>
      <c r="D71" s="125"/>
      <c r="E71" s="126">
        <v>96883264</v>
      </c>
      <c r="F71" s="126">
        <v>0</v>
      </c>
      <c r="G71" s="126">
        <v>96883264</v>
      </c>
      <c r="H71" s="125"/>
      <c r="I71" s="126">
        <v>88188986</v>
      </c>
      <c r="J71" s="126">
        <v>0</v>
      </c>
      <c r="K71" s="126">
        <v>88188986</v>
      </c>
      <c r="L71" s="125"/>
      <c r="M71" s="126">
        <v>8694278</v>
      </c>
    </row>
    <row r="72" spans="2:13" x14ac:dyDescent="0.3">
      <c r="B72" s="130">
        <v>57</v>
      </c>
      <c r="C72" s="128" t="s">
        <v>347</v>
      </c>
      <c r="D72" s="125"/>
      <c r="E72" s="122">
        <v>96883264</v>
      </c>
      <c r="F72" s="122">
        <v>0</v>
      </c>
      <c r="G72" s="122">
        <v>96883264</v>
      </c>
      <c r="H72" s="125"/>
      <c r="I72" s="122">
        <v>88188986</v>
      </c>
      <c r="J72" s="122">
        <v>0</v>
      </c>
      <c r="K72" s="122">
        <v>88188986</v>
      </c>
      <c r="L72" s="125"/>
      <c r="M72" s="122">
        <v>8694278</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500-000000000000}">
      <formula1>Compadjust</formula1>
    </dataValidation>
    <dataValidation type="list" allowBlank="1" showInputMessage="1" showErrorMessage="1" sqref="J203:J600 K75:M600" xr:uid="{00000000-0002-0000-15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20.7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x14ac:dyDescent="0.3">
      <c r="C1" s="106" t="s">
        <v>607</v>
      </c>
      <c r="E1" s="108" t="s">
        <v>638</v>
      </c>
      <c r="F1" s="108" t="s">
        <v>39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883945569</v>
      </c>
      <c r="F8" s="116">
        <v>30253343</v>
      </c>
      <c r="G8" s="116">
        <v>914198912</v>
      </c>
      <c r="I8" s="116">
        <v>52228208</v>
      </c>
      <c r="J8" s="116">
        <v>862021400</v>
      </c>
      <c r="K8" s="116">
        <v>914249608</v>
      </c>
      <c r="M8" s="116">
        <v>-50696</v>
      </c>
    </row>
    <row r="9" spans="2:13" x14ac:dyDescent="0.3">
      <c r="B9" s="123"/>
      <c r="C9" s="124" t="s">
        <v>358</v>
      </c>
      <c r="D9" s="125"/>
      <c r="E9" s="126">
        <v>37000</v>
      </c>
      <c r="F9" s="126">
        <v>30253343</v>
      </c>
      <c r="G9" s="126">
        <v>30290343</v>
      </c>
      <c r="H9" s="125"/>
      <c r="I9" s="126">
        <v>34919991</v>
      </c>
      <c r="J9" s="126">
        <v>0</v>
      </c>
      <c r="K9" s="126">
        <v>34919991</v>
      </c>
      <c r="L9" s="125"/>
      <c r="M9" s="126">
        <v>-4629648</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37000</v>
      </c>
      <c r="F11" s="122">
        <v>30253343</v>
      </c>
      <c r="G11" s="122">
        <v>30290343</v>
      </c>
      <c r="I11" s="122">
        <v>34919991</v>
      </c>
      <c r="J11" s="122">
        <v>0</v>
      </c>
      <c r="K11" s="122">
        <v>34919991</v>
      </c>
      <c r="M11" s="122">
        <v>-4629648</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791595210</v>
      </c>
      <c r="F36" s="126">
        <v>0</v>
      </c>
      <c r="G36" s="126">
        <v>791595210</v>
      </c>
      <c r="H36" s="125"/>
      <c r="I36" s="126">
        <v>0</v>
      </c>
      <c r="J36" s="126">
        <v>791595210</v>
      </c>
      <c r="K36" s="126">
        <v>791595210</v>
      </c>
      <c r="L36" s="125"/>
      <c r="M36" s="126">
        <v>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62799748</v>
      </c>
      <c r="F38" s="122">
        <v>0</v>
      </c>
      <c r="G38" s="122">
        <v>62799748</v>
      </c>
      <c r="H38" s="125"/>
      <c r="I38" s="122">
        <v>0</v>
      </c>
      <c r="J38" s="122">
        <v>62799748</v>
      </c>
      <c r="K38" s="122">
        <v>62799748</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638611922</v>
      </c>
      <c r="F42" s="122">
        <v>0</v>
      </c>
      <c r="G42" s="122">
        <v>638611922</v>
      </c>
      <c r="H42" s="125"/>
      <c r="I42" s="122">
        <v>0</v>
      </c>
      <c r="J42" s="122">
        <v>638611922</v>
      </c>
      <c r="K42" s="122">
        <v>638611922</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1374540</v>
      </c>
      <c r="F44" s="122">
        <v>0</v>
      </c>
      <c r="G44" s="122">
        <v>1374540</v>
      </c>
      <c r="H44" s="125"/>
      <c r="I44" s="122">
        <v>0</v>
      </c>
      <c r="J44" s="122">
        <v>1374540</v>
      </c>
      <c r="K44" s="122">
        <v>1374540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88809000</v>
      </c>
      <c r="F51" s="119">
        <v>0</v>
      </c>
      <c r="G51" s="119">
        <v>88809000</v>
      </c>
      <c r="H51" s="125"/>
      <c r="I51" s="119">
        <v>0</v>
      </c>
      <c r="J51" s="119">
        <v>88809000</v>
      </c>
      <c r="K51" s="119">
        <v>88809000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3890357</v>
      </c>
      <c r="F53" s="126">
        <v>0</v>
      </c>
      <c r="G53" s="126">
        <v>3890357</v>
      </c>
      <c r="H53" s="125"/>
      <c r="I53" s="126">
        <v>0</v>
      </c>
      <c r="J53" s="126">
        <v>0</v>
      </c>
      <c r="K53" s="126">
        <v>0</v>
      </c>
      <c r="L53" s="125"/>
      <c r="M53" s="126">
        <v>3890357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3890357</v>
      </c>
      <c r="F57" s="122">
        <v>0</v>
      </c>
      <c r="G57" s="122">
        <v>3890357</v>
      </c>
      <c r="H57" s="125"/>
      <c r="I57" s="122">
        <v>0</v>
      </c>
      <c r="J57" s="122">
        <v>0</v>
      </c>
      <c r="K57" s="122">
        <v>0</v>
      </c>
      <c r="L57" s="125"/>
      <c r="M57" s="122">
        <v>3890357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70934785</v>
      </c>
      <c r="F62" s="126">
        <v>0</v>
      </c>
      <c r="G62" s="126">
        <v>70934785</v>
      </c>
      <c r="H62" s="125"/>
      <c r="I62" s="126">
        <v>0</v>
      </c>
      <c r="J62" s="126">
        <v>70426190</v>
      </c>
      <c r="K62" s="126">
        <v>70426190</v>
      </c>
      <c r="L62" s="125"/>
      <c r="M62" s="126">
        <v>508595</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508595</v>
      </c>
      <c r="F64" s="122">
        <v>0</v>
      </c>
      <c r="G64" s="122">
        <v>508595</v>
      </c>
      <c r="H64" s="125"/>
      <c r="I64" s="122">
        <v>0</v>
      </c>
      <c r="J64" s="122">
        <v>0</v>
      </c>
      <c r="K64" s="122">
        <v>0</v>
      </c>
      <c r="L64" s="125"/>
      <c r="M64" s="122">
        <v>508595</v>
      </c>
    </row>
    <row r="65" spans="2:13" x14ac:dyDescent="0.3">
      <c r="B65" s="129">
        <v>53</v>
      </c>
      <c r="C65" s="127" t="s">
        <v>342</v>
      </c>
      <c r="D65" s="125"/>
      <c r="E65" s="119">
        <v>70426190</v>
      </c>
      <c r="F65" s="119">
        <v>0</v>
      </c>
      <c r="G65" s="119">
        <v>70426190</v>
      </c>
      <c r="H65" s="125"/>
      <c r="I65" s="119">
        <v>0</v>
      </c>
      <c r="J65" s="119">
        <v>70426190</v>
      </c>
      <c r="K65" s="119">
        <v>70426190</v>
      </c>
      <c r="L65" s="125"/>
      <c r="M65" s="119">
        <v>0</v>
      </c>
    </row>
    <row r="66" spans="2:13" x14ac:dyDescent="0.3">
      <c r="B66" s="123"/>
      <c r="C66" s="124" t="s">
        <v>354</v>
      </c>
      <c r="D66" s="125"/>
      <c r="E66" s="126">
        <v>8717000</v>
      </c>
      <c r="F66" s="126">
        <v>0</v>
      </c>
      <c r="G66" s="126">
        <v>8717000</v>
      </c>
      <c r="H66" s="125"/>
      <c r="I66" s="126">
        <v>8537000</v>
      </c>
      <c r="J66" s="126">
        <v>0</v>
      </c>
      <c r="K66" s="126">
        <v>8537000</v>
      </c>
      <c r="L66" s="125"/>
      <c r="M66" s="126">
        <v>180000</v>
      </c>
    </row>
    <row r="67" spans="2:13" x14ac:dyDescent="0.3">
      <c r="B67" s="129">
        <v>54</v>
      </c>
      <c r="C67" s="127" t="s">
        <v>312</v>
      </c>
      <c r="D67" s="125"/>
      <c r="E67" s="119">
        <v>8022000</v>
      </c>
      <c r="F67" s="119">
        <v>0</v>
      </c>
      <c r="G67" s="119">
        <v>8022000</v>
      </c>
      <c r="H67" s="125"/>
      <c r="I67" s="119">
        <v>8022000</v>
      </c>
      <c r="J67" s="119">
        <v>0</v>
      </c>
      <c r="K67" s="119">
        <v>8022000</v>
      </c>
      <c r="L67" s="125"/>
      <c r="M67" s="119">
        <v>0</v>
      </c>
    </row>
    <row r="68" spans="2:13" x14ac:dyDescent="0.3">
      <c r="B68" s="130">
        <v>55</v>
      </c>
      <c r="C68" s="128" t="s">
        <v>342</v>
      </c>
      <c r="D68" s="125"/>
      <c r="E68" s="122">
        <v>695000</v>
      </c>
      <c r="F68" s="122">
        <v>0</v>
      </c>
      <c r="G68" s="122">
        <v>695000</v>
      </c>
      <c r="H68" s="125"/>
      <c r="I68" s="122">
        <v>515000</v>
      </c>
      <c r="J68" s="122">
        <v>0</v>
      </c>
      <c r="K68" s="122">
        <v>515000</v>
      </c>
      <c r="L68" s="125"/>
      <c r="M68" s="122">
        <v>180000</v>
      </c>
    </row>
    <row r="69" spans="2:13" x14ac:dyDescent="0.3">
      <c r="B69" s="123"/>
      <c r="C69" s="124" t="s">
        <v>352</v>
      </c>
      <c r="D69" s="125"/>
      <c r="E69" s="126">
        <v>672840</v>
      </c>
      <c r="F69" s="126">
        <v>0</v>
      </c>
      <c r="G69" s="126">
        <v>672840</v>
      </c>
      <c r="H69" s="125"/>
      <c r="I69" s="126">
        <v>672840</v>
      </c>
      <c r="J69" s="126">
        <v>0</v>
      </c>
      <c r="K69" s="126">
        <v>672840</v>
      </c>
      <c r="L69" s="125"/>
      <c r="M69" s="126">
        <v>0</v>
      </c>
    </row>
    <row r="70" spans="2:13" x14ac:dyDescent="0.3">
      <c r="B70" s="129">
        <v>56</v>
      </c>
      <c r="C70" s="127" t="s">
        <v>349</v>
      </c>
      <c r="D70" s="125"/>
      <c r="E70" s="119">
        <v>672840</v>
      </c>
      <c r="F70" s="119">
        <v>0</v>
      </c>
      <c r="G70" s="119">
        <v>672840</v>
      </c>
      <c r="H70" s="125"/>
      <c r="I70" s="119">
        <v>672840</v>
      </c>
      <c r="J70" s="119">
        <v>0</v>
      </c>
      <c r="K70" s="119">
        <v>672840</v>
      </c>
      <c r="L70" s="125"/>
      <c r="M70" s="119">
        <v>0</v>
      </c>
    </row>
    <row r="71" spans="2:13" x14ac:dyDescent="0.3">
      <c r="B71" s="123"/>
      <c r="C71" s="124" t="s">
        <v>359</v>
      </c>
      <c r="D71" s="125"/>
      <c r="E71" s="126">
        <v>8098377</v>
      </c>
      <c r="F71" s="126">
        <v>0</v>
      </c>
      <c r="G71" s="126">
        <v>8098377</v>
      </c>
      <c r="H71" s="125"/>
      <c r="I71" s="126">
        <v>8098377</v>
      </c>
      <c r="J71" s="126">
        <v>0</v>
      </c>
      <c r="K71" s="126">
        <v>8098377</v>
      </c>
      <c r="L71" s="125"/>
      <c r="M71" s="126">
        <v>0</v>
      </c>
    </row>
    <row r="72" spans="2:13" x14ac:dyDescent="0.3">
      <c r="B72" s="130">
        <v>57</v>
      </c>
      <c r="C72" s="128" t="s">
        <v>347</v>
      </c>
      <c r="D72" s="125"/>
      <c r="E72" s="122">
        <v>8098377</v>
      </c>
      <c r="F72" s="122">
        <v>0</v>
      </c>
      <c r="G72" s="122">
        <v>8098377</v>
      </c>
      <c r="H72" s="125"/>
      <c r="I72" s="122">
        <v>8098377</v>
      </c>
      <c r="J72" s="122">
        <v>0</v>
      </c>
      <c r="K72" s="122">
        <v>8098377</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C75:C603" xr:uid="{00000000-0002-0000-1600-000000000000}">
      <formula1>Compadjust</formula1>
    </dataValidation>
    <dataValidation type="list" allowBlank="1" showInputMessage="1" showErrorMessage="1" sqref="J203:J600 K75:M600" xr:uid="{00000000-0002-0000-16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6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7.25" customHeight="1" x14ac:dyDescent="0.3">
      <c r="C1" s="106" t="s">
        <v>607</v>
      </c>
      <c r="E1" s="108" t="s">
        <v>329</v>
      </c>
      <c r="F1" s="108" t="s">
        <v>39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415711738</v>
      </c>
      <c r="F8" s="116">
        <v>0</v>
      </c>
      <c r="G8" s="116">
        <v>415711738</v>
      </c>
      <c r="I8" s="116">
        <v>447784942</v>
      </c>
      <c r="J8" s="116">
        <v>11463154</v>
      </c>
      <c r="K8" s="116">
        <v>459248096</v>
      </c>
      <c r="M8" s="116">
        <v>-43536358</v>
      </c>
    </row>
    <row r="9" spans="2:13" x14ac:dyDescent="0.3">
      <c r="B9" s="123"/>
      <c r="C9" s="124" t="s">
        <v>358</v>
      </c>
      <c r="D9" s="125"/>
      <c r="E9" s="126">
        <v>58064454</v>
      </c>
      <c r="F9" s="126">
        <v>0</v>
      </c>
      <c r="G9" s="126">
        <v>58064454</v>
      </c>
      <c r="H9" s="125"/>
      <c r="I9" s="126">
        <v>47000000</v>
      </c>
      <c r="J9" s="126">
        <v>10669454</v>
      </c>
      <c r="K9" s="126">
        <v>57669454</v>
      </c>
      <c r="L9" s="125"/>
      <c r="M9" s="126">
        <v>395000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10669454</v>
      </c>
      <c r="F11" s="122">
        <v>0</v>
      </c>
      <c r="G11" s="122">
        <v>10669454</v>
      </c>
      <c r="I11" s="122">
        <v>0</v>
      </c>
      <c r="J11" s="122">
        <v>10669454</v>
      </c>
      <c r="K11" s="122">
        <v>10669454</v>
      </c>
      <c r="M11" s="122">
        <v>0</v>
      </c>
    </row>
    <row r="12" spans="2:13" x14ac:dyDescent="0.3">
      <c r="B12" s="117">
        <v>5</v>
      </c>
      <c r="C12" s="127" t="s">
        <v>345</v>
      </c>
      <c r="E12" s="119">
        <v>10000000</v>
      </c>
      <c r="F12" s="119">
        <v>0</v>
      </c>
      <c r="G12" s="119">
        <v>10000000</v>
      </c>
      <c r="I12" s="119">
        <v>10000000</v>
      </c>
      <c r="J12" s="119">
        <v>0</v>
      </c>
      <c r="K12" s="119">
        <v>10000000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37395000</v>
      </c>
      <c r="F14" s="119">
        <v>0</v>
      </c>
      <c r="G14" s="119">
        <v>37395000</v>
      </c>
      <c r="I14" s="119">
        <v>37000000</v>
      </c>
      <c r="J14" s="119">
        <v>0</v>
      </c>
      <c r="K14" s="119">
        <v>37000000</v>
      </c>
      <c r="M14" s="119">
        <v>395000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307646489</v>
      </c>
      <c r="F36" s="126">
        <v>0</v>
      </c>
      <c r="G36" s="126">
        <v>307646489</v>
      </c>
      <c r="H36" s="125"/>
      <c r="I36" s="126">
        <v>307646489</v>
      </c>
      <c r="J36" s="126">
        <v>0</v>
      </c>
      <c r="K36" s="126">
        <v>307646489</v>
      </c>
      <c r="L36" s="125"/>
      <c r="M36" s="126">
        <v>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300259626</v>
      </c>
      <c r="F38" s="122">
        <v>0</v>
      </c>
      <c r="G38" s="122">
        <v>300259626</v>
      </c>
      <c r="H38" s="125"/>
      <c r="I38" s="122">
        <v>300259626</v>
      </c>
      <c r="J38" s="122">
        <v>0</v>
      </c>
      <c r="K38" s="122">
        <v>300259626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465081</v>
      </c>
      <c r="F42" s="122">
        <v>0</v>
      </c>
      <c r="G42" s="122">
        <v>465081</v>
      </c>
      <c r="H42" s="125"/>
      <c r="I42" s="122">
        <v>465081</v>
      </c>
      <c r="J42" s="122">
        <v>0</v>
      </c>
      <c r="K42" s="122">
        <v>465081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1817613</v>
      </c>
      <c r="F44" s="122">
        <v>0</v>
      </c>
      <c r="G44" s="122">
        <v>1817613</v>
      </c>
      <c r="H44" s="125"/>
      <c r="I44" s="122">
        <v>1817613</v>
      </c>
      <c r="J44" s="122">
        <v>0</v>
      </c>
      <c r="K44" s="122">
        <v>1817613</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5104169</v>
      </c>
      <c r="F49" s="119">
        <v>0</v>
      </c>
      <c r="G49" s="119">
        <v>5104169</v>
      </c>
      <c r="H49" s="125"/>
      <c r="I49" s="119">
        <v>5104169</v>
      </c>
      <c r="J49" s="119">
        <v>0</v>
      </c>
      <c r="K49" s="119">
        <v>5104169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5421835</v>
      </c>
      <c r="F53" s="126">
        <v>0</v>
      </c>
      <c r="G53" s="126">
        <v>5421835</v>
      </c>
      <c r="H53" s="125"/>
      <c r="I53" s="126">
        <v>14158598</v>
      </c>
      <c r="J53" s="126">
        <v>0</v>
      </c>
      <c r="K53" s="126">
        <v>14158598</v>
      </c>
      <c r="L53" s="125"/>
      <c r="M53" s="126">
        <v>-8736763</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5421835</v>
      </c>
      <c r="F57" s="122">
        <v>0</v>
      </c>
      <c r="G57" s="122">
        <v>5421835</v>
      </c>
      <c r="H57" s="125"/>
      <c r="I57" s="122">
        <v>14158598</v>
      </c>
      <c r="J57" s="122">
        <v>0</v>
      </c>
      <c r="K57" s="122">
        <v>14158598</v>
      </c>
      <c r="L57" s="125"/>
      <c r="M57" s="122">
        <v>-8736763</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793700</v>
      </c>
      <c r="F62" s="126">
        <v>0</v>
      </c>
      <c r="G62" s="126">
        <v>793700</v>
      </c>
      <c r="H62" s="125"/>
      <c r="I62" s="126">
        <v>0</v>
      </c>
      <c r="J62" s="126">
        <v>793700</v>
      </c>
      <c r="K62" s="126">
        <v>793700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793700</v>
      </c>
      <c r="F65" s="119">
        <v>0</v>
      </c>
      <c r="G65" s="119">
        <v>793700</v>
      </c>
      <c r="H65" s="125"/>
      <c r="I65" s="119">
        <v>0</v>
      </c>
      <c r="J65" s="119">
        <v>793700</v>
      </c>
      <c r="K65" s="119">
        <v>793700</v>
      </c>
      <c r="L65" s="125"/>
      <c r="M65" s="119">
        <v>0</v>
      </c>
    </row>
    <row r="66" spans="2:13" x14ac:dyDescent="0.3">
      <c r="B66" s="123"/>
      <c r="C66" s="124" t="s">
        <v>354</v>
      </c>
      <c r="D66" s="125"/>
      <c r="E66" s="126">
        <v>0</v>
      </c>
      <c r="F66" s="126">
        <v>0</v>
      </c>
      <c r="G66" s="126">
        <v>0</v>
      </c>
      <c r="H66" s="125"/>
      <c r="I66" s="126">
        <v>35194595</v>
      </c>
      <c r="J66" s="126">
        <v>0</v>
      </c>
      <c r="K66" s="126">
        <v>35194595</v>
      </c>
      <c r="L66" s="125"/>
      <c r="M66" s="126">
        <v>-35194595</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35194595</v>
      </c>
      <c r="J68" s="122">
        <v>0</v>
      </c>
      <c r="K68" s="122">
        <v>35194595</v>
      </c>
      <c r="L68" s="125"/>
      <c r="M68" s="122">
        <v>-35194595</v>
      </c>
    </row>
    <row r="69" spans="2:13" x14ac:dyDescent="0.3">
      <c r="B69" s="123"/>
      <c r="C69" s="124" t="s">
        <v>352</v>
      </c>
      <c r="D69" s="125"/>
      <c r="E69" s="126">
        <v>8029190</v>
      </c>
      <c r="F69" s="126">
        <v>0</v>
      </c>
      <c r="G69" s="126">
        <v>8029190</v>
      </c>
      <c r="H69" s="125"/>
      <c r="I69" s="126">
        <v>8029190</v>
      </c>
      <c r="J69" s="126">
        <v>0</v>
      </c>
      <c r="K69" s="126">
        <v>8029190</v>
      </c>
      <c r="L69" s="125"/>
      <c r="M69" s="126">
        <v>0</v>
      </c>
    </row>
    <row r="70" spans="2:13" x14ac:dyDescent="0.3">
      <c r="B70" s="129">
        <v>56</v>
      </c>
      <c r="C70" s="127" t="s">
        <v>349</v>
      </c>
      <c r="D70" s="125"/>
      <c r="E70" s="119">
        <v>8029190</v>
      </c>
      <c r="F70" s="119">
        <v>0</v>
      </c>
      <c r="G70" s="119">
        <v>8029190</v>
      </c>
      <c r="H70" s="125"/>
      <c r="I70" s="119">
        <v>8029190</v>
      </c>
      <c r="J70" s="119">
        <v>0</v>
      </c>
      <c r="K70" s="119">
        <v>8029190</v>
      </c>
      <c r="L70" s="125"/>
      <c r="M70" s="119">
        <v>0</v>
      </c>
    </row>
    <row r="71" spans="2:13" x14ac:dyDescent="0.3">
      <c r="B71" s="123"/>
      <c r="C71" s="124" t="s">
        <v>359</v>
      </c>
      <c r="D71" s="125"/>
      <c r="E71" s="126">
        <v>35756070</v>
      </c>
      <c r="F71" s="126">
        <v>0</v>
      </c>
      <c r="G71" s="126">
        <v>35756070</v>
      </c>
      <c r="H71" s="125"/>
      <c r="I71" s="126">
        <v>35756070</v>
      </c>
      <c r="J71" s="126">
        <v>0</v>
      </c>
      <c r="K71" s="126">
        <v>35756070</v>
      </c>
      <c r="L71" s="125"/>
      <c r="M71" s="126">
        <v>0</v>
      </c>
    </row>
    <row r="72" spans="2:13" x14ac:dyDescent="0.3">
      <c r="B72" s="130">
        <v>57</v>
      </c>
      <c r="C72" s="128" t="s">
        <v>347</v>
      </c>
      <c r="D72" s="125"/>
      <c r="E72" s="122">
        <v>35756070</v>
      </c>
      <c r="F72" s="122">
        <v>0</v>
      </c>
      <c r="G72" s="122">
        <v>35756070</v>
      </c>
      <c r="H72" s="125"/>
      <c r="I72" s="122">
        <v>35756070</v>
      </c>
      <c r="J72" s="122">
        <v>0</v>
      </c>
      <c r="K72" s="122">
        <v>35756070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700-000000000000}">
      <formula1>Compadjust</formula1>
    </dataValidation>
    <dataValidation type="list" allowBlank="1" showInputMessage="1" showErrorMessage="1" sqref="J203:J600 K75:M600" xr:uid="{00000000-0002-0000-17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325</v>
      </c>
      <c r="F1" s="108" t="s">
        <v>40</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139878495</v>
      </c>
      <c r="F8" s="116">
        <v>310985688</v>
      </c>
      <c r="G8" s="116">
        <v>450864183</v>
      </c>
      <c r="I8" s="116">
        <v>438026847</v>
      </c>
      <c r="J8" s="116">
        <v>11310906</v>
      </c>
      <c r="K8" s="116">
        <v>449337753</v>
      </c>
      <c r="M8" s="116">
        <v>1526430</v>
      </c>
    </row>
    <row r="9" spans="2:13" x14ac:dyDescent="0.3">
      <c r="B9" s="123"/>
      <c r="C9" s="124" t="s">
        <v>358</v>
      </c>
      <c r="D9" s="125"/>
      <c r="E9" s="126">
        <v>3145000</v>
      </c>
      <c r="F9" s="126">
        <v>64967024</v>
      </c>
      <c r="G9" s="126">
        <v>68112024</v>
      </c>
      <c r="H9" s="125"/>
      <c r="I9" s="126">
        <v>68112024</v>
      </c>
      <c r="J9" s="126">
        <v>0</v>
      </c>
      <c r="K9" s="126">
        <v>68112024</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64967024</v>
      </c>
      <c r="G11" s="122">
        <v>64967024</v>
      </c>
      <c r="I11" s="122">
        <v>64967024</v>
      </c>
      <c r="J11" s="122">
        <v>0</v>
      </c>
      <c r="K11" s="122">
        <v>64967024</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3145000</v>
      </c>
      <c r="F14" s="119">
        <v>0</v>
      </c>
      <c r="G14" s="119">
        <v>3145000</v>
      </c>
      <c r="I14" s="119">
        <v>3145000</v>
      </c>
      <c r="J14" s="119">
        <v>0</v>
      </c>
      <c r="K14" s="119">
        <v>3145000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120049696</v>
      </c>
      <c r="F36" s="126">
        <v>0</v>
      </c>
      <c r="G36" s="126">
        <v>120049696</v>
      </c>
      <c r="H36" s="125"/>
      <c r="I36" s="126">
        <v>107151880</v>
      </c>
      <c r="J36" s="126">
        <v>11310906</v>
      </c>
      <c r="K36" s="126">
        <v>118462786</v>
      </c>
      <c r="L36" s="125"/>
      <c r="M36" s="126">
        <v>1586910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118422786</v>
      </c>
      <c r="F38" s="122">
        <v>0</v>
      </c>
      <c r="G38" s="122">
        <v>118422786</v>
      </c>
      <c r="H38" s="125"/>
      <c r="I38" s="122">
        <v>107111880</v>
      </c>
      <c r="J38" s="122">
        <v>11310906</v>
      </c>
      <c r="K38" s="122">
        <v>118422786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1626910</v>
      </c>
      <c r="F42" s="122">
        <v>0</v>
      </c>
      <c r="G42" s="122">
        <v>1626910</v>
      </c>
      <c r="H42" s="125"/>
      <c r="I42" s="122">
        <v>0</v>
      </c>
      <c r="J42" s="122">
        <v>0</v>
      </c>
      <c r="K42" s="122">
        <v>0</v>
      </c>
      <c r="L42" s="125"/>
      <c r="M42" s="122">
        <v>1626910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40000</v>
      </c>
      <c r="J51" s="119">
        <v>0</v>
      </c>
      <c r="K51" s="119">
        <v>40000</v>
      </c>
      <c r="L51" s="125"/>
      <c r="M51" s="119">
        <v>-40000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3345000</v>
      </c>
      <c r="G62" s="126">
        <v>3345000</v>
      </c>
      <c r="H62" s="125"/>
      <c r="I62" s="126">
        <v>3345000</v>
      </c>
      <c r="J62" s="126">
        <v>0</v>
      </c>
      <c r="K62" s="126">
        <v>3345000</v>
      </c>
      <c r="L62" s="125"/>
      <c r="M62" s="126">
        <v>0</v>
      </c>
    </row>
    <row r="63" spans="2:13" x14ac:dyDescent="0.3">
      <c r="B63" s="129">
        <v>51</v>
      </c>
      <c r="C63" s="127" t="s">
        <v>310</v>
      </c>
      <c r="D63" s="125"/>
      <c r="E63" s="119">
        <v>0</v>
      </c>
      <c r="F63" s="119">
        <v>3345000</v>
      </c>
      <c r="G63" s="119">
        <v>3345000</v>
      </c>
      <c r="H63" s="125"/>
      <c r="I63" s="119">
        <v>3345000</v>
      </c>
      <c r="J63" s="119">
        <v>0</v>
      </c>
      <c r="K63" s="119">
        <v>3345000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242673664</v>
      </c>
      <c r="G66" s="126">
        <v>242673664</v>
      </c>
      <c r="H66" s="125"/>
      <c r="I66" s="126">
        <v>242673664</v>
      </c>
      <c r="J66" s="126">
        <v>0</v>
      </c>
      <c r="K66" s="126">
        <v>242673664</v>
      </c>
      <c r="L66" s="125"/>
      <c r="M66" s="126">
        <v>0</v>
      </c>
    </row>
    <row r="67" spans="2:13" x14ac:dyDescent="0.3">
      <c r="B67" s="129">
        <v>54</v>
      </c>
      <c r="C67" s="127" t="s">
        <v>312</v>
      </c>
      <c r="D67" s="125"/>
      <c r="E67" s="119">
        <v>0</v>
      </c>
      <c r="F67" s="119">
        <v>242673664</v>
      </c>
      <c r="G67" s="119">
        <v>242673664</v>
      </c>
      <c r="H67" s="125"/>
      <c r="I67" s="119">
        <v>242673664</v>
      </c>
      <c r="J67" s="119">
        <v>0</v>
      </c>
      <c r="K67" s="119">
        <v>242673664</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1542200</v>
      </c>
      <c r="F69" s="126">
        <v>0</v>
      </c>
      <c r="G69" s="126">
        <v>1542200</v>
      </c>
      <c r="H69" s="125"/>
      <c r="I69" s="126">
        <v>1602680</v>
      </c>
      <c r="J69" s="126">
        <v>0</v>
      </c>
      <c r="K69" s="126">
        <v>1602680</v>
      </c>
      <c r="L69" s="125"/>
      <c r="M69" s="126">
        <v>-60480</v>
      </c>
    </row>
    <row r="70" spans="2:13" x14ac:dyDescent="0.3">
      <c r="B70" s="129">
        <v>56</v>
      </c>
      <c r="C70" s="127" t="s">
        <v>349</v>
      </c>
      <c r="D70" s="125"/>
      <c r="E70" s="119">
        <v>1542200</v>
      </c>
      <c r="F70" s="119">
        <v>0</v>
      </c>
      <c r="G70" s="119">
        <v>1542200</v>
      </c>
      <c r="H70" s="125"/>
      <c r="I70" s="119">
        <v>1602680</v>
      </c>
      <c r="J70" s="119">
        <v>0</v>
      </c>
      <c r="K70" s="119">
        <v>1602680</v>
      </c>
      <c r="L70" s="125"/>
      <c r="M70" s="119">
        <v>-60480</v>
      </c>
    </row>
    <row r="71" spans="2:13" x14ac:dyDescent="0.3">
      <c r="B71" s="123"/>
      <c r="C71" s="124" t="s">
        <v>359</v>
      </c>
      <c r="D71" s="125"/>
      <c r="E71" s="126">
        <v>15141599</v>
      </c>
      <c r="F71" s="126">
        <v>0</v>
      </c>
      <c r="G71" s="126">
        <v>15141599</v>
      </c>
      <c r="H71" s="125"/>
      <c r="I71" s="126">
        <v>15141599</v>
      </c>
      <c r="J71" s="126">
        <v>0</v>
      </c>
      <c r="K71" s="126">
        <v>15141599</v>
      </c>
      <c r="L71" s="125"/>
      <c r="M71" s="126">
        <v>0</v>
      </c>
    </row>
    <row r="72" spans="2:13" x14ac:dyDescent="0.3">
      <c r="B72" s="130">
        <v>57</v>
      </c>
      <c r="C72" s="128" t="s">
        <v>347</v>
      </c>
      <c r="D72" s="125"/>
      <c r="E72" s="122">
        <v>15141599</v>
      </c>
      <c r="F72" s="122">
        <v>0</v>
      </c>
      <c r="G72" s="122">
        <v>15141599</v>
      </c>
      <c r="H72" s="125"/>
      <c r="I72" s="122">
        <v>15141599</v>
      </c>
      <c r="J72" s="122">
        <v>0</v>
      </c>
      <c r="K72" s="122">
        <v>15141599</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800-000000000000}">
      <formula1>Compadjust</formula1>
    </dataValidation>
    <dataValidation type="list" allowBlank="1" showInputMessage="1" showErrorMessage="1" sqref="J203:J600 K75:M600" xr:uid="{00000000-0002-0000-18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330</v>
      </c>
      <c r="F1" s="108" t="s">
        <v>41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166426400</v>
      </c>
      <c r="F8" s="116">
        <v>0</v>
      </c>
      <c r="G8" s="116">
        <v>166426400</v>
      </c>
      <c r="I8" s="116">
        <v>156452046</v>
      </c>
      <c r="J8" s="116">
        <v>0</v>
      </c>
      <c r="K8" s="116">
        <v>156452046</v>
      </c>
      <c r="M8" s="116">
        <v>9974354</v>
      </c>
    </row>
    <row r="9" spans="2:13" x14ac:dyDescent="0.3">
      <c r="B9" s="123"/>
      <c r="C9" s="124" t="s">
        <v>358</v>
      </c>
      <c r="D9" s="125"/>
      <c r="E9" s="126">
        <v>34972534</v>
      </c>
      <c r="F9" s="126">
        <v>0</v>
      </c>
      <c r="G9" s="126">
        <v>34972534</v>
      </c>
      <c r="H9" s="125"/>
      <c r="I9" s="126">
        <v>25000000</v>
      </c>
      <c r="J9" s="126">
        <v>0</v>
      </c>
      <c r="K9" s="126">
        <v>25000000</v>
      </c>
      <c r="L9" s="125"/>
      <c r="M9" s="126">
        <v>9972534</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9972534</v>
      </c>
      <c r="F11" s="122">
        <v>0</v>
      </c>
      <c r="G11" s="122">
        <v>9972534</v>
      </c>
      <c r="I11" s="122">
        <v>0</v>
      </c>
      <c r="J11" s="122">
        <v>0</v>
      </c>
      <c r="K11" s="122">
        <v>0</v>
      </c>
      <c r="M11" s="122">
        <v>9972534</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25000000</v>
      </c>
      <c r="F14" s="119">
        <v>0</v>
      </c>
      <c r="G14" s="119">
        <v>25000000</v>
      </c>
      <c r="I14" s="119">
        <v>25000000</v>
      </c>
      <c r="J14" s="119">
        <v>0</v>
      </c>
      <c r="K14" s="119">
        <v>25000000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83906989</v>
      </c>
      <c r="F36" s="126">
        <v>0</v>
      </c>
      <c r="G36" s="126">
        <v>83906989</v>
      </c>
      <c r="H36" s="125"/>
      <c r="I36" s="126">
        <v>83906989</v>
      </c>
      <c r="J36" s="126">
        <v>0</v>
      </c>
      <c r="K36" s="126">
        <v>83906989</v>
      </c>
      <c r="L36" s="125"/>
      <c r="M36" s="126">
        <v>0</v>
      </c>
    </row>
    <row r="37" spans="2:13" x14ac:dyDescent="0.3">
      <c r="B37" s="129">
        <v>27</v>
      </c>
      <c r="C37" s="127" t="s">
        <v>297</v>
      </c>
      <c r="D37" s="125"/>
      <c r="E37" s="119">
        <v>17700586</v>
      </c>
      <c r="F37" s="119">
        <v>0</v>
      </c>
      <c r="G37" s="119">
        <v>17700586</v>
      </c>
      <c r="H37" s="125"/>
      <c r="I37" s="119">
        <v>17700586</v>
      </c>
      <c r="J37" s="119">
        <v>0</v>
      </c>
      <c r="K37" s="119">
        <v>17700586</v>
      </c>
      <c r="L37" s="125"/>
      <c r="M37" s="119">
        <v>0</v>
      </c>
    </row>
    <row r="38" spans="2:13" x14ac:dyDescent="0.3">
      <c r="B38" s="130">
        <v>28</v>
      </c>
      <c r="C38" s="128" t="s">
        <v>298</v>
      </c>
      <c r="D38" s="125"/>
      <c r="E38" s="122">
        <v>51565110</v>
      </c>
      <c r="F38" s="122">
        <v>0</v>
      </c>
      <c r="G38" s="122">
        <v>51565110</v>
      </c>
      <c r="H38" s="125"/>
      <c r="I38" s="122">
        <v>51565110</v>
      </c>
      <c r="J38" s="122">
        <v>0</v>
      </c>
      <c r="K38" s="122">
        <v>51565110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90000</v>
      </c>
      <c r="F42" s="122">
        <v>0</v>
      </c>
      <c r="G42" s="122">
        <v>90000</v>
      </c>
      <c r="H42" s="125"/>
      <c r="I42" s="122">
        <v>90000</v>
      </c>
      <c r="J42" s="122">
        <v>0</v>
      </c>
      <c r="K42" s="122">
        <v>90000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9726732</v>
      </c>
      <c r="F44" s="122">
        <v>0</v>
      </c>
      <c r="G44" s="122">
        <v>9726732</v>
      </c>
      <c r="H44" s="125"/>
      <c r="I44" s="122">
        <v>9726732</v>
      </c>
      <c r="J44" s="122">
        <v>0</v>
      </c>
      <c r="K44" s="122">
        <v>9726732</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4824561</v>
      </c>
      <c r="F49" s="119">
        <v>0</v>
      </c>
      <c r="G49" s="119">
        <v>4824561</v>
      </c>
      <c r="H49" s="125"/>
      <c r="I49" s="119">
        <v>4824561</v>
      </c>
      <c r="J49" s="119">
        <v>0</v>
      </c>
      <c r="K49" s="119">
        <v>4824561</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6017760</v>
      </c>
      <c r="F69" s="126">
        <v>0</v>
      </c>
      <c r="G69" s="126">
        <v>6017760</v>
      </c>
      <c r="H69" s="125"/>
      <c r="I69" s="126">
        <v>6015760</v>
      </c>
      <c r="J69" s="126">
        <v>0</v>
      </c>
      <c r="K69" s="126">
        <v>6015760</v>
      </c>
      <c r="L69" s="125"/>
      <c r="M69" s="126">
        <v>2000</v>
      </c>
    </row>
    <row r="70" spans="2:13" x14ac:dyDescent="0.3">
      <c r="B70" s="129">
        <v>56</v>
      </c>
      <c r="C70" s="127" t="s">
        <v>349</v>
      </c>
      <c r="D70" s="125"/>
      <c r="E70" s="119">
        <v>6017760</v>
      </c>
      <c r="F70" s="119">
        <v>0</v>
      </c>
      <c r="G70" s="119">
        <v>6017760</v>
      </c>
      <c r="H70" s="125"/>
      <c r="I70" s="119">
        <v>6015760</v>
      </c>
      <c r="J70" s="119">
        <v>0</v>
      </c>
      <c r="K70" s="119">
        <v>6015760</v>
      </c>
      <c r="L70" s="125"/>
      <c r="M70" s="119">
        <v>2000</v>
      </c>
    </row>
    <row r="71" spans="2:13" x14ac:dyDescent="0.3">
      <c r="B71" s="123"/>
      <c r="C71" s="124" t="s">
        <v>359</v>
      </c>
      <c r="D71" s="125"/>
      <c r="E71" s="126">
        <v>41529117</v>
      </c>
      <c r="F71" s="126">
        <v>0</v>
      </c>
      <c r="G71" s="126">
        <v>41529117</v>
      </c>
      <c r="H71" s="125"/>
      <c r="I71" s="126">
        <v>41529297</v>
      </c>
      <c r="J71" s="126">
        <v>0</v>
      </c>
      <c r="K71" s="126">
        <v>41529297</v>
      </c>
      <c r="L71" s="125"/>
      <c r="M71" s="126">
        <v>-180</v>
      </c>
    </row>
    <row r="72" spans="2:13" x14ac:dyDescent="0.3">
      <c r="B72" s="130">
        <v>57</v>
      </c>
      <c r="C72" s="128" t="s">
        <v>347</v>
      </c>
      <c r="D72" s="125"/>
      <c r="E72" s="122">
        <v>41529117</v>
      </c>
      <c r="F72" s="122">
        <v>0</v>
      </c>
      <c r="G72" s="122">
        <v>41529117</v>
      </c>
      <c r="H72" s="125"/>
      <c r="I72" s="122">
        <v>41529297</v>
      </c>
      <c r="J72" s="122">
        <v>0</v>
      </c>
      <c r="K72" s="122">
        <v>41529297</v>
      </c>
      <c r="L72" s="125"/>
      <c r="M72" s="122">
        <v>-180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900-000000000000}">
      <formula1>Compadjust</formula1>
    </dataValidation>
    <dataValidation type="list" allowBlank="1" showInputMessage="1" showErrorMessage="1" sqref="J203:J600 K75:M600" xr:uid="{00000000-0002-0000-19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36.75" customHeight="1" x14ac:dyDescent="0.3">
      <c r="C1" s="106" t="s">
        <v>607</v>
      </c>
      <c r="E1" s="108" t="s">
        <v>271</v>
      </c>
      <c r="F1" s="108" t="s">
        <v>628</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635842</v>
      </c>
      <c r="F8" s="116">
        <v>0</v>
      </c>
      <c r="G8" s="116">
        <v>635842</v>
      </c>
      <c r="I8" s="116">
        <v>210818</v>
      </c>
      <c r="J8" s="116">
        <v>0</v>
      </c>
      <c r="K8" s="116">
        <v>210818</v>
      </c>
      <c r="M8" s="116">
        <v>425024</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635842</v>
      </c>
      <c r="F36" s="126">
        <v>0</v>
      </c>
      <c r="G36" s="126">
        <v>635842</v>
      </c>
      <c r="H36" s="125"/>
      <c r="I36" s="126">
        <v>105409</v>
      </c>
      <c r="J36" s="126">
        <v>0</v>
      </c>
      <c r="K36" s="126">
        <v>105409</v>
      </c>
      <c r="L36" s="125"/>
      <c r="M36" s="126">
        <v>530433</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0</v>
      </c>
      <c r="F38" s="122">
        <v>0</v>
      </c>
      <c r="G38" s="122">
        <v>0</v>
      </c>
      <c r="H38" s="125"/>
      <c r="I38" s="122">
        <v>0</v>
      </c>
      <c r="J38" s="122">
        <v>0</v>
      </c>
      <c r="K38" s="122">
        <v>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635842</v>
      </c>
      <c r="F44" s="122">
        <v>0</v>
      </c>
      <c r="G44" s="122">
        <v>635842</v>
      </c>
      <c r="H44" s="125"/>
      <c r="I44" s="122">
        <v>105409</v>
      </c>
      <c r="J44" s="122">
        <v>0</v>
      </c>
      <c r="K44" s="122">
        <v>105409</v>
      </c>
      <c r="L44" s="125"/>
      <c r="M44" s="122">
        <v>530433</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105409</v>
      </c>
      <c r="J53" s="126">
        <v>0</v>
      </c>
      <c r="K53" s="126">
        <v>105409</v>
      </c>
      <c r="L53" s="125"/>
      <c r="M53" s="126">
        <v>-105409</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105409</v>
      </c>
      <c r="J57" s="122">
        <v>0</v>
      </c>
      <c r="K57" s="122">
        <v>105409</v>
      </c>
      <c r="L57" s="125"/>
      <c r="M57" s="122">
        <v>-105409</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0</v>
      </c>
      <c r="F69" s="126">
        <v>0</v>
      </c>
      <c r="G69" s="126">
        <v>0</v>
      </c>
      <c r="H69" s="125"/>
      <c r="I69" s="126">
        <v>0</v>
      </c>
      <c r="J69" s="126">
        <v>0</v>
      </c>
      <c r="K69" s="126">
        <v>0</v>
      </c>
      <c r="L69" s="125"/>
      <c r="M69" s="126">
        <v>0</v>
      </c>
    </row>
    <row r="70" spans="2:13" x14ac:dyDescent="0.3">
      <c r="B70" s="129">
        <v>56</v>
      </c>
      <c r="C70" s="127" t="s">
        <v>349</v>
      </c>
      <c r="D70" s="125"/>
      <c r="E70" s="119">
        <v>0</v>
      </c>
      <c r="F70" s="119">
        <v>0</v>
      </c>
      <c r="G70" s="119">
        <v>0</v>
      </c>
      <c r="H70" s="125"/>
      <c r="I70" s="119">
        <v>0</v>
      </c>
      <c r="J70" s="119">
        <v>0</v>
      </c>
      <c r="K70" s="119">
        <v>0</v>
      </c>
      <c r="L70" s="125"/>
      <c r="M70" s="119">
        <v>0</v>
      </c>
    </row>
    <row r="71" spans="2:13" x14ac:dyDescent="0.3">
      <c r="B71" s="123"/>
      <c r="C71" s="124" t="s">
        <v>359</v>
      </c>
      <c r="D71" s="125"/>
      <c r="E71" s="126">
        <v>0</v>
      </c>
      <c r="F71" s="126">
        <v>0</v>
      </c>
      <c r="G71" s="126">
        <v>0</v>
      </c>
      <c r="H71" s="125"/>
      <c r="I71" s="126">
        <v>0</v>
      </c>
      <c r="J71" s="126">
        <v>0</v>
      </c>
      <c r="K71" s="126">
        <v>0</v>
      </c>
      <c r="L71" s="125"/>
      <c r="M71" s="126">
        <v>0</v>
      </c>
    </row>
    <row r="72" spans="2:13" x14ac:dyDescent="0.3">
      <c r="B72" s="130">
        <v>57</v>
      </c>
      <c r="C72" s="128" t="s">
        <v>347</v>
      </c>
      <c r="D72" s="125"/>
      <c r="E72" s="122">
        <v>0</v>
      </c>
      <c r="F72" s="122">
        <v>0</v>
      </c>
      <c r="G72" s="122">
        <v>0</v>
      </c>
      <c r="H72" s="125"/>
      <c r="I72" s="122">
        <v>0</v>
      </c>
      <c r="J72" s="122">
        <v>0</v>
      </c>
      <c r="K72" s="122">
        <v>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A00-000000000000}">
      <formula1>Compadjust</formula1>
    </dataValidation>
    <dataValidation type="list" allowBlank="1" showInputMessage="1" showErrorMessage="1" sqref="J203:J600 K75:M600" xr:uid="{00000000-0002-0000-1A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331</v>
      </c>
      <c r="F1" s="108" t="s">
        <v>42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72727095</v>
      </c>
      <c r="F8" s="116">
        <v>0</v>
      </c>
      <c r="G8" s="116">
        <v>72727095</v>
      </c>
      <c r="I8" s="116">
        <v>74189442</v>
      </c>
      <c r="J8" s="116">
        <v>0</v>
      </c>
      <c r="K8" s="116">
        <v>74189442</v>
      </c>
      <c r="M8" s="116">
        <v>-1462347</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70515880</v>
      </c>
      <c r="F36" s="126">
        <v>0</v>
      </c>
      <c r="G36" s="126">
        <v>70515880</v>
      </c>
      <c r="H36" s="125"/>
      <c r="I36" s="126">
        <v>66890401</v>
      </c>
      <c r="J36" s="126">
        <v>0</v>
      </c>
      <c r="K36" s="126">
        <v>66890401</v>
      </c>
      <c r="L36" s="125"/>
      <c r="M36" s="126">
        <v>3625479</v>
      </c>
    </row>
    <row r="37" spans="2:13" x14ac:dyDescent="0.3">
      <c r="B37" s="129">
        <v>27</v>
      </c>
      <c r="C37" s="127" t="s">
        <v>297</v>
      </c>
      <c r="D37" s="125"/>
      <c r="E37" s="119">
        <v>16077</v>
      </c>
      <c r="F37" s="119">
        <v>0</v>
      </c>
      <c r="G37" s="119">
        <v>16077</v>
      </c>
      <c r="H37" s="125"/>
      <c r="I37" s="119">
        <v>343098</v>
      </c>
      <c r="J37" s="119">
        <v>0</v>
      </c>
      <c r="K37" s="119">
        <v>343098</v>
      </c>
      <c r="L37" s="125"/>
      <c r="M37" s="119">
        <v>-327021</v>
      </c>
    </row>
    <row r="38" spans="2:13" x14ac:dyDescent="0.3">
      <c r="B38" s="130">
        <v>28</v>
      </c>
      <c r="C38" s="128" t="s">
        <v>298</v>
      </c>
      <c r="D38" s="125"/>
      <c r="E38" s="122">
        <v>53475553</v>
      </c>
      <c r="F38" s="122">
        <v>0</v>
      </c>
      <c r="G38" s="122">
        <v>53475553</v>
      </c>
      <c r="H38" s="125"/>
      <c r="I38" s="122">
        <v>53523053</v>
      </c>
      <c r="J38" s="122">
        <v>0</v>
      </c>
      <c r="K38" s="122">
        <v>53523053</v>
      </c>
      <c r="L38" s="125"/>
      <c r="M38" s="122">
        <v>-47500</v>
      </c>
    </row>
    <row r="39" spans="2:13" x14ac:dyDescent="0.3">
      <c r="B39" s="129">
        <v>29</v>
      </c>
      <c r="C39" s="127" t="s">
        <v>299</v>
      </c>
      <c r="D39" s="125"/>
      <c r="E39" s="119">
        <v>4000000</v>
      </c>
      <c r="F39" s="119">
        <v>0</v>
      </c>
      <c r="G39" s="119">
        <v>4000000</v>
      </c>
      <c r="H39" s="125"/>
      <c r="I39" s="119">
        <v>0</v>
      </c>
      <c r="J39" s="119">
        <v>0</v>
      </c>
      <c r="K39" s="119">
        <v>0</v>
      </c>
      <c r="L39" s="125"/>
      <c r="M39" s="119">
        <v>4000000</v>
      </c>
    </row>
    <row r="40" spans="2:13" x14ac:dyDescent="0.3">
      <c r="B40" s="130">
        <v>30</v>
      </c>
      <c r="C40" s="128" t="s">
        <v>300</v>
      </c>
      <c r="D40" s="125"/>
      <c r="E40" s="122">
        <v>500000</v>
      </c>
      <c r="F40" s="122">
        <v>0</v>
      </c>
      <c r="G40" s="122">
        <v>500000</v>
      </c>
      <c r="H40" s="125"/>
      <c r="I40" s="122">
        <v>500000</v>
      </c>
      <c r="J40" s="122">
        <v>0</v>
      </c>
      <c r="K40" s="122">
        <v>500000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2331725</v>
      </c>
      <c r="F44" s="122">
        <v>0</v>
      </c>
      <c r="G44" s="122">
        <v>2331725</v>
      </c>
      <c r="H44" s="125"/>
      <c r="I44" s="122">
        <v>2331725</v>
      </c>
      <c r="J44" s="122">
        <v>0</v>
      </c>
      <c r="K44" s="122">
        <v>2331725</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10192525</v>
      </c>
      <c r="F49" s="119">
        <v>0</v>
      </c>
      <c r="G49" s="119">
        <v>10192525</v>
      </c>
      <c r="H49" s="125"/>
      <c r="I49" s="119">
        <v>10192525</v>
      </c>
      <c r="J49" s="119">
        <v>0</v>
      </c>
      <c r="K49" s="119">
        <v>10192525</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426015</v>
      </c>
      <c r="F53" s="126">
        <v>0</v>
      </c>
      <c r="G53" s="126">
        <v>426015</v>
      </c>
      <c r="H53" s="125"/>
      <c r="I53" s="126">
        <v>115561</v>
      </c>
      <c r="J53" s="126">
        <v>0</v>
      </c>
      <c r="K53" s="126">
        <v>115561</v>
      </c>
      <c r="L53" s="125"/>
      <c r="M53" s="126">
        <v>310454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426015</v>
      </c>
      <c r="F57" s="122">
        <v>0</v>
      </c>
      <c r="G57" s="122">
        <v>426015</v>
      </c>
      <c r="H57" s="125"/>
      <c r="I57" s="122">
        <v>115561</v>
      </c>
      <c r="J57" s="122">
        <v>0</v>
      </c>
      <c r="K57" s="122">
        <v>115561</v>
      </c>
      <c r="L57" s="125"/>
      <c r="M57" s="122">
        <v>310454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3000000</v>
      </c>
      <c r="J66" s="126">
        <v>0</v>
      </c>
      <c r="K66" s="126">
        <v>3000000</v>
      </c>
      <c r="L66" s="125"/>
      <c r="M66" s="126">
        <v>-3000000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3000000</v>
      </c>
      <c r="J68" s="122">
        <v>0</v>
      </c>
      <c r="K68" s="122">
        <v>3000000</v>
      </c>
      <c r="L68" s="125"/>
      <c r="M68" s="122">
        <v>-3000000</v>
      </c>
    </row>
    <row r="69" spans="2:13" x14ac:dyDescent="0.3">
      <c r="B69" s="123"/>
      <c r="C69" s="124" t="s">
        <v>352</v>
      </c>
      <c r="D69" s="125"/>
      <c r="E69" s="126">
        <v>1285200</v>
      </c>
      <c r="F69" s="126">
        <v>0</v>
      </c>
      <c r="G69" s="126">
        <v>1285200</v>
      </c>
      <c r="H69" s="125"/>
      <c r="I69" s="126">
        <v>1383480</v>
      </c>
      <c r="J69" s="126">
        <v>0</v>
      </c>
      <c r="K69" s="126">
        <v>1383480</v>
      </c>
      <c r="L69" s="125"/>
      <c r="M69" s="126">
        <v>-98280</v>
      </c>
    </row>
    <row r="70" spans="2:13" x14ac:dyDescent="0.3">
      <c r="B70" s="129">
        <v>56</v>
      </c>
      <c r="C70" s="127" t="s">
        <v>349</v>
      </c>
      <c r="D70" s="125"/>
      <c r="E70" s="119">
        <v>1285200</v>
      </c>
      <c r="F70" s="119">
        <v>0</v>
      </c>
      <c r="G70" s="119">
        <v>1285200</v>
      </c>
      <c r="H70" s="125"/>
      <c r="I70" s="119">
        <v>1383480</v>
      </c>
      <c r="J70" s="119">
        <v>0</v>
      </c>
      <c r="K70" s="119">
        <v>1383480</v>
      </c>
      <c r="L70" s="125"/>
      <c r="M70" s="119">
        <v>-98280</v>
      </c>
    </row>
    <row r="71" spans="2:13" x14ac:dyDescent="0.3">
      <c r="B71" s="123"/>
      <c r="C71" s="124" t="s">
        <v>359</v>
      </c>
      <c r="D71" s="125"/>
      <c r="E71" s="126">
        <v>500000</v>
      </c>
      <c r="F71" s="126">
        <v>0</v>
      </c>
      <c r="G71" s="126">
        <v>500000</v>
      </c>
      <c r="H71" s="125"/>
      <c r="I71" s="126">
        <v>500000</v>
      </c>
      <c r="J71" s="126">
        <v>0</v>
      </c>
      <c r="K71" s="126">
        <v>500000</v>
      </c>
      <c r="L71" s="125"/>
      <c r="M71" s="126">
        <v>0</v>
      </c>
    </row>
    <row r="72" spans="2:13" x14ac:dyDescent="0.3">
      <c r="B72" s="130">
        <v>57</v>
      </c>
      <c r="C72" s="128" t="s">
        <v>347</v>
      </c>
      <c r="D72" s="125"/>
      <c r="E72" s="122">
        <v>500000</v>
      </c>
      <c r="F72" s="122">
        <v>0</v>
      </c>
      <c r="G72" s="122">
        <v>500000</v>
      </c>
      <c r="H72" s="125"/>
      <c r="I72" s="122">
        <v>500000</v>
      </c>
      <c r="J72" s="122">
        <v>0</v>
      </c>
      <c r="K72" s="122">
        <v>500000</v>
      </c>
      <c r="L72" s="125"/>
      <c r="M72" s="122">
        <v>0</v>
      </c>
    </row>
    <row r="73" spans="2:13" x14ac:dyDescent="0.3">
      <c r="B73" s="123"/>
      <c r="C73" s="124" t="s">
        <v>171</v>
      </c>
      <c r="D73" s="125"/>
      <c r="E73" s="126">
        <v>0</v>
      </c>
      <c r="F73" s="126">
        <v>0</v>
      </c>
      <c r="G73" s="126">
        <v>0</v>
      </c>
      <c r="H73" s="131">
        <v>808920</v>
      </c>
      <c r="I73" s="126">
        <v>2300000</v>
      </c>
      <c r="J73" s="126">
        <v>0</v>
      </c>
      <c r="K73" s="126">
        <v>2300000</v>
      </c>
      <c r="L73" s="125"/>
      <c r="M73" s="126">
        <v>-2300000</v>
      </c>
    </row>
    <row r="74" spans="2:13" x14ac:dyDescent="0.3">
      <c r="B74" s="129">
        <v>58</v>
      </c>
      <c r="C74" s="127" t="s">
        <v>340</v>
      </c>
      <c r="D74" s="125"/>
      <c r="E74" s="119">
        <v>0</v>
      </c>
      <c r="F74" s="119">
        <v>0</v>
      </c>
      <c r="G74" s="119">
        <v>0</v>
      </c>
      <c r="H74" s="125"/>
      <c r="I74" s="119">
        <v>2300000</v>
      </c>
      <c r="J74" s="119">
        <v>0</v>
      </c>
      <c r="K74" s="119">
        <v>2300000</v>
      </c>
      <c r="L74" s="125"/>
      <c r="M74" s="119">
        <v>-2300000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B00-000000000000}">
      <formula1>Compadjust</formula1>
    </dataValidation>
    <dataValidation type="list" allowBlank="1" showInputMessage="1" showErrorMessage="1" sqref="J203:J600 K75:M600" xr:uid="{00000000-0002-0000-1B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5.5" customHeight="1" x14ac:dyDescent="0.3">
      <c r="C1" s="106" t="s">
        <v>607</v>
      </c>
      <c r="E1" s="108" t="s">
        <v>324</v>
      </c>
      <c r="F1" s="108" t="s">
        <v>629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2373862444</v>
      </c>
      <c r="F8" s="116">
        <v>0</v>
      </c>
      <c r="G8" s="116">
        <v>2373862444</v>
      </c>
      <c r="I8" s="116">
        <v>2864530762</v>
      </c>
      <c r="J8" s="116">
        <v>0</v>
      </c>
      <c r="K8" s="116">
        <v>2864530762</v>
      </c>
      <c r="M8" s="116">
        <v>-490668318</v>
      </c>
    </row>
    <row r="9" spans="2:13" x14ac:dyDescent="0.3">
      <c r="B9" s="123"/>
      <c r="C9" s="124" t="s">
        <v>358</v>
      </c>
      <c r="D9" s="125"/>
      <c r="E9" s="126">
        <v>498407037</v>
      </c>
      <c r="F9" s="126">
        <v>0</v>
      </c>
      <c r="G9" s="126">
        <v>498407037</v>
      </c>
      <c r="H9" s="125"/>
      <c r="I9" s="126">
        <v>498274613</v>
      </c>
      <c r="J9" s="126">
        <v>0</v>
      </c>
      <c r="K9" s="126">
        <v>498274613</v>
      </c>
      <c r="L9" s="125"/>
      <c r="M9" s="126">
        <v>132424</v>
      </c>
    </row>
    <row r="10" spans="2:13" x14ac:dyDescent="0.3">
      <c r="B10" s="117">
        <v>3</v>
      </c>
      <c r="C10" s="127" t="s">
        <v>333</v>
      </c>
      <c r="E10" s="119">
        <v>498407037</v>
      </c>
      <c r="F10" s="119">
        <v>0</v>
      </c>
      <c r="G10" s="119">
        <v>498407037</v>
      </c>
      <c r="I10" s="119">
        <v>498274613</v>
      </c>
      <c r="J10" s="119">
        <v>0</v>
      </c>
      <c r="K10" s="119">
        <v>498274613</v>
      </c>
      <c r="M10" s="119">
        <v>132424</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1469893096</v>
      </c>
      <c r="F36" s="126">
        <v>0</v>
      </c>
      <c r="G36" s="126">
        <v>1469893096</v>
      </c>
      <c r="H36" s="125"/>
      <c r="I36" s="126">
        <v>1901348600</v>
      </c>
      <c r="J36" s="126">
        <v>0</v>
      </c>
      <c r="K36" s="126">
        <v>1901348600</v>
      </c>
      <c r="L36" s="125"/>
      <c r="M36" s="126">
        <v>-431455504</v>
      </c>
    </row>
    <row r="37" spans="2:13" x14ac:dyDescent="0.3">
      <c r="B37" s="129">
        <v>27</v>
      </c>
      <c r="C37" s="127" t="s">
        <v>297</v>
      </c>
      <c r="D37" s="125"/>
      <c r="E37" s="119">
        <v>78087118</v>
      </c>
      <c r="F37" s="119">
        <v>0</v>
      </c>
      <c r="G37" s="119">
        <v>78087118</v>
      </c>
      <c r="H37" s="125"/>
      <c r="I37" s="119">
        <v>433472918</v>
      </c>
      <c r="J37" s="119">
        <v>0</v>
      </c>
      <c r="K37" s="119">
        <v>433472918</v>
      </c>
      <c r="L37" s="125"/>
      <c r="M37" s="119">
        <v>-355385800</v>
      </c>
    </row>
    <row r="38" spans="2:13" x14ac:dyDescent="0.3">
      <c r="B38" s="130">
        <v>28</v>
      </c>
      <c r="C38" s="128" t="s">
        <v>298</v>
      </c>
      <c r="D38" s="125"/>
      <c r="E38" s="122">
        <v>211477742</v>
      </c>
      <c r="F38" s="122">
        <v>0</v>
      </c>
      <c r="G38" s="122">
        <v>211477742</v>
      </c>
      <c r="H38" s="125"/>
      <c r="I38" s="122">
        <v>227102076</v>
      </c>
      <c r="J38" s="122">
        <v>0</v>
      </c>
      <c r="K38" s="122">
        <v>227102076</v>
      </c>
      <c r="L38" s="125"/>
      <c r="M38" s="122">
        <v>-15624334</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776844156</v>
      </c>
      <c r="F40" s="122">
        <v>0</v>
      </c>
      <c r="G40" s="122">
        <v>776844156</v>
      </c>
      <c r="H40" s="125"/>
      <c r="I40" s="122">
        <v>776844156</v>
      </c>
      <c r="J40" s="122">
        <v>0</v>
      </c>
      <c r="K40" s="122">
        <v>776844156</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47501946</v>
      </c>
      <c r="J42" s="122">
        <v>0</v>
      </c>
      <c r="K42" s="122">
        <v>47501946</v>
      </c>
      <c r="L42" s="125"/>
      <c r="M42" s="122">
        <v>-47501946</v>
      </c>
    </row>
    <row r="43" spans="2:13" x14ac:dyDescent="0.3">
      <c r="B43" s="129">
        <v>33</v>
      </c>
      <c r="C43" s="127" t="s">
        <v>303</v>
      </c>
      <c r="D43" s="125"/>
      <c r="E43" s="119">
        <v>403484080</v>
      </c>
      <c r="F43" s="119">
        <v>0</v>
      </c>
      <c r="G43" s="119">
        <v>403484080</v>
      </c>
      <c r="H43" s="125"/>
      <c r="I43" s="119">
        <v>371531312</v>
      </c>
      <c r="J43" s="119">
        <v>0</v>
      </c>
      <c r="K43" s="119">
        <v>371531312</v>
      </c>
      <c r="L43" s="125"/>
      <c r="M43" s="119">
        <v>31952768</v>
      </c>
    </row>
    <row r="44" spans="2:13" x14ac:dyDescent="0.3">
      <c r="B44" s="130">
        <v>34</v>
      </c>
      <c r="C44" s="128" t="s">
        <v>304</v>
      </c>
      <c r="D44" s="125"/>
      <c r="E44" s="122">
        <v>0</v>
      </c>
      <c r="F44" s="122">
        <v>0</v>
      </c>
      <c r="G44" s="122">
        <v>0</v>
      </c>
      <c r="H44" s="125"/>
      <c r="I44" s="122">
        <v>10773236</v>
      </c>
      <c r="J44" s="122">
        <v>0</v>
      </c>
      <c r="K44" s="122">
        <v>10773236</v>
      </c>
      <c r="L44" s="125"/>
      <c r="M44" s="122">
        <v>-10773236</v>
      </c>
    </row>
    <row r="45" spans="2:13" x14ac:dyDescent="0.3">
      <c r="B45" s="129">
        <v>35</v>
      </c>
      <c r="C45" s="127" t="s">
        <v>305</v>
      </c>
      <c r="D45" s="125"/>
      <c r="E45" s="119">
        <v>0</v>
      </c>
      <c r="F45" s="119">
        <v>0</v>
      </c>
      <c r="G45" s="119">
        <v>0</v>
      </c>
      <c r="H45" s="125"/>
      <c r="I45" s="119">
        <v>21297285</v>
      </c>
      <c r="J45" s="119">
        <v>0</v>
      </c>
      <c r="K45" s="119">
        <v>21297285</v>
      </c>
      <c r="L45" s="125"/>
      <c r="M45" s="119">
        <v>-21297285</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12825671</v>
      </c>
      <c r="J49" s="119">
        <v>0</v>
      </c>
      <c r="K49" s="119">
        <v>12825671</v>
      </c>
      <c r="L49" s="125"/>
      <c r="M49" s="119">
        <v>-12825671</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236889573</v>
      </c>
      <c r="F53" s="126">
        <v>0</v>
      </c>
      <c r="G53" s="126">
        <v>236889573</v>
      </c>
      <c r="H53" s="125"/>
      <c r="I53" s="126">
        <v>253492619</v>
      </c>
      <c r="J53" s="126">
        <v>0</v>
      </c>
      <c r="K53" s="126">
        <v>253492619</v>
      </c>
      <c r="L53" s="125"/>
      <c r="M53" s="126">
        <v>-16603046</v>
      </c>
    </row>
    <row r="54" spans="2:13" x14ac:dyDescent="0.3">
      <c r="B54" s="129">
        <v>43</v>
      </c>
      <c r="C54" s="127" t="s">
        <v>335</v>
      </c>
      <c r="D54" s="125"/>
      <c r="E54" s="119">
        <v>144072387</v>
      </c>
      <c r="F54" s="119">
        <v>0</v>
      </c>
      <c r="G54" s="119">
        <v>144072387</v>
      </c>
      <c r="H54" s="125"/>
      <c r="I54" s="119">
        <v>152564206</v>
      </c>
      <c r="J54" s="119">
        <v>0</v>
      </c>
      <c r="K54" s="119">
        <v>152564206</v>
      </c>
      <c r="L54" s="125"/>
      <c r="M54" s="119">
        <v>-8491819</v>
      </c>
    </row>
    <row r="55" spans="2:13" x14ac:dyDescent="0.3">
      <c r="B55" s="130">
        <v>44</v>
      </c>
      <c r="C55" s="128" t="s">
        <v>338</v>
      </c>
      <c r="D55" s="125"/>
      <c r="E55" s="122">
        <v>5810904</v>
      </c>
      <c r="F55" s="122">
        <v>0</v>
      </c>
      <c r="G55" s="122">
        <v>5810904</v>
      </c>
      <c r="H55" s="125"/>
      <c r="I55" s="122">
        <v>6123587</v>
      </c>
      <c r="J55" s="122">
        <v>0</v>
      </c>
      <c r="K55" s="122">
        <v>6123587</v>
      </c>
      <c r="L55" s="125"/>
      <c r="M55" s="122">
        <v>-312683</v>
      </c>
    </row>
    <row r="56" spans="2:13" x14ac:dyDescent="0.3">
      <c r="B56" s="129">
        <v>45</v>
      </c>
      <c r="C56" s="127" t="s">
        <v>337</v>
      </c>
      <c r="D56" s="125"/>
      <c r="E56" s="119">
        <v>7646711</v>
      </c>
      <c r="F56" s="119">
        <v>0</v>
      </c>
      <c r="G56" s="119">
        <v>7646711</v>
      </c>
      <c r="H56" s="125"/>
      <c r="I56" s="119">
        <v>7654485</v>
      </c>
      <c r="J56" s="119">
        <v>0</v>
      </c>
      <c r="K56" s="119">
        <v>7654485</v>
      </c>
      <c r="L56" s="125"/>
      <c r="M56" s="119">
        <v>-7774</v>
      </c>
    </row>
    <row r="57" spans="2:13" x14ac:dyDescent="0.3">
      <c r="B57" s="130">
        <v>46</v>
      </c>
      <c r="C57" s="128" t="s">
        <v>336</v>
      </c>
      <c r="D57" s="125"/>
      <c r="E57" s="122">
        <v>72783335</v>
      </c>
      <c r="F57" s="122">
        <v>0</v>
      </c>
      <c r="G57" s="122">
        <v>72783335</v>
      </c>
      <c r="H57" s="125"/>
      <c r="I57" s="122">
        <v>74475979</v>
      </c>
      <c r="J57" s="122">
        <v>0</v>
      </c>
      <c r="K57" s="122">
        <v>74475979</v>
      </c>
      <c r="L57" s="125"/>
      <c r="M57" s="122">
        <v>-1692644</v>
      </c>
    </row>
    <row r="58" spans="2:13" x14ac:dyDescent="0.3">
      <c r="B58" s="129">
        <v>47</v>
      </c>
      <c r="C58" s="127" t="s">
        <v>339</v>
      </c>
      <c r="D58" s="125"/>
      <c r="E58" s="119">
        <v>4304984</v>
      </c>
      <c r="F58" s="119">
        <v>0</v>
      </c>
      <c r="G58" s="119">
        <v>4304984</v>
      </c>
      <c r="H58" s="125"/>
      <c r="I58" s="119">
        <v>3827234</v>
      </c>
      <c r="J58" s="119">
        <v>0</v>
      </c>
      <c r="K58" s="119">
        <v>3827234</v>
      </c>
      <c r="L58" s="125"/>
      <c r="M58" s="119">
        <v>477750</v>
      </c>
    </row>
    <row r="59" spans="2:13" x14ac:dyDescent="0.3">
      <c r="B59" s="130">
        <v>48</v>
      </c>
      <c r="C59" s="128" t="s">
        <v>343</v>
      </c>
      <c r="D59" s="125"/>
      <c r="E59" s="122">
        <v>2271252</v>
      </c>
      <c r="F59" s="122">
        <v>0</v>
      </c>
      <c r="G59" s="122">
        <v>2271252</v>
      </c>
      <c r="H59" s="125"/>
      <c r="I59" s="122">
        <v>2918378</v>
      </c>
      <c r="J59" s="122">
        <v>0</v>
      </c>
      <c r="K59" s="122">
        <v>2918378</v>
      </c>
      <c r="L59" s="125"/>
      <c r="M59" s="122">
        <v>-647126</v>
      </c>
    </row>
    <row r="60" spans="2:13" x14ac:dyDescent="0.3">
      <c r="B60" s="129">
        <v>49</v>
      </c>
      <c r="C60" s="127" t="s">
        <v>346</v>
      </c>
      <c r="D60" s="125"/>
      <c r="E60" s="119">
        <v>0</v>
      </c>
      <c r="F60" s="119">
        <v>0</v>
      </c>
      <c r="G60" s="119">
        <v>0</v>
      </c>
      <c r="H60" s="125"/>
      <c r="I60" s="119">
        <v>5928750</v>
      </c>
      <c r="J60" s="119">
        <v>0</v>
      </c>
      <c r="K60" s="119">
        <v>5928750</v>
      </c>
      <c r="L60" s="125"/>
      <c r="M60" s="119">
        <v>-5928750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2637950</v>
      </c>
      <c r="F62" s="126">
        <v>0</v>
      </c>
      <c r="G62" s="126">
        <v>2637950</v>
      </c>
      <c r="H62" s="125"/>
      <c r="I62" s="126">
        <v>6155000</v>
      </c>
      <c r="J62" s="126">
        <v>0</v>
      </c>
      <c r="K62" s="126">
        <v>6155000</v>
      </c>
      <c r="L62" s="125"/>
      <c r="M62" s="126">
        <v>-3517050</v>
      </c>
    </row>
    <row r="63" spans="2:13" x14ac:dyDescent="0.3">
      <c r="B63" s="129">
        <v>51</v>
      </c>
      <c r="C63" s="127" t="s">
        <v>310</v>
      </c>
      <c r="D63" s="125"/>
      <c r="E63" s="119">
        <v>2637950</v>
      </c>
      <c r="F63" s="119">
        <v>0</v>
      </c>
      <c r="G63" s="119">
        <v>2637950</v>
      </c>
      <c r="H63" s="125"/>
      <c r="I63" s="119">
        <v>6155000</v>
      </c>
      <c r="J63" s="119">
        <v>0</v>
      </c>
      <c r="K63" s="119">
        <v>6155000</v>
      </c>
      <c r="L63" s="125"/>
      <c r="M63" s="119">
        <v>-3517050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27000000</v>
      </c>
      <c r="J66" s="126">
        <v>0</v>
      </c>
      <c r="K66" s="126">
        <v>27000000</v>
      </c>
      <c r="L66" s="125"/>
      <c r="M66" s="126">
        <v>-27000000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27000000</v>
      </c>
      <c r="J68" s="122">
        <v>0</v>
      </c>
      <c r="K68" s="122">
        <v>27000000</v>
      </c>
      <c r="L68" s="125"/>
      <c r="M68" s="122">
        <v>-27000000</v>
      </c>
    </row>
    <row r="69" spans="2:13" x14ac:dyDescent="0.3">
      <c r="B69" s="123"/>
      <c r="C69" s="124" t="s">
        <v>352</v>
      </c>
      <c r="D69" s="125"/>
      <c r="E69" s="126">
        <v>40635872</v>
      </c>
      <c r="F69" s="126">
        <v>0</v>
      </c>
      <c r="G69" s="126">
        <v>40635872</v>
      </c>
      <c r="H69" s="125"/>
      <c r="I69" s="126">
        <v>48897634</v>
      </c>
      <c r="J69" s="126">
        <v>0</v>
      </c>
      <c r="K69" s="126">
        <v>48897634</v>
      </c>
      <c r="L69" s="125"/>
      <c r="M69" s="126">
        <v>-8261762</v>
      </c>
    </row>
    <row r="70" spans="2:13" x14ac:dyDescent="0.3">
      <c r="B70" s="129">
        <v>56</v>
      </c>
      <c r="C70" s="127" t="s">
        <v>349</v>
      </c>
      <c r="D70" s="125"/>
      <c r="E70" s="119">
        <v>40635872</v>
      </c>
      <c r="F70" s="119">
        <v>0</v>
      </c>
      <c r="G70" s="119">
        <v>40635872</v>
      </c>
      <c r="H70" s="125"/>
      <c r="I70" s="119">
        <v>48897634</v>
      </c>
      <c r="J70" s="119">
        <v>0</v>
      </c>
      <c r="K70" s="119">
        <v>48897634</v>
      </c>
      <c r="L70" s="125"/>
      <c r="M70" s="119">
        <v>-8261762</v>
      </c>
    </row>
    <row r="71" spans="2:13" x14ac:dyDescent="0.3">
      <c r="B71" s="123"/>
      <c r="C71" s="124" t="s">
        <v>359</v>
      </c>
      <c r="D71" s="125"/>
      <c r="E71" s="126">
        <v>125398916</v>
      </c>
      <c r="F71" s="126">
        <v>0</v>
      </c>
      <c r="G71" s="126">
        <v>125398916</v>
      </c>
      <c r="H71" s="125"/>
      <c r="I71" s="126">
        <v>129362296</v>
      </c>
      <c r="J71" s="126">
        <v>0</v>
      </c>
      <c r="K71" s="126">
        <v>129362296</v>
      </c>
      <c r="L71" s="125"/>
      <c r="M71" s="126">
        <v>-3963380</v>
      </c>
    </row>
    <row r="72" spans="2:13" x14ac:dyDescent="0.3">
      <c r="B72" s="130">
        <v>57</v>
      </c>
      <c r="C72" s="128" t="s">
        <v>347</v>
      </c>
      <c r="D72" s="125"/>
      <c r="E72" s="122">
        <v>125398916</v>
      </c>
      <c r="F72" s="122">
        <v>0</v>
      </c>
      <c r="G72" s="122">
        <v>125398916</v>
      </c>
      <c r="H72" s="125"/>
      <c r="I72" s="122">
        <v>129362296</v>
      </c>
      <c r="J72" s="122">
        <v>0</v>
      </c>
      <c r="K72" s="122">
        <v>129362296</v>
      </c>
      <c r="L72" s="125"/>
      <c r="M72" s="122">
        <v>-3963380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C00-000000000000}">
      <formula1>Compadjust</formula1>
    </dataValidation>
    <dataValidation type="list" allowBlank="1" showInputMessage="1" showErrorMessage="1" sqref="J203:J600 K75:M600" xr:uid="{00000000-0002-0000-1C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2:J91"/>
  <sheetViews>
    <sheetView showGridLines="0" zoomScale="80" zoomScaleNormal="80" workbookViewId="0">
      <selection activeCell="F40" sqref="F40"/>
    </sheetView>
  </sheetViews>
  <sheetFormatPr defaultColWidth="11.5" defaultRowHeight="15" x14ac:dyDescent="0.35"/>
  <cols>
    <col min="1" max="1" width="4.375" style="1" customWidth="1"/>
    <col min="2" max="2" width="7.375" style="1" customWidth="1"/>
    <col min="3" max="3" width="12.875" style="1" customWidth="1"/>
    <col min="4" max="4" width="45.5" style="1" customWidth="1"/>
    <col min="5" max="5" width="14.125" style="1" customWidth="1"/>
    <col min="6" max="6" width="71" style="1" customWidth="1"/>
    <col min="7" max="7" width="26.5" style="12" customWidth="1"/>
    <col min="8" max="8" width="44.625" style="1" customWidth="1"/>
    <col min="9" max="16384" width="11.5" style="1"/>
  </cols>
  <sheetData>
    <row r="2" spans="2:10" ht="19.5" x14ac:dyDescent="0.35">
      <c r="B2" s="26" t="s">
        <v>0</v>
      </c>
    </row>
    <row r="4" spans="2:10" ht="15.75" x14ac:dyDescent="0.35">
      <c r="B4" s="4" t="s">
        <v>21</v>
      </c>
    </row>
    <row r="5" spans="2:10" ht="38.25" customHeight="1" thickBot="1" x14ac:dyDescent="0.4">
      <c r="B5" s="13" t="s">
        <v>22</v>
      </c>
      <c r="C5" s="13" t="s">
        <v>4</v>
      </c>
      <c r="D5" s="13" t="s">
        <v>44</v>
      </c>
      <c r="E5" s="13" t="s">
        <v>45</v>
      </c>
      <c r="F5" s="13" t="s">
        <v>585</v>
      </c>
      <c r="G5" s="92" t="s">
        <v>586</v>
      </c>
      <c r="H5" s="92" t="s">
        <v>3847</v>
      </c>
    </row>
    <row r="6" spans="2:10" x14ac:dyDescent="0.35">
      <c r="B6" s="489">
        <v>1</v>
      </c>
      <c r="C6" s="491" t="s">
        <v>58</v>
      </c>
      <c r="D6" s="84" t="s">
        <v>61</v>
      </c>
      <c r="E6" s="88">
        <v>0.99</v>
      </c>
      <c r="F6" s="84" t="s">
        <v>8</v>
      </c>
      <c r="G6" s="93" t="s">
        <v>8</v>
      </c>
    </row>
    <row r="7" spans="2:10" x14ac:dyDescent="0.35">
      <c r="B7" s="490"/>
      <c r="C7" s="492"/>
      <c r="D7" s="66" t="s">
        <v>594</v>
      </c>
      <c r="E7" s="70">
        <v>0.01</v>
      </c>
      <c r="F7" s="60" t="s">
        <v>8</v>
      </c>
      <c r="G7" s="66" t="s">
        <v>8</v>
      </c>
    </row>
    <row r="8" spans="2:10" ht="120" x14ac:dyDescent="0.35">
      <c r="B8" s="11">
        <v>2</v>
      </c>
      <c r="C8" s="10" t="s">
        <v>59</v>
      </c>
      <c r="D8" s="17" t="s">
        <v>59</v>
      </c>
      <c r="E8" s="18">
        <v>1</v>
      </c>
      <c r="F8" s="17" t="s">
        <v>590</v>
      </c>
      <c r="G8" s="65" t="s">
        <v>6</v>
      </c>
      <c r="H8" s="1" t="s">
        <v>182</v>
      </c>
      <c r="I8" s="1" t="s">
        <v>10</v>
      </c>
      <c r="J8" s="431" t="s">
        <v>3869</v>
      </c>
    </row>
    <row r="9" spans="2:10" ht="30" x14ac:dyDescent="0.35">
      <c r="B9" s="14">
        <v>3</v>
      </c>
      <c r="C9" s="8" t="s">
        <v>16</v>
      </c>
      <c r="D9" s="15" t="s">
        <v>588</v>
      </c>
      <c r="E9" s="16">
        <v>1</v>
      </c>
      <c r="F9" s="15" t="s">
        <v>3856</v>
      </c>
      <c r="G9" s="423" t="s">
        <v>8</v>
      </c>
      <c r="H9" s="427" t="s">
        <v>3855</v>
      </c>
      <c r="J9" s="430" t="s">
        <v>3868</v>
      </c>
    </row>
    <row r="10" spans="2:10" ht="30" x14ac:dyDescent="0.35">
      <c r="B10" s="11">
        <v>4</v>
      </c>
      <c r="C10" s="10" t="s">
        <v>25</v>
      </c>
      <c r="D10" s="17" t="s">
        <v>587</v>
      </c>
      <c r="E10" s="18">
        <v>1</v>
      </c>
      <c r="F10" s="17" t="s">
        <v>48</v>
      </c>
      <c r="G10" s="65" t="s">
        <v>8</v>
      </c>
      <c r="H10" s="427" t="s">
        <v>3854</v>
      </c>
      <c r="J10" s="430" t="s">
        <v>3868</v>
      </c>
    </row>
    <row r="11" spans="2:10" ht="17.25" x14ac:dyDescent="0.35">
      <c r="B11" s="490">
        <v>5</v>
      </c>
      <c r="C11" s="492" t="s">
        <v>26</v>
      </c>
      <c r="D11" s="78" t="s">
        <v>61</v>
      </c>
      <c r="E11" s="89">
        <v>0.1</v>
      </c>
      <c r="F11" s="78" t="s">
        <v>46</v>
      </c>
      <c r="G11" s="94" t="s">
        <v>8</v>
      </c>
      <c r="J11" s="430" t="s">
        <v>3868</v>
      </c>
    </row>
    <row r="12" spans="2:10" x14ac:dyDescent="0.35">
      <c r="B12" s="490"/>
      <c r="C12" s="492"/>
      <c r="D12" s="493" t="s">
        <v>5</v>
      </c>
      <c r="E12" s="490" t="s">
        <v>49</v>
      </c>
      <c r="F12" s="15" t="s">
        <v>589</v>
      </c>
      <c r="G12" s="512" t="s">
        <v>6</v>
      </c>
      <c r="H12" s="516" t="s">
        <v>182</v>
      </c>
      <c r="I12" s="516" t="s">
        <v>10</v>
      </c>
    </row>
    <row r="13" spans="2:10" x14ac:dyDescent="0.35">
      <c r="B13" s="490"/>
      <c r="C13" s="492"/>
      <c r="D13" s="493"/>
      <c r="E13" s="490"/>
      <c r="F13" s="15" t="s">
        <v>50</v>
      </c>
      <c r="G13" s="512"/>
      <c r="H13" s="516"/>
      <c r="I13" s="516"/>
    </row>
    <row r="14" spans="2:10" x14ac:dyDescent="0.35">
      <c r="B14" s="490"/>
      <c r="C14" s="492"/>
      <c r="D14" s="493"/>
      <c r="E14" s="490"/>
      <c r="F14" s="15" t="s">
        <v>51</v>
      </c>
      <c r="G14" s="512"/>
      <c r="H14" s="516"/>
      <c r="I14" s="516"/>
    </row>
    <row r="15" spans="2:10" x14ac:dyDescent="0.35">
      <c r="B15" s="490"/>
      <c r="C15" s="492"/>
      <c r="D15" s="493"/>
      <c r="E15" s="490"/>
      <c r="F15" s="15" t="s">
        <v>52</v>
      </c>
      <c r="G15" s="512"/>
      <c r="H15" s="516"/>
      <c r="I15" s="516"/>
    </row>
    <row r="16" spans="2:10" x14ac:dyDescent="0.35">
      <c r="B16" s="490"/>
      <c r="C16" s="492"/>
      <c r="D16" s="493"/>
      <c r="E16" s="490"/>
      <c r="F16" s="15" t="s">
        <v>53</v>
      </c>
      <c r="G16" s="512"/>
      <c r="H16" s="516"/>
      <c r="I16" s="516"/>
    </row>
    <row r="17" spans="2:10" x14ac:dyDescent="0.35">
      <c r="B17" s="490"/>
      <c r="C17" s="492"/>
      <c r="D17" s="493"/>
      <c r="E17" s="490"/>
      <c r="F17" s="15" t="s">
        <v>54</v>
      </c>
      <c r="G17" s="512"/>
      <c r="H17" s="516"/>
    </row>
    <row r="18" spans="2:10" ht="30" x14ac:dyDescent="0.35">
      <c r="B18" s="11">
        <v>6</v>
      </c>
      <c r="C18" s="10" t="s">
        <v>17</v>
      </c>
      <c r="D18" s="17" t="s">
        <v>55</v>
      </c>
      <c r="E18" s="18">
        <v>1</v>
      </c>
      <c r="F18" s="17" t="s">
        <v>591</v>
      </c>
      <c r="G18" s="65" t="s">
        <v>8</v>
      </c>
      <c r="H18" s="427" t="s">
        <v>3857</v>
      </c>
      <c r="J18" s="430" t="s">
        <v>3868</v>
      </c>
    </row>
    <row r="19" spans="2:10" ht="30" x14ac:dyDescent="0.35">
      <c r="B19" s="14">
        <v>7</v>
      </c>
      <c r="C19" s="8" t="s">
        <v>18</v>
      </c>
      <c r="D19" s="15" t="s">
        <v>56</v>
      </c>
      <c r="E19" s="16">
        <v>1</v>
      </c>
      <c r="F19" s="15" t="s">
        <v>3858</v>
      </c>
      <c r="G19" s="66" t="s">
        <v>8</v>
      </c>
      <c r="H19" s="427" t="s">
        <v>3859</v>
      </c>
      <c r="J19" s="430" t="s">
        <v>3868</v>
      </c>
    </row>
    <row r="20" spans="2:10" ht="17.25" x14ac:dyDescent="0.35">
      <c r="B20" s="11">
        <v>8</v>
      </c>
      <c r="C20" s="10" t="s">
        <v>60</v>
      </c>
      <c r="D20" s="17" t="s">
        <v>592</v>
      </c>
      <c r="E20" s="18">
        <v>1</v>
      </c>
      <c r="F20" s="17" t="s">
        <v>57</v>
      </c>
      <c r="G20" s="65" t="s">
        <v>8</v>
      </c>
      <c r="H20" s="427" t="s">
        <v>3860</v>
      </c>
      <c r="J20" s="430" t="s">
        <v>3868</v>
      </c>
    </row>
    <row r="21" spans="2:10" x14ac:dyDescent="0.35">
      <c r="B21" s="5" t="s">
        <v>28</v>
      </c>
    </row>
    <row r="23" spans="2:10" ht="15.75" x14ac:dyDescent="0.35">
      <c r="B23" s="4" t="s">
        <v>27</v>
      </c>
    </row>
    <row r="24" spans="2:10" ht="29.25" customHeight="1" thickBot="1" x14ac:dyDescent="0.4">
      <c r="B24" s="13" t="s">
        <v>22</v>
      </c>
      <c r="C24" s="13" t="s">
        <v>4</v>
      </c>
      <c r="D24" s="13" t="s">
        <v>44</v>
      </c>
      <c r="E24" s="13" t="s">
        <v>45</v>
      </c>
      <c r="F24" s="64" t="s">
        <v>585</v>
      </c>
      <c r="G24" s="92" t="s">
        <v>586</v>
      </c>
      <c r="H24" s="92" t="s">
        <v>3847</v>
      </c>
    </row>
    <row r="25" spans="2:10" x14ac:dyDescent="0.35">
      <c r="B25" s="489">
        <v>1</v>
      </c>
      <c r="C25" s="491" t="s">
        <v>134</v>
      </c>
      <c r="D25" s="84" t="s">
        <v>61</v>
      </c>
      <c r="E25" s="85">
        <v>0.98829999999999996</v>
      </c>
      <c r="F25" s="84" t="s">
        <v>8</v>
      </c>
      <c r="G25" s="93" t="s">
        <v>8</v>
      </c>
    </row>
    <row r="26" spans="2:10" x14ac:dyDescent="0.35">
      <c r="B26" s="490"/>
      <c r="C26" s="492"/>
      <c r="D26" s="15" t="s">
        <v>593</v>
      </c>
      <c r="E26" s="71">
        <v>1.17E-2</v>
      </c>
      <c r="F26" s="15" t="s">
        <v>8</v>
      </c>
      <c r="G26" s="66" t="s">
        <v>8</v>
      </c>
    </row>
    <row r="27" spans="2:10" ht="17.25" x14ac:dyDescent="0.35">
      <c r="B27" s="487">
        <v>2</v>
      </c>
      <c r="C27" s="488" t="s">
        <v>120</v>
      </c>
      <c r="D27" s="17" t="s">
        <v>62</v>
      </c>
      <c r="E27" s="72">
        <v>0.55569999999999997</v>
      </c>
      <c r="F27" s="17" t="s">
        <v>63</v>
      </c>
      <c r="G27" s="65" t="s">
        <v>8</v>
      </c>
      <c r="H27" s="519" t="s">
        <v>3848</v>
      </c>
      <c r="J27" s="430" t="s">
        <v>3868</v>
      </c>
    </row>
    <row r="28" spans="2:10" x14ac:dyDescent="0.35">
      <c r="B28" s="487"/>
      <c r="C28" s="488"/>
      <c r="D28" s="17" t="s">
        <v>64</v>
      </c>
      <c r="E28" s="72">
        <v>0.44330000000000003</v>
      </c>
      <c r="F28" s="17" t="s">
        <v>63</v>
      </c>
      <c r="G28" s="65" t="s">
        <v>8</v>
      </c>
      <c r="H28" s="519"/>
    </row>
    <row r="29" spans="2:10" x14ac:dyDescent="0.35">
      <c r="B29" s="487"/>
      <c r="C29" s="488"/>
      <c r="D29" s="17" t="s">
        <v>595</v>
      </c>
      <c r="E29" s="73">
        <v>8.0000000000000004E-4</v>
      </c>
      <c r="F29" s="17" t="s">
        <v>8</v>
      </c>
      <c r="G29" s="65" t="s">
        <v>8</v>
      </c>
      <c r="H29" s="519"/>
    </row>
    <row r="30" spans="2:10" x14ac:dyDescent="0.35">
      <c r="B30" s="61"/>
      <c r="C30" s="62"/>
      <c r="D30" s="63" t="s">
        <v>596</v>
      </c>
      <c r="E30" s="73">
        <v>2.0000000000000001E-4</v>
      </c>
      <c r="F30" s="63" t="s">
        <v>8</v>
      </c>
      <c r="G30" s="65" t="s">
        <v>8</v>
      </c>
      <c r="H30" s="519"/>
    </row>
    <row r="31" spans="2:10" ht="17.25" x14ac:dyDescent="0.35">
      <c r="B31" s="490">
        <v>3</v>
      </c>
      <c r="C31" s="492" t="s">
        <v>121</v>
      </c>
      <c r="D31" s="81" t="s">
        <v>61</v>
      </c>
      <c r="E31" s="82">
        <v>0.1</v>
      </c>
      <c r="F31" s="81" t="s">
        <v>8</v>
      </c>
      <c r="G31" s="95" t="s">
        <v>8</v>
      </c>
      <c r="H31" s="519" t="s">
        <v>3849</v>
      </c>
      <c r="J31" s="430" t="s">
        <v>3868</v>
      </c>
    </row>
    <row r="32" spans="2:10" ht="30" x14ac:dyDescent="0.35">
      <c r="B32" s="490"/>
      <c r="C32" s="492"/>
      <c r="D32" s="15" t="s">
        <v>65</v>
      </c>
      <c r="E32" s="71">
        <v>0.9</v>
      </c>
      <c r="F32" s="15" t="s">
        <v>597</v>
      </c>
      <c r="G32" s="66" t="s">
        <v>8</v>
      </c>
      <c r="H32" s="519"/>
    </row>
    <row r="33" spans="2:10" ht="105" x14ac:dyDescent="0.35">
      <c r="B33" s="487">
        <v>4</v>
      </c>
      <c r="C33" s="488" t="s">
        <v>122</v>
      </c>
      <c r="D33" s="17" t="s">
        <v>66</v>
      </c>
      <c r="E33" s="72">
        <v>0.96289999999999998</v>
      </c>
      <c r="F33" s="426" t="s">
        <v>3865</v>
      </c>
      <c r="G33" s="65" t="s">
        <v>6</v>
      </c>
      <c r="I33" s="516" t="s">
        <v>10</v>
      </c>
      <c r="J33" s="431" t="s">
        <v>3869</v>
      </c>
    </row>
    <row r="34" spans="2:10" x14ac:dyDescent="0.35">
      <c r="B34" s="487"/>
      <c r="C34" s="488"/>
      <c r="D34" s="17" t="s">
        <v>67</v>
      </c>
      <c r="E34" s="72">
        <v>3.6999999999999998E-2</v>
      </c>
      <c r="F34" s="425" t="s">
        <v>8</v>
      </c>
      <c r="G34" s="425" t="s">
        <v>8</v>
      </c>
      <c r="I34" s="516"/>
    </row>
    <row r="35" spans="2:10" x14ac:dyDescent="0.35">
      <c r="B35" s="487"/>
      <c r="C35" s="488"/>
      <c r="D35" s="86" t="s">
        <v>68</v>
      </c>
      <c r="E35" s="87" t="s">
        <v>69</v>
      </c>
      <c r="F35" s="86" t="s">
        <v>8</v>
      </c>
      <c r="G35" s="96" t="s">
        <v>8</v>
      </c>
      <c r="I35" s="516"/>
    </row>
    <row r="36" spans="2:10" ht="17.25" x14ac:dyDescent="0.35">
      <c r="B36" s="490">
        <v>5</v>
      </c>
      <c r="C36" s="492" t="s">
        <v>123</v>
      </c>
      <c r="D36" s="78" t="s">
        <v>61</v>
      </c>
      <c r="E36" s="79">
        <v>0.1</v>
      </c>
      <c r="F36" s="78" t="s">
        <v>8</v>
      </c>
      <c r="G36" s="94" t="s">
        <v>8</v>
      </c>
      <c r="H36" s="519" t="s">
        <v>3850</v>
      </c>
      <c r="I36" s="429"/>
      <c r="J36" s="430" t="s">
        <v>3868</v>
      </c>
    </row>
    <row r="37" spans="2:10" x14ac:dyDescent="0.35">
      <c r="B37" s="490"/>
      <c r="C37" s="492"/>
      <c r="D37" s="15" t="s">
        <v>70</v>
      </c>
      <c r="E37" s="71">
        <v>0.9</v>
      </c>
      <c r="F37" s="15" t="s">
        <v>3851</v>
      </c>
      <c r="G37" s="424" t="s">
        <v>8</v>
      </c>
      <c r="H37" s="519"/>
      <c r="I37" s="429"/>
    </row>
    <row r="38" spans="2:10" x14ac:dyDescent="0.35">
      <c r="B38" s="11">
        <v>6</v>
      </c>
      <c r="C38" s="10" t="s">
        <v>124</v>
      </c>
      <c r="D38" s="17" t="s">
        <v>71</v>
      </c>
      <c r="E38" s="72">
        <v>1</v>
      </c>
      <c r="F38" s="17" t="s">
        <v>5</v>
      </c>
      <c r="G38" s="65" t="s">
        <v>5</v>
      </c>
      <c r="I38" s="1" t="s">
        <v>6</v>
      </c>
      <c r="J38" s="1" t="s">
        <v>6</v>
      </c>
    </row>
    <row r="39" spans="2:10" x14ac:dyDescent="0.35">
      <c r="B39" s="490">
        <v>7</v>
      </c>
      <c r="C39" s="492" t="s">
        <v>125</v>
      </c>
      <c r="D39" s="78" t="s">
        <v>61</v>
      </c>
      <c r="E39" s="79">
        <v>0.1</v>
      </c>
      <c r="F39" s="78" t="s">
        <v>8</v>
      </c>
      <c r="G39" s="94" t="s">
        <v>8</v>
      </c>
      <c r="I39" s="516" t="s">
        <v>3867</v>
      </c>
    </row>
    <row r="40" spans="2:10" ht="60" x14ac:dyDescent="0.35">
      <c r="B40" s="490"/>
      <c r="C40" s="492"/>
      <c r="D40" s="78" t="s">
        <v>72</v>
      </c>
      <c r="E40" s="79">
        <v>0.78</v>
      </c>
      <c r="F40" s="80" t="s">
        <v>3866</v>
      </c>
      <c r="G40" s="94" t="s">
        <v>6</v>
      </c>
      <c r="I40" s="516"/>
      <c r="J40" s="1" t="s">
        <v>6</v>
      </c>
    </row>
    <row r="41" spans="2:10" x14ac:dyDescent="0.35">
      <c r="B41" s="490"/>
      <c r="C41" s="492"/>
      <c r="D41" s="81" t="s">
        <v>73</v>
      </c>
      <c r="E41" s="82">
        <v>6.7799999999999999E-2</v>
      </c>
      <c r="F41" s="83" t="s">
        <v>598</v>
      </c>
      <c r="G41" s="95" t="s">
        <v>598</v>
      </c>
      <c r="I41" s="516"/>
    </row>
    <row r="42" spans="2:10" x14ac:dyDescent="0.35">
      <c r="B42" s="490"/>
      <c r="C42" s="492"/>
      <c r="D42" s="15" t="s">
        <v>74</v>
      </c>
      <c r="E42" s="71">
        <v>2.2000000000000001E-3</v>
      </c>
      <c r="F42" s="75" t="s">
        <v>8</v>
      </c>
      <c r="G42" s="66" t="s">
        <v>8</v>
      </c>
      <c r="I42" s="516"/>
    </row>
    <row r="43" spans="2:10" ht="17.25" x14ac:dyDescent="0.35">
      <c r="B43" s="487">
        <v>8</v>
      </c>
      <c r="C43" s="488" t="s">
        <v>126</v>
      </c>
      <c r="D43" s="17" t="s">
        <v>75</v>
      </c>
      <c r="E43" s="72" t="s">
        <v>76</v>
      </c>
      <c r="F43" s="17" t="s">
        <v>599</v>
      </c>
      <c r="G43" s="65" t="s">
        <v>8</v>
      </c>
      <c r="H43" s="519" t="s">
        <v>3852</v>
      </c>
      <c r="J43" s="430" t="s">
        <v>3868</v>
      </c>
    </row>
    <row r="44" spans="2:10" x14ac:dyDescent="0.35">
      <c r="B44" s="487"/>
      <c r="C44" s="488"/>
      <c r="D44" s="17" t="s">
        <v>77</v>
      </c>
      <c r="E44" s="72" t="s">
        <v>69</v>
      </c>
      <c r="F44" s="17" t="s">
        <v>8</v>
      </c>
      <c r="G44" s="65" t="s">
        <v>8</v>
      </c>
      <c r="H44" s="519"/>
    </row>
    <row r="45" spans="2:10" x14ac:dyDescent="0.35">
      <c r="B45" s="490">
        <v>9</v>
      </c>
      <c r="C45" s="492" t="s">
        <v>127</v>
      </c>
      <c r="D45" s="78" t="s">
        <v>61</v>
      </c>
      <c r="E45" s="79">
        <v>0.1</v>
      </c>
      <c r="F45" s="78" t="s">
        <v>8</v>
      </c>
      <c r="G45" s="94" t="s">
        <v>8</v>
      </c>
      <c r="H45" s="519" t="s">
        <v>3853</v>
      </c>
    </row>
    <row r="46" spans="2:10" ht="45" x14ac:dyDescent="0.35">
      <c r="B46" s="490"/>
      <c r="C46" s="492"/>
      <c r="D46" s="15" t="s">
        <v>600</v>
      </c>
      <c r="E46" s="71">
        <v>0.9</v>
      </c>
      <c r="F46" s="74" t="s">
        <v>601</v>
      </c>
      <c r="G46" s="66" t="s">
        <v>8</v>
      </c>
      <c r="H46" s="519"/>
      <c r="J46" s="430" t="s">
        <v>3868</v>
      </c>
    </row>
    <row r="47" spans="2:10" x14ac:dyDescent="0.35">
      <c r="B47" s="487">
        <v>10</v>
      </c>
      <c r="C47" s="488" t="s">
        <v>128</v>
      </c>
      <c r="D47" s="17" t="s">
        <v>61</v>
      </c>
      <c r="E47" s="72">
        <v>0.1</v>
      </c>
      <c r="F47" s="76" t="s">
        <v>8</v>
      </c>
      <c r="G47" s="97" t="s">
        <v>602</v>
      </c>
      <c r="I47" s="516" t="s">
        <v>6</v>
      </c>
      <c r="J47" s="1" t="s">
        <v>6</v>
      </c>
    </row>
    <row r="48" spans="2:10" x14ac:dyDescent="0.35">
      <c r="B48" s="487"/>
      <c r="C48" s="488"/>
      <c r="D48" s="17" t="s">
        <v>78</v>
      </c>
      <c r="E48" s="72">
        <v>0.25</v>
      </c>
      <c r="F48" s="76" t="s">
        <v>598</v>
      </c>
      <c r="G48" s="97" t="s">
        <v>598</v>
      </c>
      <c r="I48" s="516"/>
    </row>
    <row r="49" spans="2:10" x14ac:dyDescent="0.35">
      <c r="B49" s="487"/>
      <c r="C49" s="488"/>
      <c r="D49" s="17" t="s">
        <v>79</v>
      </c>
      <c r="E49" s="72">
        <v>0.62</v>
      </c>
      <c r="F49" s="76" t="s">
        <v>598</v>
      </c>
      <c r="G49" s="97" t="s">
        <v>598</v>
      </c>
      <c r="I49" s="516"/>
    </row>
    <row r="50" spans="2:10" x14ac:dyDescent="0.35">
      <c r="B50" s="487"/>
      <c r="C50" s="488"/>
      <c r="D50" s="17" t="s">
        <v>80</v>
      </c>
      <c r="E50" s="72">
        <v>0.01</v>
      </c>
      <c r="F50" s="76" t="s">
        <v>602</v>
      </c>
      <c r="G50" s="97" t="s">
        <v>602</v>
      </c>
      <c r="I50" s="516"/>
    </row>
    <row r="51" spans="2:10" x14ac:dyDescent="0.35">
      <c r="B51" s="487"/>
      <c r="C51" s="488"/>
      <c r="D51" s="17" t="s">
        <v>81</v>
      </c>
      <c r="E51" s="72">
        <v>0.01</v>
      </c>
      <c r="F51" s="76" t="s">
        <v>602</v>
      </c>
      <c r="G51" s="97" t="s">
        <v>602</v>
      </c>
      <c r="I51" s="516"/>
    </row>
    <row r="52" spans="2:10" x14ac:dyDescent="0.35">
      <c r="B52" s="487"/>
      <c r="C52" s="488"/>
      <c r="D52" s="17" t="s">
        <v>82</v>
      </c>
      <c r="E52" s="72">
        <v>0.01</v>
      </c>
      <c r="F52" s="76" t="s">
        <v>602</v>
      </c>
      <c r="G52" s="97" t="s">
        <v>602</v>
      </c>
      <c r="I52" s="516"/>
    </row>
    <row r="53" spans="2:10" ht="17.25" x14ac:dyDescent="0.35">
      <c r="B53" s="490">
        <v>11</v>
      </c>
      <c r="C53" s="494" t="s">
        <v>638</v>
      </c>
      <c r="D53" s="150" t="s">
        <v>61</v>
      </c>
      <c r="E53" s="151">
        <v>0.1</v>
      </c>
      <c r="F53" s="150" t="s">
        <v>8</v>
      </c>
      <c r="G53" s="154" t="s">
        <v>8</v>
      </c>
      <c r="H53" s="517" t="s">
        <v>3861</v>
      </c>
      <c r="J53" s="430" t="s">
        <v>3868</v>
      </c>
    </row>
    <row r="54" spans="2:10" ht="30" x14ac:dyDescent="0.35">
      <c r="B54" s="490"/>
      <c r="C54" s="494"/>
      <c r="D54" s="150" t="s">
        <v>3547</v>
      </c>
      <c r="E54" s="151">
        <v>0.9</v>
      </c>
      <c r="F54" s="150" t="s">
        <v>603</v>
      </c>
      <c r="G54" s="153" t="s">
        <v>8</v>
      </c>
      <c r="H54" s="518"/>
    </row>
    <row r="55" spans="2:10" ht="30" x14ac:dyDescent="0.35">
      <c r="B55" s="14">
        <v>12</v>
      </c>
      <c r="C55" s="8" t="s">
        <v>129</v>
      </c>
      <c r="D55" s="15" t="s">
        <v>83</v>
      </c>
      <c r="E55" s="71">
        <v>1</v>
      </c>
      <c r="F55" s="15" t="s">
        <v>603</v>
      </c>
      <c r="G55" s="66" t="s">
        <v>8</v>
      </c>
      <c r="H55" s="428" t="s">
        <v>3861</v>
      </c>
      <c r="J55" s="430" t="s">
        <v>3868</v>
      </c>
    </row>
    <row r="56" spans="2:10" ht="30" x14ac:dyDescent="0.35">
      <c r="B56" s="11">
        <v>13</v>
      </c>
      <c r="C56" s="10" t="s">
        <v>130</v>
      </c>
      <c r="D56" s="17" t="s">
        <v>84</v>
      </c>
      <c r="E56" s="73">
        <v>1</v>
      </c>
      <c r="F56" s="17" t="s">
        <v>604</v>
      </c>
      <c r="G56" s="97" t="s">
        <v>602</v>
      </c>
      <c r="H56" s="428" t="s">
        <v>3862</v>
      </c>
      <c r="J56" s="430" t="s">
        <v>3868</v>
      </c>
    </row>
    <row r="57" spans="2:10" x14ac:dyDescent="0.35">
      <c r="B57" s="490">
        <v>14</v>
      </c>
      <c r="C57" s="492" t="s">
        <v>97</v>
      </c>
      <c r="D57" s="495" t="s">
        <v>85</v>
      </c>
      <c r="E57" s="497">
        <v>0.81</v>
      </c>
      <c r="F57" s="77" t="s">
        <v>86</v>
      </c>
      <c r="G57" s="513" t="s">
        <v>6</v>
      </c>
      <c r="I57" s="516" t="s">
        <v>10</v>
      </c>
      <c r="J57" s="431" t="s">
        <v>3869</v>
      </c>
    </row>
    <row r="58" spans="2:10" x14ac:dyDescent="0.35">
      <c r="B58" s="490"/>
      <c r="C58" s="492"/>
      <c r="D58" s="495"/>
      <c r="E58" s="497"/>
      <c r="F58" s="77" t="s">
        <v>87</v>
      </c>
      <c r="G58" s="513"/>
      <c r="I58" s="516"/>
    </row>
    <row r="59" spans="2:10" x14ac:dyDescent="0.35">
      <c r="B59" s="490"/>
      <c r="C59" s="492"/>
      <c r="D59" s="495"/>
      <c r="E59" s="497"/>
      <c r="F59" s="77" t="s">
        <v>88</v>
      </c>
      <c r="G59" s="513"/>
      <c r="I59" s="516"/>
    </row>
    <row r="60" spans="2:10" x14ac:dyDescent="0.35">
      <c r="B60" s="490"/>
      <c r="C60" s="492"/>
      <c r="D60" s="495"/>
      <c r="E60" s="497"/>
      <c r="F60" s="77" t="s">
        <v>89</v>
      </c>
      <c r="G60" s="513"/>
      <c r="I60" s="516"/>
    </row>
    <row r="61" spans="2:10" x14ac:dyDescent="0.35">
      <c r="B61" s="490"/>
      <c r="C61" s="492"/>
      <c r="D61" s="495"/>
      <c r="E61" s="497"/>
      <c r="F61" s="77" t="s">
        <v>90</v>
      </c>
      <c r="G61" s="513"/>
      <c r="I61" s="516"/>
    </row>
    <row r="62" spans="2:10" ht="30" x14ac:dyDescent="0.35">
      <c r="B62" s="490"/>
      <c r="C62" s="492"/>
      <c r="D62" s="496"/>
      <c r="E62" s="498"/>
      <c r="F62" s="78" t="s">
        <v>91</v>
      </c>
      <c r="G62" s="514"/>
      <c r="I62" s="516"/>
    </row>
    <row r="63" spans="2:10" x14ac:dyDescent="0.35">
      <c r="B63" s="490"/>
      <c r="C63" s="492"/>
      <c r="D63" s="493" t="s">
        <v>92</v>
      </c>
      <c r="E63" s="499">
        <v>0.19</v>
      </c>
      <c r="F63" s="15" t="s">
        <v>93</v>
      </c>
      <c r="G63" s="515" t="s">
        <v>6</v>
      </c>
      <c r="I63" s="516"/>
    </row>
    <row r="64" spans="2:10" x14ac:dyDescent="0.35">
      <c r="B64" s="490"/>
      <c r="C64" s="492"/>
      <c r="D64" s="493"/>
      <c r="E64" s="499"/>
      <c r="F64" s="15" t="s">
        <v>94</v>
      </c>
      <c r="G64" s="512"/>
      <c r="I64" s="516"/>
    </row>
    <row r="65" spans="2:10" x14ac:dyDescent="0.35">
      <c r="B65" s="490"/>
      <c r="C65" s="492"/>
      <c r="D65" s="493"/>
      <c r="E65" s="499"/>
      <c r="F65" s="15" t="s">
        <v>88</v>
      </c>
      <c r="G65" s="512"/>
      <c r="I65" s="516"/>
    </row>
    <row r="66" spans="2:10" x14ac:dyDescent="0.35">
      <c r="B66" s="490"/>
      <c r="C66" s="492"/>
      <c r="D66" s="493"/>
      <c r="E66" s="499"/>
      <c r="F66" s="15" t="s">
        <v>89</v>
      </c>
      <c r="G66" s="512"/>
      <c r="I66" s="516"/>
    </row>
    <row r="67" spans="2:10" x14ac:dyDescent="0.35">
      <c r="B67" s="490"/>
      <c r="C67" s="492"/>
      <c r="D67" s="493"/>
      <c r="E67" s="499"/>
      <c r="F67" s="15" t="s">
        <v>95</v>
      </c>
      <c r="G67" s="512"/>
      <c r="I67" s="516"/>
    </row>
    <row r="68" spans="2:10" x14ac:dyDescent="0.35">
      <c r="B68" s="11">
        <v>15</v>
      </c>
      <c r="C68" s="10" t="s">
        <v>96</v>
      </c>
      <c r="D68" s="17" t="s">
        <v>97</v>
      </c>
      <c r="E68" s="73">
        <v>1</v>
      </c>
      <c r="F68" s="17" t="s">
        <v>98</v>
      </c>
      <c r="G68" s="65" t="s">
        <v>3863</v>
      </c>
      <c r="I68" s="1" t="s">
        <v>10</v>
      </c>
      <c r="J68" s="431" t="s">
        <v>3869</v>
      </c>
    </row>
    <row r="69" spans="2:10" x14ac:dyDescent="0.35">
      <c r="B69" s="490">
        <v>16</v>
      </c>
      <c r="C69" s="492" t="s">
        <v>131</v>
      </c>
      <c r="D69" s="15" t="s">
        <v>99</v>
      </c>
      <c r="E69" s="71">
        <v>0.9</v>
      </c>
      <c r="F69" s="15" t="s">
        <v>47</v>
      </c>
      <c r="G69" s="66"/>
      <c r="I69" s="516" t="s">
        <v>10</v>
      </c>
      <c r="J69" s="431" t="s">
        <v>3869</v>
      </c>
    </row>
    <row r="70" spans="2:10" x14ac:dyDescent="0.35">
      <c r="B70" s="490"/>
      <c r="C70" s="492"/>
      <c r="D70" s="500" t="s">
        <v>100</v>
      </c>
      <c r="E70" s="501">
        <v>0.09</v>
      </c>
      <c r="F70" s="90" t="s">
        <v>101</v>
      </c>
      <c r="G70" s="515" t="s">
        <v>6</v>
      </c>
      <c r="I70" s="516"/>
    </row>
    <row r="71" spans="2:10" x14ac:dyDescent="0.35">
      <c r="B71" s="490"/>
      <c r="C71" s="492"/>
      <c r="D71" s="495"/>
      <c r="E71" s="497"/>
      <c r="F71" s="77" t="s">
        <v>102</v>
      </c>
      <c r="G71" s="513"/>
      <c r="I71" s="516"/>
    </row>
    <row r="72" spans="2:10" x14ac:dyDescent="0.35">
      <c r="B72" s="490"/>
      <c r="C72" s="492"/>
      <c r="D72" s="495"/>
      <c r="E72" s="497"/>
      <c r="F72" s="77" t="s">
        <v>103</v>
      </c>
      <c r="G72" s="513"/>
      <c r="I72" s="516"/>
    </row>
    <row r="73" spans="2:10" x14ac:dyDescent="0.35">
      <c r="B73" s="490"/>
      <c r="C73" s="492"/>
      <c r="D73" s="495"/>
      <c r="E73" s="497"/>
      <c r="F73" s="77" t="s">
        <v>104</v>
      </c>
      <c r="G73" s="513"/>
      <c r="I73" s="516"/>
    </row>
    <row r="74" spans="2:10" x14ac:dyDescent="0.35">
      <c r="B74" s="490"/>
      <c r="C74" s="492"/>
      <c r="D74" s="496"/>
      <c r="E74" s="498"/>
      <c r="F74" s="78" t="s">
        <v>105</v>
      </c>
      <c r="G74" s="514"/>
      <c r="I74" s="516"/>
    </row>
    <row r="75" spans="2:10" x14ac:dyDescent="0.35">
      <c r="B75" s="490"/>
      <c r="C75" s="492"/>
      <c r="D75" s="15" t="s">
        <v>106</v>
      </c>
      <c r="E75" s="71">
        <v>0.01</v>
      </c>
      <c r="F75" s="15" t="s">
        <v>24</v>
      </c>
      <c r="G75" s="66" t="s">
        <v>24</v>
      </c>
      <c r="I75" s="516"/>
    </row>
    <row r="76" spans="2:10" x14ac:dyDescent="0.35">
      <c r="B76" s="487">
        <v>17</v>
      </c>
      <c r="C76" s="488" t="s">
        <v>132</v>
      </c>
      <c r="D76" s="502" t="s">
        <v>107</v>
      </c>
      <c r="E76" s="504">
        <v>0.98329999999999995</v>
      </c>
      <c r="F76" s="86" t="s">
        <v>605</v>
      </c>
      <c r="G76" s="508" t="s">
        <v>6</v>
      </c>
      <c r="I76" s="516" t="s">
        <v>10</v>
      </c>
      <c r="J76" s="431" t="s">
        <v>3869</v>
      </c>
    </row>
    <row r="77" spans="2:10" x14ac:dyDescent="0.35">
      <c r="B77" s="487"/>
      <c r="C77" s="488"/>
      <c r="D77" s="502"/>
      <c r="E77" s="504"/>
      <c r="F77" s="86" t="s">
        <v>108</v>
      </c>
      <c r="G77" s="508"/>
      <c r="I77" s="516"/>
    </row>
    <row r="78" spans="2:10" x14ac:dyDescent="0.35">
      <c r="B78" s="487"/>
      <c r="C78" s="488"/>
      <c r="D78" s="502"/>
      <c r="E78" s="504"/>
      <c r="F78" s="86" t="s">
        <v>109</v>
      </c>
      <c r="G78" s="508"/>
      <c r="I78" s="516"/>
    </row>
    <row r="79" spans="2:10" x14ac:dyDescent="0.35">
      <c r="B79" s="487"/>
      <c r="C79" s="488"/>
      <c r="D79" s="502"/>
      <c r="E79" s="504"/>
      <c r="F79" s="86" t="s">
        <v>110</v>
      </c>
      <c r="G79" s="508"/>
      <c r="I79" s="516"/>
    </row>
    <row r="80" spans="2:10" x14ac:dyDescent="0.35">
      <c r="B80" s="487"/>
      <c r="C80" s="488"/>
      <c r="D80" s="502"/>
      <c r="E80" s="504"/>
      <c r="F80" s="86" t="s">
        <v>102</v>
      </c>
      <c r="G80" s="508"/>
      <c r="I80" s="516"/>
    </row>
    <row r="81" spans="2:10" x14ac:dyDescent="0.35">
      <c r="B81" s="487"/>
      <c r="C81" s="488"/>
      <c r="D81" s="502"/>
      <c r="E81" s="504"/>
      <c r="F81" s="86" t="s">
        <v>111</v>
      </c>
      <c r="G81" s="508"/>
      <c r="I81" s="516"/>
    </row>
    <row r="82" spans="2:10" x14ac:dyDescent="0.35">
      <c r="B82" s="487"/>
      <c r="C82" s="488"/>
      <c r="D82" s="503"/>
      <c r="E82" s="505"/>
      <c r="F82" s="91" t="s">
        <v>112</v>
      </c>
      <c r="G82" s="509"/>
      <c r="I82" s="516"/>
    </row>
    <row r="83" spans="2:10" x14ac:dyDescent="0.35">
      <c r="B83" s="487"/>
      <c r="C83" s="488"/>
      <c r="D83" s="506" t="s">
        <v>113</v>
      </c>
      <c r="E83" s="507">
        <v>1.67E-2</v>
      </c>
      <c r="F83" s="17" t="s">
        <v>114</v>
      </c>
      <c r="G83" s="510" t="s">
        <v>6</v>
      </c>
      <c r="I83" s="516"/>
    </row>
    <row r="84" spans="2:10" x14ac:dyDescent="0.35">
      <c r="B84" s="487"/>
      <c r="C84" s="488"/>
      <c r="D84" s="506"/>
      <c r="E84" s="507"/>
      <c r="F84" s="17" t="s">
        <v>115</v>
      </c>
      <c r="G84" s="511"/>
      <c r="I84" s="516"/>
    </row>
    <row r="85" spans="2:10" x14ac:dyDescent="0.35">
      <c r="B85" s="487"/>
      <c r="C85" s="488"/>
      <c r="D85" s="506"/>
      <c r="E85" s="507"/>
      <c r="F85" s="17" t="s">
        <v>116</v>
      </c>
      <c r="G85" s="511"/>
      <c r="I85" s="516"/>
    </row>
    <row r="86" spans="2:10" x14ac:dyDescent="0.35">
      <c r="B86" s="487"/>
      <c r="C86" s="488"/>
      <c r="D86" s="506"/>
      <c r="E86" s="507"/>
      <c r="F86" s="17" t="s">
        <v>110</v>
      </c>
      <c r="G86" s="511"/>
      <c r="I86" s="516"/>
    </row>
    <row r="87" spans="2:10" x14ac:dyDescent="0.35">
      <c r="B87" s="487"/>
      <c r="C87" s="488"/>
      <c r="D87" s="506"/>
      <c r="E87" s="507"/>
      <c r="F87" s="17" t="s">
        <v>102</v>
      </c>
      <c r="G87" s="511"/>
      <c r="I87" s="516"/>
    </row>
    <row r="88" spans="2:10" x14ac:dyDescent="0.35">
      <c r="B88" s="487"/>
      <c r="C88" s="488"/>
      <c r="D88" s="506"/>
      <c r="E88" s="507"/>
      <c r="F88" s="17" t="s">
        <v>117</v>
      </c>
      <c r="G88" s="511"/>
      <c r="I88" s="516"/>
    </row>
    <row r="89" spans="2:10" x14ac:dyDescent="0.35">
      <c r="B89" s="487"/>
      <c r="C89" s="488"/>
      <c r="D89" s="506"/>
      <c r="E89" s="507"/>
      <c r="F89" s="17" t="s">
        <v>118</v>
      </c>
      <c r="G89" s="511"/>
      <c r="I89" s="516"/>
    </row>
    <row r="90" spans="2:10" ht="30" x14ac:dyDescent="0.35">
      <c r="B90" s="14">
        <v>18</v>
      </c>
      <c r="C90" s="8" t="s">
        <v>133</v>
      </c>
      <c r="D90" s="15" t="s">
        <v>64</v>
      </c>
      <c r="E90" s="71">
        <v>1</v>
      </c>
      <c r="F90" s="15" t="s">
        <v>119</v>
      </c>
      <c r="G90" s="66" t="s">
        <v>8</v>
      </c>
      <c r="H90" s="428" t="s">
        <v>3864</v>
      </c>
      <c r="J90" s="430" t="s">
        <v>3868</v>
      </c>
    </row>
    <row r="91" spans="2:10" x14ac:dyDescent="0.35">
      <c r="B91" s="5" t="s">
        <v>28</v>
      </c>
    </row>
  </sheetData>
  <mergeCells count="62">
    <mergeCell ref="H12:H17"/>
    <mergeCell ref="I12:I16"/>
    <mergeCell ref="H53:H54"/>
    <mergeCell ref="I76:I89"/>
    <mergeCell ref="I69:I75"/>
    <mergeCell ref="I57:I67"/>
    <mergeCell ref="I47:I52"/>
    <mergeCell ref="I39:I42"/>
    <mergeCell ref="I33:I35"/>
    <mergeCell ref="H27:H30"/>
    <mergeCell ref="H31:H32"/>
    <mergeCell ref="H36:H37"/>
    <mergeCell ref="H43:H44"/>
    <mergeCell ref="H45:H46"/>
    <mergeCell ref="G76:G82"/>
    <mergeCell ref="G83:G89"/>
    <mergeCell ref="G12:G17"/>
    <mergeCell ref="G57:G62"/>
    <mergeCell ref="G63:G67"/>
    <mergeCell ref="G70:G74"/>
    <mergeCell ref="B76:B89"/>
    <mergeCell ref="C76:C89"/>
    <mergeCell ref="D76:D82"/>
    <mergeCell ref="E76:E82"/>
    <mergeCell ref="D83:D89"/>
    <mergeCell ref="E83:E89"/>
    <mergeCell ref="D57:D62"/>
    <mergeCell ref="E57:E62"/>
    <mergeCell ref="D63:D67"/>
    <mergeCell ref="E63:E67"/>
    <mergeCell ref="B69:B75"/>
    <mergeCell ref="C69:C75"/>
    <mergeCell ref="D70:D74"/>
    <mergeCell ref="E70:E74"/>
    <mergeCell ref="B45:B46"/>
    <mergeCell ref="C45:C46"/>
    <mergeCell ref="B47:B52"/>
    <mergeCell ref="C47:C52"/>
    <mergeCell ref="B57:B67"/>
    <mergeCell ref="C57:C67"/>
    <mergeCell ref="C53:C54"/>
    <mergeCell ref="B53:B54"/>
    <mergeCell ref="B36:B37"/>
    <mergeCell ref="C36:C37"/>
    <mergeCell ref="B39:B42"/>
    <mergeCell ref="C39:C42"/>
    <mergeCell ref="B43:B44"/>
    <mergeCell ref="C43:C44"/>
    <mergeCell ref="E12:E17"/>
    <mergeCell ref="B6:B7"/>
    <mergeCell ref="C6:C7"/>
    <mergeCell ref="B11:B17"/>
    <mergeCell ref="C11:C17"/>
    <mergeCell ref="D12:D17"/>
    <mergeCell ref="B33:B35"/>
    <mergeCell ref="C33:C35"/>
    <mergeCell ref="B25:B26"/>
    <mergeCell ref="C25:C26"/>
    <mergeCell ref="B27:B29"/>
    <mergeCell ref="C27:C29"/>
    <mergeCell ref="B31:B32"/>
    <mergeCell ref="C31:C32"/>
  </mergeCells>
  <hyperlinks>
    <hyperlink ref="H36" r:id="rId1" xr:uid="{00000000-0004-0000-0200-000000000000}"/>
    <hyperlink ref="H45" r:id="rId2" xr:uid="{00000000-0004-0000-0200-000001000000}"/>
    <hyperlink ref="H10" r:id="rId3" xr:uid="{00000000-0004-0000-0200-000002000000}"/>
    <hyperlink ref="H9" r:id="rId4" xr:uid="{00000000-0004-0000-0200-000003000000}"/>
    <hyperlink ref="H18" r:id="rId5" xr:uid="{00000000-0004-0000-0200-000004000000}"/>
    <hyperlink ref="H19" r:id="rId6" xr:uid="{00000000-0004-0000-0200-000005000000}"/>
    <hyperlink ref="H20" r:id="rId7" xr:uid="{00000000-0004-0000-0200-000006000000}"/>
    <hyperlink ref="H53" r:id="rId8" xr:uid="{00000000-0004-0000-0200-000007000000}"/>
    <hyperlink ref="H55" r:id="rId9" xr:uid="{00000000-0004-0000-0200-000008000000}"/>
    <hyperlink ref="H56" r:id="rId10" xr:uid="{00000000-0004-0000-0200-000009000000}"/>
    <hyperlink ref="H90" r:id="rId11" location="structure-actionnariat" xr:uid="{00000000-0004-0000-0200-00000A000000}"/>
    <hyperlink ref="J10" r:id="rId12" location="b%C3%A9n%C3%A9ficiaires-effectifs" display="https://donnees.itie.sn/dashboard/ - b%C3%A9n%C3%A9ficiaires-effectifs" xr:uid="{00000000-0004-0000-0200-00000B000000}"/>
    <hyperlink ref="J11" r:id="rId13" location="b%C3%A9n%C3%A9ficiaires-effectifs" display="https://donnees.itie.sn/dashboard/ - b%C3%A9n%C3%A9ficiaires-effectifs" xr:uid="{00000000-0004-0000-0200-00000C000000}"/>
    <hyperlink ref="J9" r:id="rId14" location="b%C3%A9n%C3%A9ficiaires-effectifs" display="https://donnees.itie.sn/dashboard/ - b%C3%A9n%C3%A9ficiaires-effectifs" xr:uid="{00000000-0004-0000-0200-00000D000000}"/>
    <hyperlink ref="J18" r:id="rId15" location="b%C3%A9n%C3%A9ficiaires-effectifs" display="https://donnees.itie.sn/dashboard/ - b%C3%A9n%C3%A9ficiaires-effectifs" xr:uid="{00000000-0004-0000-0200-00000E000000}"/>
    <hyperlink ref="J19" r:id="rId16" location="b%C3%A9n%C3%A9ficiaires-effectifs" display="https://donnees.itie.sn/dashboard/ - b%C3%A9n%C3%A9ficiaires-effectifs" xr:uid="{00000000-0004-0000-0200-00000F000000}"/>
    <hyperlink ref="J20" r:id="rId17" location="b%C3%A9n%C3%A9ficiaires-effectifs" display="https://donnees.itie.sn/dashboard/ - b%C3%A9n%C3%A9ficiaires-effectifs" xr:uid="{00000000-0004-0000-0200-000010000000}"/>
    <hyperlink ref="J27" r:id="rId18" location="b%C3%A9n%C3%A9ficiaires-effectifs" display="https://donnees.itie.sn/dashboard/ - b%C3%A9n%C3%A9ficiaires-effectifs" xr:uid="{00000000-0004-0000-0200-000011000000}"/>
    <hyperlink ref="J31" r:id="rId19" location="b%C3%A9n%C3%A9ficiaires-effectifs" display="https://donnees.itie.sn/dashboard/ - b%C3%A9n%C3%A9ficiaires-effectifs" xr:uid="{00000000-0004-0000-0200-000012000000}"/>
    <hyperlink ref="J36" r:id="rId20" location="b%C3%A9n%C3%A9ficiaires-effectifs" display="https://donnees.itie.sn/dashboard/ - b%C3%A9n%C3%A9ficiaires-effectifs" xr:uid="{00000000-0004-0000-0200-000013000000}"/>
    <hyperlink ref="J43" r:id="rId21" location="b%C3%A9n%C3%A9ficiaires-effectifs" display="https://donnees.itie.sn/dashboard/ - b%C3%A9n%C3%A9ficiaires-effectifs" xr:uid="{00000000-0004-0000-0200-000014000000}"/>
    <hyperlink ref="J46" r:id="rId22" location="b%C3%A9n%C3%A9ficiaires-effectifs" display="https://donnees.itie.sn/dashboard/ - b%C3%A9n%C3%A9ficiaires-effectifs" xr:uid="{00000000-0004-0000-0200-000015000000}"/>
    <hyperlink ref="J53" r:id="rId23" location="b%C3%A9n%C3%A9ficiaires-effectifs" display="https://donnees.itie.sn/dashboard/ - b%C3%A9n%C3%A9ficiaires-effectifs" xr:uid="{00000000-0004-0000-0200-000016000000}"/>
    <hyperlink ref="J55" r:id="rId24" location="b%C3%A9n%C3%A9ficiaires-effectifs" display="https://donnees.itie.sn/dashboard/ - b%C3%A9n%C3%A9ficiaires-effectifs" xr:uid="{00000000-0004-0000-0200-000017000000}"/>
    <hyperlink ref="J56" r:id="rId25" location="b%C3%A9n%C3%A9ficiaires-effectifs" display="https://donnees.itie.sn/dashboard/ - b%C3%A9n%C3%A9ficiaires-effectifs" xr:uid="{00000000-0004-0000-0200-000018000000}"/>
    <hyperlink ref="J90" r:id="rId26" location="b%C3%A9n%C3%A9ficiaires-effectifs" display="https://donnees.itie.sn/dashboard/ - b%C3%A9n%C3%A9ficiaires-effectifs" xr:uid="{00000000-0004-0000-0200-000019000000}"/>
  </hyperlinks>
  <pageMargins left="0.7" right="0.7" top="0.75" bottom="0.75" header="0.3" footer="0.3"/>
  <pageSetup paperSize="9" orientation="portrait"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322</v>
      </c>
      <c r="F1" s="108" t="s">
        <v>43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4009775938</v>
      </c>
      <c r="F8" s="116">
        <v>603433936</v>
      </c>
      <c r="G8" s="116">
        <v>4613209874</v>
      </c>
      <c r="I8" s="116">
        <v>4498133191</v>
      </c>
      <c r="J8" s="116">
        <v>154070809</v>
      </c>
      <c r="K8" s="116">
        <v>4652204000</v>
      </c>
      <c r="M8" s="116">
        <v>-38994126</v>
      </c>
    </row>
    <row r="9" spans="2:13" x14ac:dyDescent="0.3">
      <c r="B9" s="123"/>
      <c r="C9" s="124" t="s">
        <v>358</v>
      </c>
      <c r="D9" s="125"/>
      <c r="E9" s="126">
        <v>523913090</v>
      </c>
      <c r="F9" s="126">
        <v>0</v>
      </c>
      <c r="G9" s="126">
        <v>523913090</v>
      </c>
      <c r="H9" s="125"/>
      <c r="I9" s="126">
        <v>406910378</v>
      </c>
      <c r="J9" s="126">
        <v>154070809</v>
      </c>
      <c r="K9" s="126">
        <v>560981187</v>
      </c>
      <c r="L9" s="125"/>
      <c r="M9" s="126">
        <v>-37068097</v>
      </c>
    </row>
    <row r="10" spans="2:13" x14ac:dyDescent="0.3">
      <c r="B10" s="117">
        <v>3</v>
      </c>
      <c r="C10" s="127" t="s">
        <v>333</v>
      </c>
      <c r="E10" s="119">
        <v>523913090</v>
      </c>
      <c r="F10" s="119">
        <v>0</v>
      </c>
      <c r="G10" s="119">
        <v>523913090</v>
      </c>
      <c r="I10" s="119">
        <v>406910378</v>
      </c>
      <c r="J10" s="119">
        <v>154070809</v>
      </c>
      <c r="K10" s="119">
        <v>560981187</v>
      </c>
      <c r="M10" s="119">
        <v>-37068097</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141830360</v>
      </c>
      <c r="F25" s="126">
        <v>0</v>
      </c>
      <c r="G25" s="126">
        <v>141830360</v>
      </c>
      <c r="H25" s="125"/>
      <c r="I25" s="126">
        <v>141830360</v>
      </c>
      <c r="J25" s="126">
        <v>0</v>
      </c>
      <c r="K25" s="126">
        <v>141830360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141830360</v>
      </c>
      <c r="F35" s="122">
        <v>0</v>
      </c>
      <c r="G35" s="122">
        <v>141830360</v>
      </c>
      <c r="H35" s="125"/>
      <c r="I35" s="122">
        <v>141830360</v>
      </c>
      <c r="J35" s="122">
        <v>0</v>
      </c>
      <c r="K35" s="122">
        <v>141830360</v>
      </c>
      <c r="L35" s="125"/>
      <c r="M35" s="122">
        <v>0</v>
      </c>
    </row>
    <row r="36" spans="2:13" x14ac:dyDescent="0.3">
      <c r="B36" s="123"/>
      <c r="C36" s="124" t="s">
        <v>357</v>
      </c>
      <c r="D36" s="125"/>
      <c r="E36" s="126">
        <v>2984558928</v>
      </c>
      <c r="F36" s="126">
        <v>601189638</v>
      </c>
      <c r="G36" s="126">
        <v>3585748566</v>
      </c>
      <c r="H36" s="125"/>
      <c r="I36" s="126">
        <v>3544810855</v>
      </c>
      <c r="J36" s="126">
        <v>0</v>
      </c>
      <c r="K36" s="126">
        <v>3544810855</v>
      </c>
      <c r="L36" s="125"/>
      <c r="M36" s="126">
        <v>40937711</v>
      </c>
    </row>
    <row r="37" spans="2:13" x14ac:dyDescent="0.3">
      <c r="B37" s="129">
        <v>27</v>
      </c>
      <c r="C37" s="127" t="s">
        <v>297</v>
      </c>
      <c r="D37" s="125"/>
      <c r="E37" s="119">
        <v>30000000</v>
      </c>
      <c r="F37" s="119">
        <v>548242555</v>
      </c>
      <c r="G37" s="119">
        <v>578242555</v>
      </c>
      <c r="H37" s="125"/>
      <c r="I37" s="119">
        <v>536505506</v>
      </c>
      <c r="J37" s="119">
        <v>0</v>
      </c>
      <c r="K37" s="119">
        <v>536505506</v>
      </c>
      <c r="L37" s="125"/>
      <c r="M37" s="119">
        <v>41737049</v>
      </c>
    </row>
    <row r="38" spans="2:13" x14ac:dyDescent="0.3">
      <c r="B38" s="130">
        <v>28</v>
      </c>
      <c r="C38" s="128" t="s">
        <v>298</v>
      </c>
      <c r="D38" s="125"/>
      <c r="E38" s="122">
        <v>179939377</v>
      </c>
      <c r="F38" s="122">
        <v>3518744</v>
      </c>
      <c r="G38" s="122">
        <v>183458121</v>
      </c>
      <c r="H38" s="125"/>
      <c r="I38" s="122">
        <v>184248409</v>
      </c>
      <c r="J38" s="122">
        <v>0</v>
      </c>
      <c r="K38" s="122">
        <v>184248409</v>
      </c>
      <c r="L38" s="125"/>
      <c r="M38" s="122">
        <v>-790288</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2436713560</v>
      </c>
      <c r="F40" s="122">
        <v>30232464</v>
      </c>
      <c r="G40" s="122">
        <v>2466946024</v>
      </c>
      <c r="H40" s="125"/>
      <c r="I40" s="122">
        <v>2466946024</v>
      </c>
      <c r="J40" s="122">
        <v>0</v>
      </c>
      <c r="K40" s="122">
        <v>2466946024</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131293984</v>
      </c>
      <c r="F42" s="122">
        <v>1672690</v>
      </c>
      <c r="G42" s="122">
        <v>132966674</v>
      </c>
      <c r="H42" s="125"/>
      <c r="I42" s="122">
        <v>132966674</v>
      </c>
      <c r="J42" s="122">
        <v>0</v>
      </c>
      <c r="K42" s="122">
        <v>132966674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4536852</v>
      </c>
      <c r="F44" s="122">
        <v>0</v>
      </c>
      <c r="G44" s="122">
        <v>4536852</v>
      </c>
      <c r="H44" s="125"/>
      <c r="I44" s="122">
        <v>4545902</v>
      </c>
      <c r="J44" s="122">
        <v>0</v>
      </c>
      <c r="K44" s="122">
        <v>4545902</v>
      </c>
      <c r="L44" s="125"/>
      <c r="M44" s="122">
        <v>-9050</v>
      </c>
    </row>
    <row r="45" spans="2:13" x14ac:dyDescent="0.3">
      <c r="B45" s="129">
        <v>35</v>
      </c>
      <c r="C45" s="127" t="s">
        <v>305</v>
      </c>
      <c r="D45" s="125"/>
      <c r="E45" s="119">
        <v>161794657</v>
      </c>
      <c r="F45" s="119">
        <v>2007228</v>
      </c>
      <c r="G45" s="119">
        <v>163801885</v>
      </c>
      <c r="H45" s="125"/>
      <c r="I45" s="119">
        <v>163801885</v>
      </c>
      <c r="J45" s="119">
        <v>0</v>
      </c>
      <c r="K45" s="119">
        <v>163801885</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40280498</v>
      </c>
      <c r="F49" s="119">
        <v>15515957</v>
      </c>
      <c r="G49" s="119">
        <v>55796455</v>
      </c>
      <c r="H49" s="125"/>
      <c r="I49" s="119">
        <v>55796455</v>
      </c>
      <c r="J49" s="119">
        <v>0</v>
      </c>
      <c r="K49" s="119">
        <v>55796455</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176058194</v>
      </c>
      <c r="F53" s="126">
        <v>0</v>
      </c>
      <c r="G53" s="126">
        <v>176058194</v>
      </c>
      <c r="H53" s="125"/>
      <c r="I53" s="126">
        <v>210643478</v>
      </c>
      <c r="J53" s="126">
        <v>0</v>
      </c>
      <c r="K53" s="126">
        <v>210643478</v>
      </c>
      <c r="L53" s="125"/>
      <c r="M53" s="126">
        <v>-34585284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176058194</v>
      </c>
      <c r="F57" s="122">
        <v>0</v>
      </c>
      <c r="G57" s="122">
        <v>176058194</v>
      </c>
      <c r="H57" s="125"/>
      <c r="I57" s="122">
        <v>210643478</v>
      </c>
      <c r="J57" s="122">
        <v>0</v>
      </c>
      <c r="K57" s="122">
        <v>210643478</v>
      </c>
      <c r="L57" s="125"/>
      <c r="M57" s="122">
        <v>-34585284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12000000</v>
      </c>
      <c r="J66" s="126">
        <v>0</v>
      </c>
      <c r="K66" s="126">
        <v>12000000</v>
      </c>
      <c r="L66" s="125"/>
      <c r="M66" s="126">
        <v>-12000000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12000000</v>
      </c>
      <c r="J68" s="122">
        <v>0</v>
      </c>
      <c r="K68" s="122">
        <v>12000000</v>
      </c>
      <c r="L68" s="125"/>
      <c r="M68" s="122">
        <v>-12000000</v>
      </c>
    </row>
    <row r="69" spans="2:13" x14ac:dyDescent="0.3">
      <c r="B69" s="123"/>
      <c r="C69" s="124" t="s">
        <v>352</v>
      </c>
      <c r="D69" s="125"/>
      <c r="E69" s="126">
        <v>35479520</v>
      </c>
      <c r="F69" s="126">
        <v>2244298</v>
      </c>
      <c r="G69" s="126">
        <v>37723818</v>
      </c>
      <c r="H69" s="125"/>
      <c r="I69" s="126">
        <v>37723818</v>
      </c>
      <c r="J69" s="126">
        <v>0</v>
      </c>
      <c r="K69" s="126">
        <v>37723818</v>
      </c>
      <c r="L69" s="125"/>
      <c r="M69" s="126">
        <v>0</v>
      </c>
    </row>
    <row r="70" spans="2:13" x14ac:dyDescent="0.3">
      <c r="B70" s="129">
        <v>56</v>
      </c>
      <c r="C70" s="127" t="s">
        <v>349</v>
      </c>
      <c r="D70" s="125"/>
      <c r="E70" s="119">
        <v>35479520</v>
      </c>
      <c r="F70" s="119">
        <v>2244298</v>
      </c>
      <c r="G70" s="119">
        <v>37723818</v>
      </c>
      <c r="H70" s="125"/>
      <c r="I70" s="119">
        <v>37723818</v>
      </c>
      <c r="J70" s="119">
        <v>0</v>
      </c>
      <c r="K70" s="119">
        <v>37723818</v>
      </c>
      <c r="L70" s="125"/>
      <c r="M70" s="119">
        <v>0</v>
      </c>
    </row>
    <row r="71" spans="2:13" x14ac:dyDescent="0.3">
      <c r="B71" s="123"/>
      <c r="C71" s="124" t="s">
        <v>359</v>
      </c>
      <c r="D71" s="125"/>
      <c r="E71" s="126">
        <v>146998346</v>
      </c>
      <c r="F71" s="126">
        <v>0</v>
      </c>
      <c r="G71" s="126">
        <v>146998346</v>
      </c>
      <c r="H71" s="125"/>
      <c r="I71" s="126">
        <v>144214302</v>
      </c>
      <c r="J71" s="126">
        <v>0</v>
      </c>
      <c r="K71" s="126">
        <v>144214302</v>
      </c>
      <c r="L71" s="125"/>
      <c r="M71" s="126">
        <v>2784044</v>
      </c>
    </row>
    <row r="72" spans="2:13" x14ac:dyDescent="0.3">
      <c r="B72" s="130">
        <v>57</v>
      </c>
      <c r="C72" s="128" t="s">
        <v>347</v>
      </c>
      <c r="D72" s="125"/>
      <c r="E72" s="122">
        <v>146998346</v>
      </c>
      <c r="F72" s="122">
        <v>0</v>
      </c>
      <c r="G72" s="122">
        <v>146998346</v>
      </c>
      <c r="H72" s="125"/>
      <c r="I72" s="122">
        <v>144214302</v>
      </c>
      <c r="J72" s="122">
        <v>0</v>
      </c>
      <c r="K72" s="122">
        <v>144214302</v>
      </c>
      <c r="L72" s="125"/>
      <c r="M72" s="122">
        <v>2784044</v>
      </c>
    </row>
    <row r="73" spans="2:13" x14ac:dyDescent="0.3">
      <c r="B73" s="123"/>
      <c r="C73" s="124" t="s">
        <v>171</v>
      </c>
      <c r="D73" s="125"/>
      <c r="E73" s="126">
        <v>937500</v>
      </c>
      <c r="F73" s="126">
        <v>0</v>
      </c>
      <c r="G73" s="126">
        <v>937500</v>
      </c>
      <c r="H73" s="131">
        <v>808920</v>
      </c>
      <c r="I73" s="126">
        <v>0</v>
      </c>
      <c r="J73" s="126">
        <v>0</v>
      </c>
      <c r="K73" s="126">
        <v>0</v>
      </c>
      <c r="L73" s="125"/>
      <c r="M73" s="126">
        <v>937500</v>
      </c>
    </row>
    <row r="74" spans="2:13" x14ac:dyDescent="0.3">
      <c r="B74" s="129">
        <v>58</v>
      </c>
      <c r="C74" s="127" t="s">
        <v>340</v>
      </c>
      <c r="D74" s="125"/>
      <c r="E74" s="119">
        <v>937500</v>
      </c>
      <c r="F74" s="119">
        <v>0</v>
      </c>
      <c r="G74" s="119">
        <v>937500</v>
      </c>
      <c r="H74" s="125"/>
      <c r="I74" s="119">
        <v>0</v>
      </c>
      <c r="J74" s="119">
        <v>0</v>
      </c>
      <c r="K74" s="119">
        <v>0</v>
      </c>
      <c r="L74" s="125"/>
      <c r="M74" s="119">
        <v>937500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D00-000000000000}">
      <formula1>Compadjust</formula1>
    </dataValidation>
    <dataValidation type="list" allowBlank="1" showInputMessage="1" showErrorMessage="1" sqref="J203:J600 K75:M600" xr:uid="{00000000-0002-0000-1D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M605"/>
  <sheetViews>
    <sheetView showGridLines="0" zoomScale="80" zoomScaleNormal="80" workbookViewId="0">
      <selection activeCell="K1" sqref="K1"/>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40.5" x14ac:dyDescent="0.3">
      <c r="C1" s="106" t="s">
        <v>607</v>
      </c>
      <c r="E1" s="108" t="s">
        <v>327</v>
      </c>
      <c r="F1" s="108" t="s">
        <v>630</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520708489</v>
      </c>
      <c r="F8" s="116">
        <v>0</v>
      </c>
      <c r="G8" s="116">
        <v>520708489</v>
      </c>
      <c r="I8" s="116">
        <v>539549946</v>
      </c>
      <c r="J8" s="116">
        <v>0</v>
      </c>
      <c r="K8" s="116">
        <v>539549946</v>
      </c>
      <c r="M8" s="116">
        <v>-18841457</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454565365</v>
      </c>
      <c r="F36" s="126">
        <v>0</v>
      </c>
      <c r="G36" s="126">
        <v>454565365</v>
      </c>
      <c r="H36" s="125"/>
      <c r="I36" s="126">
        <v>454565365</v>
      </c>
      <c r="J36" s="126">
        <v>0</v>
      </c>
      <c r="K36" s="126">
        <v>454565365</v>
      </c>
      <c r="L36" s="125"/>
      <c r="M36" s="126">
        <v>0</v>
      </c>
    </row>
    <row r="37" spans="2:13" x14ac:dyDescent="0.3">
      <c r="B37" s="129">
        <v>27</v>
      </c>
      <c r="C37" s="127" t="s">
        <v>297</v>
      </c>
      <c r="D37" s="125"/>
      <c r="E37" s="119">
        <v>91186363</v>
      </c>
      <c r="F37" s="119">
        <v>0</v>
      </c>
      <c r="G37" s="119">
        <v>91186363</v>
      </c>
      <c r="H37" s="125"/>
      <c r="I37" s="119">
        <v>91186363</v>
      </c>
      <c r="J37" s="119">
        <v>0</v>
      </c>
      <c r="K37" s="119">
        <v>91186363</v>
      </c>
      <c r="L37" s="125"/>
      <c r="M37" s="119">
        <v>0</v>
      </c>
    </row>
    <row r="38" spans="2:13" x14ac:dyDescent="0.3">
      <c r="B38" s="130">
        <v>28</v>
      </c>
      <c r="C38" s="128" t="s">
        <v>298</v>
      </c>
      <c r="D38" s="125"/>
      <c r="E38" s="122">
        <v>332292850</v>
      </c>
      <c r="F38" s="122">
        <v>0</v>
      </c>
      <c r="G38" s="122">
        <v>332292850</v>
      </c>
      <c r="H38" s="125"/>
      <c r="I38" s="122">
        <v>332292850</v>
      </c>
      <c r="J38" s="122">
        <v>0</v>
      </c>
      <c r="K38" s="122">
        <v>332292850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5000000</v>
      </c>
      <c r="F40" s="122">
        <v>0</v>
      </c>
      <c r="G40" s="122">
        <v>5000000</v>
      </c>
      <c r="H40" s="125"/>
      <c r="I40" s="122">
        <v>5000000</v>
      </c>
      <c r="J40" s="122">
        <v>0</v>
      </c>
      <c r="K40" s="122">
        <v>5000000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6281838</v>
      </c>
      <c r="F42" s="122">
        <v>0</v>
      </c>
      <c r="G42" s="122">
        <v>6281838</v>
      </c>
      <c r="H42" s="125"/>
      <c r="I42" s="122">
        <v>6281838</v>
      </c>
      <c r="J42" s="122">
        <v>0</v>
      </c>
      <c r="K42" s="122">
        <v>6281838</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1414674</v>
      </c>
      <c r="F44" s="122">
        <v>0</v>
      </c>
      <c r="G44" s="122">
        <v>1414674</v>
      </c>
      <c r="H44" s="125"/>
      <c r="I44" s="122">
        <v>1414674</v>
      </c>
      <c r="J44" s="122">
        <v>0</v>
      </c>
      <c r="K44" s="122">
        <v>1414674</v>
      </c>
      <c r="L44" s="125"/>
      <c r="M44" s="122">
        <v>0</v>
      </c>
    </row>
    <row r="45" spans="2:13" x14ac:dyDescent="0.3">
      <c r="B45" s="129">
        <v>35</v>
      </c>
      <c r="C45" s="127" t="s">
        <v>305</v>
      </c>
      <c r="D45" s="125"/>
      <c r="E45" s="119">
        <v>14503917</v>
      </c>
      <c r="F45" s="119">
        <v>0</v>
      </c>
      <c r="G45" s="119">
        <v>14503917</v>
      </c>
      <c r="H45" s="125"/>
      <c r="I45" s="119">
        <v>14503917</v>
      </c>
      <c r="J45" s="119">
        <v>0</v>
      </c>
      <c r="K45" s="119">
        <v>14503917</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3885723</v>
      </c>
      <c r="F49" s="119">
        <v>0</v>
      </c>
      <c r="G49" s="119">
        <v>3885723</v>
      </c>
      <c r="H49" s="125"/>
      <c r="I49" s="119">
        <v>3885723</v>
      </c>
      <c r="J49" s="119">
        <v>0</v>
      </c>
      <c r="K49" s="119">
        <v>3885723</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18841457</v>
      </c>
      <c r="J53" s="126">
        <v>0</v>
      </c>
      <c r="K53" s="126">
        <v>18841457</v>
      </c>
      <c r="L53" s="125"/>
      <c r="M53" s="126">
        <v>-18841457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18841457</v>
      </c>
      <c r="J57" s="122">
        <v>0</v>
      </c>
      <c r="K57" s="122">
        <v>18841457</v>
      </c>
      <c r="L57" s="125"/>
      <c r="M57" s="122">
        <v>-18841457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5481000</v>
      </c>
      <c r="F69" s="126">
        <v>0</v>
      </c>
      <c r="G69" s="126">
        <v>5481000</v>
      </c>
      <c r="H69" s="125"/>
      <c r="I69" s="126">
        <v>5481000</v>
      </c>
      <c r="J69" s="126">
        <v>0</v>
      </c>
      <c r="K69" s="126">
        <v>5481000</v>
      </c>
      <c r="L69" s="125"/>
      <c r="M69" s="126">
        <v>0</v>
      </c>
    </row>
    <row r="70" spans="2:13" x14ac:dyDescent="0.3">
      <c r="B70" s="129">
        <v>56</v>
      </c>
      <c r="C70" s="127" t="s">
        <v>349</v>
      </c>
      <c r="D70" s="125"/>
      <c r="E70" s="119">
        <v>5481000</v>
      </c>
      <c r="F70" s="119">
        <v>0</v>
      </c>
      <c r="G70" s="119">
        <v>5481000</v>
      </c>
      <c r="H70" s="125"/>
      <c r="I70" s="119">
        <v>5481000</v>
      </c>
      <c r="J70" s="119">
        <v>0</v>
      </c>
      <c r="K70" s="119">
        <v>5481000</v>
      </c>
      <c r="L70" s="125"/>
      <c r="M70" s="119">
        <v>0</v>
      </c>
    </row>
    <row r="71" spans="2:13" x14ac:dyDescent="0.3">
      <c r="B71" s="123"/>
      <c r="C71" s="124" t="s">
        <v>359</v>
      </c>
      <c r="D71" s="125"/>
      <c r="E71" s="126">
        <v>60662124</v>
      </c>
      <c r="F71" s="126">
        <v>0</v>
      </c>
      <c r="G71" s="126">
        <v>60662124</v>
      </c>
      <c r="H71" s="125"/>
      <c r="I71" s="126">
        <v>60662124</v>
      </c>
      <c r="J71" s="126">
        <v>0</v>
      </c>
      <c r="K71" s="126">
        <v>60662124</v>
      </c>
      <c r="L71" s="125"/>
      <c r="M71" s="126">
        <v>0</v>
      </c>
    </row>
    <row r="72" spans="2:13" x14ac:dyDescent="0.3">
      <c r="B72" s="130">
        <v>57</v>
      </c>
      <c r="C72" s="128" t="s">
        <v>347</v>
      </c>
      <c r="D72" s="125"/>
      <c r="E72" s="122">
        <v>60662124</v>
      </c>
      <c r="F72" s="122">
        <v>0</v>
      </c>
      <c r="G72" s="122">
        <v>60662124</v>
      </c>
      <c r="H72" s="125"/>
      <c r="I72" s="122">
        <v>60662124</v>
      </c>
      <c r="J72" s="122">
        <v>0</v>
      </c>
      <c r="K72" s="122">
        <v>60662124</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E00-000000000000}">
      <formula1>Compadjust</formula1>
    </dataValidation>
    <dataValidation type="list" allowBlank="1" showInputMessage="1" showErrorMessage="1" sqref="J203:J600 K75:M600" xr:uid="{00000000-0002-0000-1E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M605"/>
  <sheetViews>
    <sheetView showGridLines="0" zoomScale="80" zoomScaleNormal="80" workbookViewId="0">
      <selection activeCell="K1" sqref="K1"/>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7</v>
      </c>
      <c r="F1" s="108" t="s">
        <v>631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845846607</v>
      </c>
      <c r="F8" s="116">
        <v>0</v>
      </c>
      <c r="G8" s="116">
        <v>845846607</v>
      </c>
      <c r="I8" s="116">
        <v>561688263</v>
      </c>
      <c r="J8" s="116">
        <v>206549000</v>
      </c>
      <c r="K8" s="116">
        <v>768237263</v>
      </c>
      <c r="M8" s="116">
        <v>77609344</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371894738</v>
      </c>
      <c r="F15" s="126">
        <v>-200000000</v>
      </c>
      <c r="G15" s="126">
        <v>171894738</v>
      </c>
      <c r="H15" s="125"/>
      <c r="I15" s="126">
        <v>165345738</v>
      </c>
      <c r="J15" s="126">
        <v>6549000</v>
      </c>
      <c r="K15" s="126">
        <v>171894738</v>
      </c>
      <c r="L15" s="125"/>
      <c r="M15" s="126">
        <v>0</v>
      </c>
    </row>
    <row r="16" spans="2:13" x14ac:dyDescent="0.3">
      <c r="B16" s="117">
        <v>8</v>
      </c>
      <c r="C16" s="127" t="s">
        <v>619</v>
      </c>
      <c r="D16" s="125"/>
      <c r="E16" s="119">
        <v>200000000</v>
      </c>
      <c r="F16" s="119">
        <v>-200000000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171894738</v>
      </c>
      <c r="F20" s="119">
        <v>0</v>
      </c>
      <c r="G20" s="119">
        <v>171894738</v>
      </c>
      <c r="H20" s="125"/>
      <c r="I20" s="119">
        <v>165345738</v>
      </c>
      <c r="J20" s="119">
        <v>6549000</v>
      </c>
      <c r="K20" s="119">
        <v>171894738</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268665637</v>
      </c>
      <c r="F25" s="126">
        <v>0</v>
      </c>
      <c r="G25" s="126">
        <v>268665637</v>
      </c>
      <c r="H25" s="125"/>
      <c r="I25" s="126">
        <v>243960735</v>
      </c>
      <c r="J25" s="126">
        <v>0</v>
      </c>
      <c r="K25" s="126">
        <v>243960735</v>
      </c>
      <c r="L25" s="125"/>
      <c r="M25" s="126">
        <v>24704902</v>
      </c>
    </row>
    <row r="26" spans="2:13" x14ac:dyDescent="0.3">
      <c r="B26" s="129">
        <v>17</v>
      </c>
      <c r="C26" s="127" t="s">
        <v>341</v>
      </c>
      <c r="D26" s="125"/>
      <c r="E26" s="119">
        <v>268665637</v>
      </c>
      <c r="F26" s="119">
        <v>0</v>
      </c>
      <c r="G26" s="119">
        <v>268665637</v>
      </c>
      <c r="H26" s="125"/>
      <c r="I26" s="119">
        <v>243960735</v>
      </c>
      <c r="J26" s="119">
        <v>0</v>
      </c>
      <c r="K26" s="119">
        <v>243960735</v>
      </c>
      <c r="L26" s="125"/>
      <c r="M26" s="119">
        <v>24704902</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102334399</v>
      </c>
      <c r="F36" s="126">
        <v>0</v>
      </c>
      <c r="G36" s="126">
        <v>102334399</v>
      </c>
      <c r="H36" s="125"/>
      <c r="I36" s="126">
        <v>92711398</v>
      </c>
      <c r="J36" s="126">
        <v>0</v>
      </c>
      <c r="K36" s="126">
        <v>92711398</v>
      </c>
      <c r="L36" s="125"/>
      <c r="M36" s="126">
        <v>9623001</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70026623</v>
      </c>
      <c r="F38" s="122">
        <v>0</v>
      </c>
      <c r="G38" s="122">
        <v>70026623</v>
      </c>
      <c r="H38" s="125"/>
      <c r="I38" s="122">
        <v>60203622</v>
      </c>
      <c r="J38" s="122">
        <v>0</v>
      </c>
      <c r="K38" s="122">
        <v>60203622</v>
      </c>
      <c r="L38" s="125"/>
      <c r="M38" s="122">
        <v>9823001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200000</v>
      </c>
      <c r="J40" s="122">
        <v>0</v>
      </c>
      <c r="K40" s="122">
        <v>200000</v>
      </c>
      <c r="L40" s="125"/>
      <c r="M40" s="122">
        <v>-200000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32307776</v>
      </c>
      <c r="F49" s="119">
        <v>0</v>
      </c>
      <c r="G49" s="119">
        <v>32307776</v>
      </c>
      <c r="H49" s="125"/>
      <c r="I49" s="119">
        <v>32307776</v>
      </c>
      <c r="J49" s="119">
        <v>0</v>
      </c>
      <c r="K49" s="119">
        <v>32307776</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50140273</v>
      </c>
      <c r="F53" s="126">
        <v>0</v>
      </c>
      <c r="G53" s="126">
        <v>50140273</v>
      </c>
      <c r="H53" s="125"/>
      <c r="I53" s="126">
        <v>6858832</v>
      </c>
      <c r="J53" s="126">
        <v>0</v>
      </c>
      <c r="K53" s="126">
        <v>6858832</v>
      </c>
      <c r="L53" s="125"/>
      <c r="M53" s="126">
        <v>43281441</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646080</v>
      </c>
      <c r="F57" s="122">
        <v>0</v>
      </c>
      <c r="G57" s="122">
        <v>646080</v>
      </c>
      <c r="H57" s="125"/>
      <c r="I57" s="122">
        <v>6858832</v>
      </c>
      <c r="J57" s="122">
        <v>0</v>
      </c>
      <c r="K57" s="122">
        <v>6858832</v>
      </c>
      <c r="L57" s="125"/>
      <c r="M57" s="122">
        <v>-6212752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49494193</v>
      </c>
      <c r="F61" s="122">
        <v>0</v>
      </c>
      <c r="G61" s="122">
        <v>49494193</v>
      </c>
      <c r="H61" s="125"/>
      <c r="I61" s="122">
        <v>0</v>
      </c>
      <c r="J61" s="122">
        <v>0</v>
      </c>
      <c r="K61" s="122">
        <v>0</v>
      </c>
      <c r="L61" s="125"/>
      <c r="M61" s="122">
        <v>49494193</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11811560</v>
      </c>
      <c r="F69" s="126">
        <v>0</v>
      </c>
      <c r="G69" s="126">
        <v>11811560</v>
      </c>
      <c r="H69" s="125"/>
      <c r="I69" s="126">
        <v>11811560</v>
      </c>
      <c r="J69" s="126">
        <v>0</v>
      </c>
      <c r="K69" s="126">
        <v>11811560</v>
      </c>
      <c r="L69" s="125"/>
      <c r="M69" s="126">
        <v>0</v>
      </c>
    </row>
    <row r="70" spans="2:13" x14ac:dyDescent="0.3">
      <c r="B70" s="129">
        <v>56</v>
      </c>
      <c r="C70" s="127" t="s">
        <v>349</v>
      </c>
      <c r="D70" s="125"/>
      <c r="E70" s="119">
        <v>11811560</v>
      </c>
      <c r="F70" s="119">
        <v>0</v>
      </c>
      <c r="G70" s="119">
        <v>11811560</v>
      </c>
      <c r="H70" s="125"/>
      <c r="I70" s="119">
        <v>11811560</v>
      </c>
      <c r="J70" s="119">
        <v>0</v>
      </c>
      <c r="K70" s="119">
        <v>11811560</v>
      </c>
      <c r="L70" s="125"/>
      <c r="M70" s="119">
        <v>0</v>
      </c>
    </row>
    <row r="71" spans="2:13" x14ac:dyDescent="0.3">
      <c r="B71" s="123"/>
      <c r="C71" s="124" t="s">
        <v>359</v>
      </c>
      <c r="D71" s="125"/>
      <c r="E71" s="126">
        <v>41000000</v>
      </c>
      <c r="F71" s="126">
        <v>0</v>
      </c>
      <c r="G71" s="126">
        <v>41000000</v>
      </c>
      <c r="H71" s="125"/>
      <c r="I71" s="126">
        <v>41000000</v>
      </c>
      <c r="J71" s="126">
        <v>0</v>
      </c>
      <c r="K71" s="126">
        <v>41000000</v>
      </c>
      <c r="L71" s="125"/>
      <c r="M71" s="126">
        <v>0</v>
      </c>
    </row>
    <row r="72" spans="2:13" x14ac:dyDescent="0.3">
      <c r="B72" s="130">
        <v>57</v>
      </c>
      <c r="C72" s="128" t="s">
        <v>347</v>
      </c>
      <c r="D72" s="125"/>
      <c r="E72" s="122">
        <v>41000000</v>
      </c>
      <c r="F72" s="122">
        <v>0</v>
      </c>
      <c r="G72" s="122">
        <v>41000000</v>
      </c>
      <c r="H72" s="125"/>
      <c r="I72" s="122">
        <v>41000000</v>
      </c>
      <c r="J72" s="122">
        <v>0</v>
      </c>
      <c r="K72" s="122">
        <v>41000000</v>
      </c>
      <c r="L72" s="125"/>
      <c r="M72" s="122">
        <v>0</v>
      </c>
    </row>
    <row r="73" spans="2:13" x14ac:dyDescent="0.3">
      <c r="B73" s="123"/>
      <c r="C73" s="124" t="s">
        <v>171</v>
      </c>
      <c r="D73" s="125"/>
      <c r="E73" s="126">
        <v>0</v>
      </c>
      <c r="F73" s="126">
        <v>200000000</v>
      </c>
      <c r="G73" s="126">
        <v>200000000</v>
      </c>
      <c r="H73" s="131">
        <v>808920</v>
      </c>
      <c r="I73" s="126">
        <v>0</v>
      </c>
      <c r="J73" s="126">
        <v>200000000</v>
      </c>
      <c r="K73" s="126">
        <v>200000000</v>
      </c>
      <c r="L73" s="125"/>
      <c r="M73" s="126">
        <v>0</v>
      </c>
    </row>
    <row r="74" spans="2:13" x14ac:dyDescent="0.3">
      <c r="B74" s="129">
        <v>58</v>
      </c>
      <c r="C74" s="127" t="s">
        <v>340</v>
      </c>
      <c r="D74" s="125"/>
      <c r="E74" s="119"/>
      <c r="F74" s="119">
        <v>200000000</v>
      </c>
      <c r="G74" s="119">
        <v>200000000</v>
      </c>
      <c r="H74" s="125"/>
      <c r="I74" s="119"/>
      <c r="J74" s="119">
        <v>200000000</v>
      </c>
      <c r="K74" s="119">
        <v>200000000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1F00-000000000000}">
      <formula1>Compadjust</formula1>
    </dataValidation>
    <dataValidation type="list" allowBlank="1" showInputMessage="1" showErrorMessage="1" sqref="J203:J600 K75:M600" xr:uid="{00000000-0002-0000-1F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M605"/>
  <sheetViews>
    <sheetView showGridLines="0" zoomScale="80" zoomScaleNormal="80" workbookViewId="0">
      <selection activeCell="K1" sqref="K1"/>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9</v>
      </c>
      <c r="F1" s="108" t="s">
        <v>632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433103132</v>
      </c>
      <c r="F8" s="116">
        <v>0</v>
      </c>
      <c r="G8" s="116">
        <v>433103132</v>
      </c>
      <c r="I8" s="116">
        <v>62832824</v>
      </c>
      <c r="J8" s="116">
        <v>0</v>
      </c>
      <c r="K8" s="116">
        <v>62832824</v>
      </c>
      <c r="M8" s="116">
        <v>370270308</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429788612</v>
      </c>
      <c r="F36" s="126">
        <v>0</v>
      </c>
      <c r="G36" s="126">
        <v>429788612</v>
      </c>
      <c r="H36" s="125"/>
      <c r="I36" s="126">
        <v>59531156</v>
      </c>
      <c r="J36" s="126">
        <v>0</v>
      </c>
      <c r="K36" s="126">
        <v>59531156</v>
      </c>
      <c r="L36" s="125"/>
      <c r="M36" s="126">
        <v>370257456</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54991642</v>
      </c>
      <c r="F38" s="122">
        <v>0</v>
      </c>
      <c r="G38" s="122">
        <v>54991642</v>
      </c>
      <c r="H38" s="125"/>
      <c r="I38" s="122">
        <v>55205593</v>
      </c>
      <c r="J38" s="122">
        <v>0</v>
      </c>
      <c r="K38" s="122">
        <v>55205593</v>
      </c>
      <c r="L38" s="125"/>
      <c r="M38" s="122">
        <v>-213951</v>
      </c>
    </row>
    <row r="39" spans="2:13" x14ac:dyDescent="0.3">
      <c r="B39" s="129">
        <v>29</v>
      </c>
      <c r="C39" s="127" t="s">
        <v>299</v>
      </c>
      <c r="D39" s="125"/>
      <c r="E39" s="119">
        <v>371471407</v>
      </c>
      <c r="F39" s="119">
        <v>0</v>
      </c>
      <c r="G39" s="119">
        <v>371471407</v>
      </c>
      <c r="H39" s="125"/>
      <c r="I39" s="119">
        <v>0</v>
      </c>
      <c r="J39" s="119">
        <v>0</v>
      </c>
      <c r="K39" s="119">
        <v>0</v>
      </c>
      <c r="L39" s="125"/>
      <c r="M39" s="119">
        <v>371471407</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3325563</v>
      </c>
      <c r="F42" s="122">
        <v>0</v>
      </c>
      <c r="G42" s="122">
        <v>3325563</v>
      </c>
      <c r="H42" s="125"/>
      <c r="I42" s="122">
        <v>4325563</v>
      </c>
      <c r="J42" s="122">
        <v>0</v>
      </c>
      <c r="K42" s="122">
        <v>4325563</v>
      </c>
      <c r="L42" s="125"/>
      <c r="M42" s="122">
        <v>-1000000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204120</v>
      </c>
      <c r="F69" s="126">
        <v>0</v>
      </c>
      <c r="G69" s="126">
        <v>204120</v>
      </c>
      <c r="H69" s="125"/>
      <c r="I69" s="126">
        <v>191268</v>
      </c>
      <c r="J69" s="126">
        <v>0</v>
      </c>
      <c r="K69" s="126">
        <v>191268</v>
      </c>
      <c r="L69" s="125"/>
      <c r="M69" s="126">
        <v>12852</v>
      </c>
    </row>
    <row r="70" spans="2:13" x14ac:dyDescent="0.3">
      <c r="B70" s="129">
        <v>56</v>
      </c>
      <c r="C70" s="127" t="s">
        <v>349</v>
      </c>
      <c r="D70" s="125"/>
      <c r="E70" s="119">
        <v>204120</v>
      </c>
      <c r="F70" s="119">
        <v>0</v>
      </c>
      <c r="G70" s="119">
        <v>204120</v>
      </c>
      <c r="H70" s="125"/>
      <c r="I70" s="119">
        <v>191268</v>
      </c>
      <c r="J70" s="119">
        <v>0</v>
      </c>
      <c r="K70" s="119">
        <v>191268</v>
      </c>
      <c r="L70" s="125"/>
      <c r="M70" s="119">
        <v>12852</v>
      </c>
    </row>
    <row r="71" spans="2:13" x14ac:dyDescent="0.3">
      <c r="B71" s="123"/>
      <c r="C71" s="124" t="s">
        <v>359</v>
      </c>
      <c r="D71" s="125"/>
      <c r="E71" s="126">
        <v>3110400</v>
      </c>
      <c r="F71" s="126">
        <v>0</v>
      </c>
      <c r="G71" s="126">
        <v>3110400</v>
      </c>
      <c r="H71" s="125"/>
      <c r="I71" s="126">
        <v>3110400</v>
      </c>
      <c r="J71" s="126">
        <v>0</v>
      </c>
      <c r="K71" s="126">
        <v>3110400</v>
      </c>
      <c r="L71" s="125"/>
      <c r="M71" s="126">
        <v>0</v>
      </c>
    </row>
    <row r="72" spans="2:13" x14ac:dyDescent="0.3">
      <c r="B72" s="130">
        <v>57</v>
      </c>
      <c r="C72" s="128" t="s">
        <v>347</v>
      </c>
      <c r="D72" s="125"/>
      <c r="E72" s="122">
        <v>3110400</v>
      </c>
      <c r="F72" s="122">
        <v>0</v>
      </c>
      <c r="G72" s="122">
        <v>3110400</v>
      </c>
      <c r="H72" s="125"/>
      <c r="I72" s="122">
        <v>3110400</v>
      </c>
      <c r="J72" s="122">
        <v>0</v>
      </c>
      <c r="K72" s="122">
        <v>3110400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2000-000000000000}">
      <formula1>Compadjust</formula1>
    </dataValidation>
    <dataValidation type="list" allowBlank="1" showInputMessage="1" showErrorMessage="1" sqref="J203:J600 K75:M600" xr:uid="{00000000-0002-0000-20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M605"/>
  <sheetViews>
    <sheetView showGridLines="0" zoomScale="80" zoomScaleNormal="80" workbookViewId="0">
      <selection activeCell="K2" sqref="K2"/>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321</v>
      </c>
      <c r="F1" s="108" t="s">
        <v>633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184244641</v>
      </c>
      <c r="F8" s="116">
        <v>0</v>
      </c>
      <c r="G8" s="116">
        <v>184244641</v>
      </c>
      <c r="I8" s="116">
        <v>7629040</v>
      </c>
      <c r="J8" s="116">
        <v>0</v>
      </c>
      <c r="K8" s="116">
        <v>7629040</v>
      </c>
      <c r="M8" s="116">
        <v>176615601</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179824971</v>
      </c>
      <c r="F36" s="126">
        <v>0</v>
      </c>
      <c r="G36" s="126">
        <v>179824971</v>
      </c>
      <c r="H36" s="125"/>
      <c r="I36" s="126">
        <v>1000000</v>
      </c>
      <c r="J36" s="126">
        <v>0</v>
      </c>
      <c r="K36" s="126">
        <v>1000000</v>
      </c>
      <c r="L36" s="125"/>
      <c r="M36" s="126">
        <v>178824971</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179424971</v>
      </c>
      <c r="F38" s="122">
        <v>0</v>
      </c>
      <c r="G38" s="122">
        <v>179424971</v>
      </c>
      <c r="H38" s="125"/>
      <c r="I38" s="122">
        <v>0</v>
      </c>
      <c r="J38" s="122">
        <v>0</v>
      </c>
      <c r="K38" s="122">
        <v>0</v>
      </c>
      <c r="L38" s="125"/>
      <c r="M38" s="122">
        <v>179424971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400000</v>
      </c>
      <c r="F40" s="122">
        <v>0</v>
      </c>
      <c r="G40" s="122">
        <v>400000</v>
      </c>
      <c r="H40" s="125"/>
      <c r="I40" s="122">
        <v>1000000</v>
      </c>
      <c r="J40" s="122">
        <v>0</v>
      </c>
      <c r="K40" s="122">
        <v>1000000</v>
      </c>
      <c r="L40" s="125"/>
      <c r="M40" s="122">
        <v>-600000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272470</v>
      </c>
      <c r="F69" s="126">
        <v>0</v>
      </c>
      <c r="G69" s="126">
        <v>272470</v>
      </c>
      <c r="H69" s="125"/>
      <c r="I69" s="126">
        <v>408240</v>
      </c>
      <c r="J69" s="126">
        <v>0</v>
      </c>
      <c r="K69" s="126">
        <v>408240</v>
      </c>
      <c r="L69" s="125"/>
      <c r="M69" s="126">
        <v>-135770</v>
      </c>
    </row>
    <row r="70" spans="2:13" x14ac:dyDescent="0.3">
      <c r="B70" s="129">
        <v>56</v>
      </c>
      <c r="C70" s="127" t="s">
        <v>349</v>
      </c>
      <c r="D70" s="125"/>
      <c r="E70" s="119">
        <v>272470</v>
      </c>
      <c r="F70" s="119">
        <v>0</v>
      </c>
      <c r="G70" s="119">
        <v>272470</v>
      </c>
      <c r="H70" s="125"/>
      <c r="I70" s="119">
        <v>408240</v>
      </c>
      <c r="J70" s="119">
        <v>0</v>
      </c>
      <c r="K70" s="119">
        <v>408240</v>
      </c>
      <c r="L70" s="125"/>
      <c r="M70" s="119">
        <v>-135770</v>
      </c>
    </row>
    <row r="71" spans="2:13" x14ac:dyDescent="0.3">
      <c r="B71" s="123"/>
      <c r="C71" s="124" t="s">
        <v>359</v>
      </c>
      <c r="D71" s="125"/>
      <c r="E71" s="126">
        <v>4147200</v>
      </c>
      <c r="F71" s="126">
        <v>0</v>
      </c>
      <c r="G71" s="126">
        <v>4147200</v>
      </c>
      <c r="H71" s="125"/>
      <c r="I71" s="126">
        <v>6220800</v>
      </c>
      <c r="J71" s="126">
        <v>0</v>
      </c>
      <c r="K71" s="126">
        <v>6220800</v>
      </c>
      <c r="L71" s="125"/>
      <c r="M71" s="126">
        <v>-2073600</v>
      </c>
    </row>
    <row r="72" spans="2:13" x14ac:dyDescent="0.3">
      <c r="B72" s="130">
        <v>57</v>
      </c>
      <c r="C72" s="128" t="s">
        <v>347</v>
      </c>
      <c r="D72" s="125"/>
      <c r="E72" s="122">
        <v>4147200</v>
      </c>
      <c r="F72" s="122">
        <v>0</v>
      </c>
      <c r="G72" s="122">
        <v>4147200</v>
      </c>
      <c r="H72" s="125"/>
      <c r="I72" s="122">
        <v>6220800</v>
      </c>
      <c r="J72" s="122">
        <v>0</v>
      </c>
      <c r="K72" s="122">
        <v>6220800</v>
      </c>
      <c r="L72" s="125"/>
      <c r="M72" s="122">
        <v>-2073600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2100-000000000000}">
      <formula1>Compadjust</formula1>
    </dataValidation>
    <dataValidation type="list" allowBlank="1" showInputMessage="1" showErrorMessage="1" sqref="J203:J600 K75:M600" xr:uid="{00000000-0002-0000-21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M605"/>
  <sheetViews>
    <sheetView showGridLines="0" zoomScale="80" zoomScaleNormal="80" workbookViewId="0">
      <selection activeCell="K1" sqref="K1"/>
    </sheetView>
  </sheetViews>
  <sheetFormatPr defaultColWidth="11.5" defaultRowHeight="16.5" x14ac:dyDescent="0.3"/>
  <cols>
    <col min="2" max="2" width="6.125" style="105" customWidth="1"/>
    <col min="3" max="3" width="59.125" style="142" customWidth="1"/>
    <col min="4" max="4" width="0.875" style="107" customWidth="1"/>
    <col min="5" max="5" width="18"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x14ac:dyDescent="0.3">
      <c r="C1" s="106" t="s">
        <v>607</v>
      </c>
      <c r="E1" s="108" t="s">
        <v>11</v>
      </c>
      <c r="F1" s="108" t="s">
        <v>182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298658194</v>
      </c>
      <c r="F8" s="116">
        <v>0</v>
      </c>
      <c r="G8" s="116">
        <v>298658194</v>
      </c>
      <c r="I8" s="116">
        <v>382862250</v>
      </c>
      <c r="J8" s="116">
        <v>0</v>
      </c>
      <c r="K8" s="116">
        <v>382862250</v>
      </c>
      <c r="M8" s="116">
        <v>-84204056</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296589930</v>
      </c>
      <c r="F15" s="126">
        <v>0</v>
      </c>
      <c r="G15" s="126">
        <v>296589930</v>
      </c>
      <c r="H15" s="125"/>
      <c r="I15" s="126">
        <v>291844492</v>
      </c>
      <c r="J15" s="126">
        <v>0</v>
      </c>
      <c r="K15" s="126">
        <v>291844492</v>
      </c>
      <c r="L15" s="125"/>
      <c r="M15" s="126">
        <v>4745438</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118635972</v>
      </c>
      <c r="J17" s="122">
        <v>0</v>
      </c>
      <c r="K17" s="122">
        <v>118635972</v>
      </c>
      <c r="L17" s="125"/>
      <c r="M17" s="122">
        <v>-118635972</v>
      </c>
    </row>
    <row r="18" spans="2:13" x14ac:dyDescent="0.3">
      <c r="B18" s="117">
        <v>10</v>
      </c>
      <c r="C18" s="127" t="s">
        <v>290</v>
      </c>
      <c r="D18" s="125"/>
      <c r="E18" s="119">
        <v>296589930</v>
      </c>
      <c r="F18" s="119">
        <v>0</v>
      </c>
      <c r="G18" s="119">
        <v>296589930</v>
      </c>
      <c r="H18" s="125"/>
      <c r="I18" s="119">
        <v>59317986</v>
      </c>
      <c r="J18" s="119">
        <v>0</v>
      </c>
      <c r="K18" s="119">
        <v>59317986</v>
      </c>
      <c r="L18" s="125"/>
      <c r="M18" s="119">
        <v>237271944</v>
      </c>
    </row>
    <row r="19" spans="2:13" x14ac:dyDescent="0.3">
      <c r="B19" s="120">
        <v>11</v>
      </c>
      <c r="C19" s="128" t="s">
        <v>341</v>
      </c>
      <c r="D19" s="125"/>
      <c r="E19" s="122">
        <v>0</v>
      </c>
      <c r="F19" s="122">
        <v>0</v>
      </c>
      <c r="G19" s="122">
        <v>0</v>
      </c>
      <c r="H19" s="125"/>
      <c r="I19" s="122">
        <v>88976980</v>
      </c>
      <c r="J19" s="122">
        <v>0</v>
      </c>
      <c r="K19" s="122">
        <v>88976980</v>
      </c>
      <c r="L19" s="125"/>
      <c r="M19" s="122">
        <v>-88976980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24913554</v>
      </c>
      <c r="J21" s="122">
        <v>0</v>
      </c>
      <c r="K21" s="122">
        <v>24913554</v>
      </c>
      <c r="L21" s="125"/>
      <c r="M21" s="122">
        <v>-24913554</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900000</v>
      </c>
      <c r="F25" s="126">
        <v>0</v>
      </c>
      <c r="G25" s="126">
        <v>900000</v>
      </c>
      <c r="H25" s="125"/>
      <c r="I25" s="126">
        <v>0</v>
      </c>
      <c r="J25" s="126">
        <v>0</v>
      </c>
      <c r="K25" s="126">
        <v>0</v>
      </c>
      <c r="L25" s="125"/>
      <c r="M25" s="126">
        <v>900000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900000</v>
      </c>
      <c r="F35" s="122">
        <v>0</v>
      </c>
      <c r="G35" s="122">
        <v>900000</v>
      </c>
      <c r="H35" s="125"/>
      <c r="I35" s="122">
        <v>0</v>
      </c>
      <c r="J35" s="122">
        <v>0</v>
      </c>
      <c r="K35" s="122">
        <v>0</v>
      </c>
      <c r="L35" s="125"/>
      <c r="M35" s="122">
        <v>900000</v>
      </c>
    </row>
    <row r="36" spans="2:13" x14ac:dyDescent="0.3">
      <c r="B36" s="123"/>
      <c r="C36" s="124" t="s">
        <v>357</v>
      </c>
      <c r="D36" s="125"/>
      <c r="E36" s="126">
        <v>84664</v>
      </c>
      <c r="F36" s="126">
        <v>0</v>
      </c>
      <c r="G36" s="126">
        <v>84664</v>
      </c>
      <c r="H36" s="125"/>
      <c r="I36" s="126">
        <v>63498</v>
      </c>
      <c r="J36" s="126">
        <v>0</v>
      </c>
      <c r="K36" s="126">
        <v>63498</v>
      </c>
      <c r="L36" s="125"/>
      <c r="M36" s="126">
        <v>21166</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84664</v>
      </c>
      <c r="F38" s="122">
        <v>0</v>
      </c>
      <c r="G38" s="122">
        <v>84664</v>
      </c>
      <c r="H38" s="125"/>
      <c r="I38" s="122">
        <v>63498</v>
      </c>
      <c r="J38" s="122">
        <v>0</v>
      </c>
      <c r="K38" s="122">
        <v>63498</v>
      </c>
      <c r="L38" s="125"/>
      <c r="M38" s="122">
        <v>21166</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75600</v>
      </c>
      <c r="F69" s="126">
        <v>0</v>
      </c>
      <c r="G69" s="126">
        <v>75600</v>
      </c>
      <c r="H69" s="125"/>
      <c r="I69" s="126">
        <v>249480</v>
      </c>
      <c r="J69" s="126">
        <v>0</v>
      </c>
      <c r="K69" s="126">
        <v>249480</v>
      </c>
      <c r="L69" s="125"/>
      <c r="M69" s="126">
        <v>-173880</v>
      </c>
    </row>
    <row r="70" spans="2:13" x14ac:dyDescent="0.3">
      <c r="B70" s="129">
        <v>56</v>
      </c>
      <c r="C70" s="127" t="s">
        <v>349</v>
      </c>
      <c r="D70" s="125"/>
      <c r="E70" s="119">
        <v>75600</v>
      </c>
      <c r="F70" s="119">
        <v>0</v>
      </c>
      <c r="G70" s="119">
        <v>75600</v>
      </c>
      <c r="H70" s="125"/>
      <c r="I70" s="119">
        <v>249480</v>
      </c>
      <c r="J70" s="119">
        <v>0</v>
      </c>
      <c r="K70" s="119">
        <v>249480</v>
      </c>
      <c r="L70" s="125"/>
      <c r="M70" s="119">
        <v>-173880</v>
      </c>
    </row>
    <row r="71" spans="2:13" x14ac:dyDescent="0.3">
      <c r="B71" s="123"/>
      <c r="C71" s="124" t="s">
        <v>359</v>
      </c>
      <c r="D71" s="125"/>
      <c r="E71" s="126">
        <v>1008000</v>
      </c>
      <c r="F71" s="126">
        <v>0</v>
      </c>
      <c r="G71" s="126">
        <v>1008000</v>
      </c>
      <c r="H71" s="125"/>
      <c r="I71" s="126">
        <v>1727800</v>
      </c>
      <c r="J71" s="126">
        <v>0</v>
      </c>
      <c r="K71" s="126">
        <v>1727800</v>
      </c>
      <c r="L71" s="125"/>
      <c r="M71" s="126">
        <v>-719800</v>
      </c>
    </row>
    <row r="72" spans="2:13" x14ac:dyDescent="0.3">
      <c r="B72" s="130">
        <v>57</v>
      </c>
      <c r="C72" s="128" t="s">
        <v>347</v>
      </c>
      <c r="D72" s="125"/>
      <c r="E72" s="122">
        <v>1008000</v>
      </c>
      <c r="F72" s="122">
        <v>0</v>
      </c>
      <c r="G72" s="122">
        <v>1008000</v>
      </c>
      <c r="H72" s="125"/>
      <c r="I72" s="122">
        <v>1727800</v>
      </c>
      <c r="J72" s="122">
        <v>0</v>
      </c>
      <c r="K72" s="122">
        <v>1727800</v>
      </c>
      <c r="L72" s="125"/>
      <c r="M72" s="122">
        <v>-719800</v>
      </c>
    </row>
    <row r="73" spans="2:13" x14ac:dyDescent="0.3">
      <c r="B73" s="123"/>
      <c r="C73" s="124" t="s">
        <v>171</v>
      </c>
      <c r="D73" s="125"/>
      <c r="E73" s="126">
        <v>0</v>
      </c>
      <c r="F73" s="126">
        <v>0</v>
      </c>
      <c r="G73" s="126">
        <v>0</v>
      </c>
      <c r="H73" s="131">
        <v>808920</v>
      </c>
      <c r="I73" s="126">
        <v>88976980</v>
      </c>
      <c r="J73" s="126">
        <v>0</v>
      </c>
      <c r="K73" s="126">
        <v>88976980</v>
      </c>
      <c r="L73" s="125"/>
      <c r="M73" s="126">
        <v>-88976980</v>
      </c>
    </row>
    <row r="74" spans="2:13" x14ac:dyDescent="0.3">
      <c r="B74" s="129">
        <v>58</v>
      </c>
      <c r="C74" s="127" t="s">
        <v>340</v>
      </c>
      <c r="D74" s="125"/>
      <c r="E74" s="119">
        <v>0</v>
      </c>
      <c r="F74" s="119">
        <v>0</v>
      </c>
      <c r="G74" s="119">
        <v>0</v>
      </c>
      <c r="H74" s="125"/>
      <c r="I74" s="119">
        <v>88976980</v>
      </c>
      <c r="J74" s="119">
        <v>0</v>
      </c>
      <c r="K74" s="119">
        <v>88976980</v>
      </c>
      <c r="L74" s="125"/>
      <c r="M74" s="119">
        <v>-88976980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2200-000000000000}">
      <formula1>Compadjust</formula1>
    </dataValidation>
    <dataValidation type="list" allowBlank="1" showInputMessage="1" showErrorMessage="1" sqref="J203:J600 K75:M600" xr:uid="{00000000-0002-0000-22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x14ac:dyDescent="0.3">
      <c r="C1" s="106" t="s">
        <v>607</v>
      </c>
      <c r="E1" s="108" t="s">
        <v>320</v>
      </c>
      <c r="F1" s="108">
        <v>6501383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2523718942.5862069</v>
      </c>
      <c r="F8" s="116">
        <v>922795160</v>
      </c>
      <c r="G8" s="116">
        <v>3446514102.5862069</v>
      </c>
      <c r="I8" s="116">
        <v>2408550526</v>
      </c>
      <c r="J8" s="116">
        <v>1038351611</v>
      </c>
      <c r="K8" s="116">
        <v>3446902137</v>
      </c>
      <c r="M8" s="116">
        <v>-388034.41379312426</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863094827.58620691</v>
      </c>
      <c r="F15" s="126">
        <v>0</v>
      </c>
      <c r="G15" s="126">
        <v>863094827.58620691</v>
      </c>
      <c r="H15" s="125"/>
      <c r="I15" s="126">
        <v>869210635</v>
      </c>
      <c r="J15" s="126">
        <v>0</v>
      </c>
      <c r="K15" s="126">
        <v>869210635</v>
      </c>
      <c r="L15" s="125"/>
      <c r="M15" s="126">
        <v>-6115807.4137931243</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804597701.14942527</v>
      </c>
      <c r="F17" s="122">
        <v>0</v>
      </c>
      <c r="G17" s="122">
        <v>804597701.14942527</v>
      </c>
      <c r="H17" s="125"/>
      <c r="I17" s="122">
        <v>810886346</v>
      </c>
      <c r="J17" s="122">
        <v>0</v>
      </c>
      <c r="K17" s="122">
        <v>810886346</v>
      </c>
      <c r="L17" s="125"/>
      <c r="M17" s="122">
        <v>-6288644.8505747318</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58497126.436781608</v>
      </c>
      <c r="F21" s="122">
        <v>0</v>
      </c>
      <c r="G21" s="122">
        <v>58497126.436781608</v>
      </c>
      <c r="H21" s="125"/>
      <c r="I21" s="122">
        <v>58324289</v>
      </c>
      <c r="J21" s="122">
        <v>0</v>
      </c>
      <c r="K21" s="122">
        <v>58324289</v>
      </c>
      <c r="L21" s="125"/>
      <c r="M21" s="122">
        <v>172837.43678160757</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1647739473</v>
      </c>
      <c r="F36" s="126">
        <v>650844908</v>
      </c>
      <c r="G36" s="126">
        <v>2298584381</v>
      </c>
      <c r="H36" s="125"/>
      <c r="I36" s="126">
        <v>1260139170</v>
      </c>
      <c r="J36" s="126">
        <v>1038351611</v>
      </c>
      <c r="K36" s="126">
        <v>2298490781</v>
      </c>
      <c r="L36" s="125"/>
      <c r="M36" s="126">
        <v>93600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146284321</v>
      </c>
      <c r="F38" s="122">
        <v>0</v>
      </c>
      <c r="G38" s="122">
        <v>146284321</v>
      </c>
      <c r="H38" s="125"/>
      <c r="I38" s="122">
        <v>146284321</v>
      </c>
      <c r="J38" s="122">
        <v>0</v>
      </c>
      <c r="K38" s="122">
        <v>146284321</v>
      </c>
      <c r="L38" s="125"/>
      <c r="M38" s="122">
        <v>0</v>
      </c>
    </row>
    <row r="39" spans="2:13" x14ac:dyDescent="0.3">
      <c r="B39" s="129">
        <v>29</v>
      </c>
      <c r="C39" s="127" t="s">
        <v>299</v>
      </c>
      <c r="D39" s="125"/>
      <c r="E39" s="119">
        <v>1163040761</v>
      </c>
      <c r="F39" s="119">
        <v>-124595550</v>
      </c>
      <c r="G39" s="119">
        <v>1038445211</v>
      </c>
      <c r="H39" s="125"/>
      <c r="I39" s="119">
        <v>0</v>
      </c>
      <c r="J39" s="119">
        <v>1038351611</v>
      </c>
      <c r="K39" s="119">
        <v>1038351611</v>
      </c>
      <c r="L39" s="125"/>
      <c r="M39" s="119">
        <v>93600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338134391</v>
      </c>
      <c r="F42" s="122">
        <v>774540458</v>
      </c>
      <c r="G42" s="122">
        <v>1112674849</v>
      </c>
      <c r="H42" s="125"/>
      <c r="I42" s="122">
        <v>1112674849</v>
      </c>
      <c r="J42" s="122">
        <v>0</v>
      </c>
      <c r="K42" s="122">
        <v>1112674849</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280000</v>
      </c>
      <c r="F44" s="122">
        <v>900000</v>
      </c>
      <c r="G44" s="122">
        <v>1180000</v>
      </c>
      <c r="H44" s="125"/>
      <c r="I44" s="122">
        <v>1180000</v>
      </c>
      <c r="J44" s="122">
        <v>0</v>
      </c>
      <c r="K44" s="122">
        <v>1180000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5634173</v>
      </c>
      <c r="F53" s="126">
        <v>980248</v>
      </c>
      <c r="G53" s="126">
        <v>6614421</v>
      </c>
      <c r="H53" s="125"/>
      <c r="I53" s="126">
        <v>980248</v>
      </c>
      <c r="J53" s="126">
        <v>0</v>
      </c>
      <c r="K53" s="126">
        <v>980248</v>
      </c>
      <c r="L53" s="125"/>
      <c r="M53" s="126">
        <v>5634173</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5634173</v>
      </c>
      <c r="F57" s="122">
        <v>980248</v>
      </c>
      <c r="G57" s="122">
        <v>6614421</v>
      </c>
      <c r="H57" s="125"/>
      <c r="I57" s="122">
        <v>980248</v>
      </c>
      <c r="J57" s="122">
        <v>0</v>
      </c>
      <c r="K57" s="122">
        <v>980248</v>
      </c>
      <c r="L57" s="125"/>
      <c r="M57" s="122">
        <v>5634173</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340200</v>
      </c>
      <c r="F69" s="126">
        <v>0</v>
      </c>
      <c r="G69" s="126">
        <v>340200</v>
      </c>
      <c r="H69" s="125"/>
      <c r="I69" s="126">
        <v>340200</v>
      </c>
      <c r="J69" s="126">
        <v>0</v>
      </c>
      <c r="K69" s="126">
        <v>340200</v>
      </c>
      <c r="L69" s="125"/>
      <c r="M69" s="126">
        <v>0</v>
      </c>
    </row>
    <row r="70" spans="2:13" x14ac:dyDescent="0.3">
      <c r="B70" s="129">
        <v>56</v>
      </c>
      <c r="C70" s="127" t="s">
        <v>349</v>
      </c>
      <c r="D70" s="125"/>
      <c r="E70" s="119">
        <v>340200</v>
      </c>
      <c r="F70" s="119">
        <v>0</v>
      </c>
      <c r="G70" s="119">
        <v>340200</v>
      </c>
      <c r="H70" s="125"/>
      <c r="I70" s="119">
        <v>340200</v>
      </c>
      <c r="J70" s="119">
        <v>0</v>
      </c>
      <c r="K70" s="119">
        <v>340200</v>
      </c>
      <c r="L70" s="125"/>
      <c r="M70" s="119">
        <v>0</v>
      </c>
    </row>
    <row r="71" spans="2:13" x14ac:dyDescent="0.3">
      <c r="B71" s="123"/>
      <c r="C71" s="124" t="s">
        <v>359</v>
      </c>
      <c r="D71" s="125"/>
      <c r="E71" s="126">
        <v>5110269</v>
      </c>
      <c r="F71" s="126">
        <v>0</v>
      </c>
      <c r="G71" s="126">
        <v>5110269</v>
      </c>
      <c r="H71" s="125"/>
      <c r="I71" s="126">
        <v>5110269</v>
      </c>
      <c r="J71" s="126">
        <v>0</v>
      </c>
      <c r="K71" s="126">
        <v>5110269</v>
      </c>
      <c r="L71" s="125"/>
      <c r="M71" s="126">
        <v>0</v>
      </c>
    </row>
    <row r="72" spans="2:13" x14ac:dyDescent="0.3">
      <c r="B72" s="130">
        <v>57</v>
      </c>
      <c r="C72" s="128" t="s">
        <v>347</v>
      </c>
      <c r="D72" s="125"/>
      <c r="E72" s="122">
        <v>5110269</v>
      </c>
      <c r="F72" s="122">
        <v>0</v>
      </c>
      <c r="G72" s="122">
        <v>5110269</v>
      </c>
      <c r="H72" s="125"/>
      <c r="I72" s="122">
        <v>5110269</v>
      </c>
      <c r="J72" s="122">
        <v>0</v>
      </c>
      <c r="K72" s="122">
        <v>5110269</v>
      </c>
      <c r="L72" s="125"/>
      <c r="M72" s="122">
        <v>0</v>
      </c>
    </row>
    <row r="73" spans="2:13" x14ac:dyDescent="0.3">
      <c r="B73" s="123"/>
      <c r="C73" s="124" t="s">
        <v>171</v>
      </c>
      <c r="D73" s="125"/>
      <c r="E73" s="126">
        <v>1800000</v>
      </c>
      <c r="F73" s="126">
        <v>270970004</v>
      </c>
      <c r="G73" s="126">
        <v>272770004</v>
      </c>
      <c r="H73" s="131">
        <v>808920</v>
      </c>
      <c r="I73" s="126">
        <v>272770004</v>
      </c>
      <c r="J73" s="126">
        <v>0</v>
      </c>
      <c r="K73" s="126">
        <v>272770004</v>
      </c>
      <c r="L73" s="125"/>
      <c r="M73" s="126">
        <v>0</v>
      </c>
    </row>
    <row r="74" spans="2:13" x14ac:dyDescent="0.3">
      <c r="B74" s="129">
        <v>58</v>
      </c>
      <c r="C74" s="127" t="s">
        <v>340</v>
      </c>
      <c r="D74" s="125"/>
      <c r="E74" s="119">
        <v>1800000</v>
      </c>
      <c r="F74" s="119">
        <v>270970004</v>
      </c>
      <c r="G74" s="119">
        <v>272770004</v>
      </c>
      <c r="H74" s="125"/>
      <c r="I74" s="119">
        <v>272770004</v>
      </c>
      <c r="J74" s="119">
        <v>0</v>
      </c>
      <c r="K74" s="119">
        <v>272770004</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2300-000000000000}">
      <formula1>Compadjust</formula1>
    </dataValidation>
    <dataValidation type="list" allowBlank="1" showInputMessage="1" showErrorMessage="1" sqref="J203:J600 K75:M600" xr:uid="{00000000-0002-0000-23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13</v>
      </c>
      <c r="F1" s="108" t="s">
        <v>634</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7729898434.7049999</v>
      </c>
      <c r="F8" s="116">
        <v>-42978882</v>
      </c>
      <c r="G8" s="116">
        <v>7686919552.7049999</v>
      </c>
      <c r="I8" s="116">
        <v>7967579711</v>
      </c>
      <c r="J8" s="116">
        <v>-297362781</v>
      </c>
      <c r="K8" s="116">
        <v>7670216930</v>
      </c>
      <c r="M8" s="116">
        <v>16702622.70500005</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423650988.00000018</v>
      </c>
      <c r="F15" s="126">
        <v>0</v>
      </c>
      <c r="G15" s="126">
        <v>423650988.00000018</v>
      </c>
      <c r="H15" s="125"/>
      <c r="I15" s="126">
        <v>421861331</v>
      </c>
      <c r="J15" s="126">
        <v>0</v>
      </c>
      <c r="K15" s="126">
        <v>421861331</v>
      </c>
      <c r="L15" s="125"/>
      <c r="M15" s="126">
        <v>1789657.0000001267</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258262413.8573063</v>
      </c>
      <c r="F17" s="122">
        <v>0</v>
      </c>
      <c r="G17" s="122">
        <v>258262413.8573063</v>
      </c>
      <c r="H17" s="125"/>
      <c r="I17" s="122">
        <v>257171419</v>
      </c>
      <c r="J17" s="122">
        <v>0</v>
      </c>
      <c r="K17" s="122">
        <v>257171419</v>
      </c>
      <c r="L17" s="125"/>
      <c r="M17" s="122">
        <v>1090994.8573063016</v>
      </c>
    </row>
    <row r="18" spans="2:13" x14ac:dyDescent="0.3">
      <c r="B18" s="117">
        <v>10</v>
      </c>
      <c r="C18" s="127" t="s">
        <v>290</v>
      </c>
      <c r="D18" s="125"/>
      <c r="E18" s="119">
        <v>100020575.70101431</v>
      </c>
      <c r="F18" s="119">
        <v>0</v>
      </c>
      <c r="G18" s="119">
        <v>100020575.70101431</v>
      </c>
      <c r="H18" s="125"/>
      <c r="I18" s="119">
        <v>99598052</v>
      </c>
      <c r="J18" s="119">
        <v>0</v>
      </c>
      <c r="K18" s="119">
        <v>99598052</v>
      </c>
      <c r="L18" s="125"/>
      <c r="M18" s="119">
        <v>422523.70101431012</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65367998.441679515</v>
      </c>
      <c r="F21" s="122">
        <v>0</v>
      </c>
      <c r="G21" s="122">
        <v>65367998.441679515</v>
      </c>
      <c r="H21" s="125"/>
      <c r="I21" s="122">
        <v>65091860</v>
      </c>
      <c r="J21" s="122">
        <v>0</v>
      </c>
      <c r="K21" s="122">
        <v>65091860</v>
      </c>
      <c r="L21" s="125"/>
      <c r="M21" s="122">
        <v>276138.44167951494</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400000</v>
      </c>
      <c r="J25" s="126">
        <v>0</v>
      </c>
      <c r="K25" s="126">
        <v>400000</v>
      </c>
      <c r="L25" s="125"/>
      <c r="M25" s="126">
        <v>-400000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400000</v>
      </c>
      <c r="J35" s="122">
        <v>0</v>
      </c>
      <c r="K35" s="122">
        <v>400000</v>
      </c>
      <c r="L35" s="125"/>
      <c r="M35" s="122">
        <v>-400000</v>
      </c>
    </row>
    <row r="36" spans="2:13" x14ac:dyDescent="0.3">
      <c r="B36" s="123"/>
      <c r="C36" s="124" t="s">
        <v>357</v>
      </c>
      <c r="D36" s="125"/>
      <c r="E36" s="126">
        <v>7211739701.7049999</v>
      </c>
      <c r="F36" s="126">
        <v>-42978882</v>
      </c>
      <c r="G36" s="126">
        <v>7168760819.7049999</v>
      </c>
      <c r="H36" s="125"/>
      <c r="I36" s="126">
        <v>7472012027</v>
      </c>
      <c r="J36" s="126">
        <v>-297362781</v>
      </c>
      <c r="K36" s="126">
        <v>7174649246</v>
      </c>
      <c r="L36" s="125"/>
      <c r="M36" s="126">
        <v>-5888426.2950000763</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1664475581</v>
      </c>
      <c r="F38" s="122">
        <v>0</v>
      </c>
      <c r="G38" s="122">
        <v>1664475581</v>
      </c>
      <c r="H38" s="125"/>
      <c r="I38" s="122">
        <v>1771960572</v>
      </c>
      <c r="J38" s="122">
        <v>-107484991</v>
      </c>
      <c r="K38" s="122">
        <v>1664475581</v>
      </c>
      <c r="L38" s="125"/>
      <c r="M38" s="122">
        <v>0</v>
      </c>
    </row>
    <row r="39" spans="2:13" x14ac:dyDescent="0.3">
      <c r="B39" s="129">
        <v>29</v>
      </c>
      <c r="C39" s="127" t="s">
        <v>299</v>
      </c>
      <c r="D39" s="125"/>
      <c r="E39" s="119">
        <v>2431242457</v>
      </c>
      <c r="F39" s="119">
        <v>2104729374</v>
      </c>
      <c r="G39" s="119">
        <v>4535971831</v>
      </c>
      <c r="H39" s="125"/>
      <c r="I39" s="119">
        <v>0</v>
      </c>
      <c r="J39" s="119">
        <v>4535971831</v>
      </c>
      <c r="K39" s="119">
        <v>4535971831</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943797114</v>
      </c>
      <c r="F42" s="122">
        <v>0</v>
      </c>
      <c r="G42" s="122">
        <v>943797114</v>
      </c>
      <c r="H42" s="125"/>
      <c r="I42" s="122">
        <v>5669646735</v>
      </c>
      <c r="J42" s="122">
        <v>-4725849621</v>
      </c>
      <c r="K42" s="122">
        <v>943797114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2172224549.7049999</v>
      </c>
      <c r="F44" s="122">
        <v>-2147708256</v>
      </c>
      <c r="G44" s="122">
        <v>24516293.704999924</v>
      </c>
      <c r="H44" s="125"/>
      <c r="I44" s="122">
        <v>30404720</v>
      </c>
      <c r="J44" s="122">
        <v>0</v>
      </c>
      <c r="K44" s="122">
        <v>30404720</v>
      </c>
      <c r="L44" s="125"/>
      <c r="M44" s="122">
        <v>-5888426.2950000763</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21445826</v>
      </c>
      <c r="F53" s="126">
        <v>0</v>
      </c>
      <c r="G53" s="126">
        <v>21445826</v>
      </c>
      <c r="H53" s="125"/>
      <c r="I53" s="126">
        <v>244434</v>
      </c>
      <c r="J53" s="126">
        <v>0</v>
      </c>
      <c r="K53" s="126">
        <v>244434</v>
      </c>
      <c r="L53" s="125"/>
      <c r="M53" s="126">
        <v>21201392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21445826</v>
      </c>
      <c r="F57" s="122">
        <v>0</v>
      </c>
      <c r="G57" s="122">
        <v>21445826</v>
      </c>
      <c r="H57" s="125"/>
      <c r="I57" s="122">
        <v>244434</v>
      </c>
      <c r="J57" s="122">
        <v>0</v>
      </c>
      <c r="K57" s="122">
        <v>244434</v>
      </c>
      <c r="L57" s="125"/>
      <c r="M57" s="122">
        <v>21201392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4588920</v>
      </c>
      <c r="F69" s="126">
        <v>0</v>
      </c>
      <c r="G69" s="126">
        <v>4588920</v>
      </c>
      <c r="H69" s="125"/>
      <c r="I69" s="126">
        <v>4588920</v>
      </c>
      <c r="J69" s="126">
        <v>0</v>
      </c>
      <c r="K69" s="126">
        <v>4588920</v>
      </c>
      <c r="L69" s="125"/>
      <c r="M69" s="126">
        <v>0</v>
      </c>
    </row>
    <row r="70" spans="2:13" x14ac:dyDescent="0.3">
      <c r="B70" s="129">
        <v>56</v>
      </c>
      <c r="C70" s="127" t="s">
        <v>349</v>
      </c>
      <c r="D70" s="125"/>
      <c r="E70" s="119">
        <v>4588920</v>
      </c>
      <c r="F70" s="119">
        <v>0</v>
      </c>
      <c r="G70" s="119">
        <v>4588920</v>
      </c>
      <c r="H70" s="125"/>
      <c r="I70" s="119">
        <v>4588920</v>
      </c>
      <c r="J70" s="119">
        <v>0</v>
      </c>
      <c r="K70" s="119">
        <v>4588920</v>
      </c>
      <c r="L70" s="125"/>
      <c r="M70" s="119">
        <v>0</v>
      </c>
    </row>
    <row r="71" spans="2:13" x14ac:dyDescent="0.3">
      <c r="B71" s="123"/>
      <c r="C71" s="124" t="s">
        <v>359</v>
      </c>
      <c r="D71" s="125"/>
      <c r="E71" s="126">
        <v>68472999</v>
      </c>
      <c r="F71" s="126">
        <v>0</v>
      </c>
      <c r="G71" s="126">
        <v>68472999</v>
      </c>
      <c r="H71" s="125"/>
      <c r="I71" s="126">
        <v>68472999</v>
      </c>
      <c r="J71" s="126">
        <v>0</v>
      </c>
      <c r="K71" s="126">
        <v>68472999</v>
      </c>
      <c r="L71" s="125"/>
      <c r="M71" s="126">
        <v>0</v>
      </c>
    </row>
    <row r="72" spans="2:13" x14ac:dyDescent="0.3">
      <c r="B72" s="130">
        <v>57</v>
      </c>
      <c r="C72" s="128" t="s">
        <v>347</v>
      </c>
      <c r="D72" s="125"/>
      <c r="E72" s="122">
        <v>68472999</v>
      </c>
      <c r="F72" s="122">
        <v>0</v>
      </c>
      <c r="G72" s="122">
        <v>68472999</v>
      </c>
      <c r="H72" s="125"/>
      <c r="I72" s="122">
        <v>68472999</v>
      </c>
      <c r="J72" s="122">
        <v>0</v>
      </c>
      <c r="K72" s="122">
        <v>68472999</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xr:uid="{00000000-0002-0000-2400-000000000000}">
      <formula1>Compadjust</formula1>
    </dataValidation>
    <dataValidation type="list" allowBlank="1" showInputMessage="1" showErrorMessage="1" sqref="J203:J600 K75:M600" xr:uid="{00000000-0002-0000-24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M605"/>
  <sheetViews>
    <sheetView showGridLines="0" zoomScale="80" zoomScaleNormal="80" workbookViewId="0">
      <selection activeCell="E8" sqref="E8:M74"/>
    </sheetView>
  </sheetViews>
  <sheetFormatPr defaultColWidth="11.5" defaultRowHeight="16.5" x14ac:dyDescent="0.3"/>
  <cols>
    <col min="2" max="2" width="6.125" style="105" customWidth="1"/>
    <col min="3" max="3" width="59.125" style="142" customWidth="1"/>
    <col min="4" max="4" width="0.875" style="107" customWidth="1"/>
    <col min="5" max="5" width="15.5" style="110" customWidth="1"/>
    <col min="6" max="6" width="15.375" style="105" customWidth="1"/>
    <col min="7" max="7" width="15.375" style="110" customWidth="1"/>
    <col min="8" max="8" width="0.875" style="107" customWidth="1"/>
    <col min="9" max="9" width="15.375" style="110" customWidth="1"/>
    <col min="10" max="10" width="14.5" style="110" customWidth="1"/>
    <col min="11" max="11" width="15.375" style="110" customWidth="1"/>
    <col min="12" max="12" width="0.875" style="107" customWidth="1"/>
    <col min="13" max="13" width="14.875" style="110" customWidth="1"/>
  </cols>
  <sheetData>
    <row r="1" spans="2:13" ht="27" x14ac:dyDescent="0.3">
      <c r="C1" s="106" t="s">
        <v>607</v>
      </c>
      <c r="E1" s="108" t="s">
        <v>14</v>
      </c>
      <c r="F1" s="108">
        <v>6011291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2085854563.8850574</v>
      </c>
      <c r="F8" s="116">
        <v>0</v>
      </c>
      <c r="G8" s="116">
        <v>2085854563.8850574</v>
      </c>
      <c r="I8" s="116">
        <v>333544752.88505751</v>
      </c>
      <c r="J8" s="116">
        <v>1752340181</v>
      </c>
      <c r="K8" s="116">
        <v>2085884933.8850574</v>
      </c>
      <c r="M8" s="116">
        <v>-30370</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292290229.88505751</v>
      </c>
      <c r="F15" s="126">
        <v>0</v>
      </c>
      <c r="G15" s="126">
        <v>292290229.88505751</v>
      </c>
      <c r="H15" s="125"/>
      <c r="I15" s="126">
        <v>292290229.88505751</v>
      </c>
      <c r="J15" s="126">
        <v>0</v>
      </c>
      <c r="K15" s="126">
        <v>292290229.88505751</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272988505.74712646</v>
      </c>
      <c r="F17" s="122">
        <v>0</v>
      </c>
      <c r="G17" s="122">
        <v>272988505.74712646</v>
      </c>
      <c r="H17" s="125"/>
      <c r="I17" s="122">
        <v>272988505.74712646</v>
      </c>
      <c r="J17" s="122">
        <v>0</v>
      </c>
      <c r="K17" s="122">
        <v>272988505.74712646</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19301724.137931034</v>
      </c>
      <c r="F21" s="122">
        <v>0</v>
      </c>
      <c r="G21" s="122">
        <v>19301724.137931034</v>
      </c>
      <c r="H21" s="125"/>
      <c r="I21" s="122">
        <v>19301724.137931034</v>
      </c>
      <c r="J21" s="122">
        <v>0</v>
      </c>
      <c r="K21" s="122">
        <v>19301724.137931034</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1752430771</v>
      </c>
      <c r="F36" s="126">
        <v>0</v>
      </c>
      <c r="G36" s="126">
        <v>1752430771</v>
      </c>
      <c r="H36" s="125"/>
      <c r="I36" s="126">
        <v>0</v>
      </c>
      <c r="J36" s="126">
        <v>1752340181</v>
      </c>
      <c r="K36" s="126">
        <v>1752340181</v>
      </c>
      <c r="L36" s="125"/>
      <c r="M36" s="126">
        <v>90590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398368860</v>
      </c>
      <c r="F38" s="122">
        <v>0</v>
      </c>
      <c r="G38" s="122">
        <v>398368860</v>
      </c>
      <c r="H38" s="125"/>
      <c r="I38" s="122">
        <v>0</v>
      </c>
      <c r="J38" s="122">
        <v>398368860</v>
      </c>
      <c r="K38" s="122">
        <v>398368860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1353971321</v>
      </c>
      <c r="F42" s="122">
        <v>0</v>
      </c>
      <c r="G42" s="122">
        <v>1353971321</v>
      </c>
      <c r="H42" s="125"/>
      <c r="I42" s="122">
        <v>0</v>
      </c>
      <c r="J42" s="122">
        <v>1353971321</v>
      </c>
      <c r="K42" s="122">
        <v>1353971321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90590</v>
      </c>
      <c r="F44" s="122">
        <v>0</v>
      </c>
      <c r="G44" s="122">
        <v>90590</v>
      </c>
      <c r="H44" s="125"/>
      <c r="I44" s="122">
        <v>0</v>
      </c>
      <c r="J44" s="122">
        <v>0</v>
      </c>
      <c r="K44" s="122">
        <v>0</v>
      </c>
      <c r="L44" s="125"/>
      <c r="M44" s="122">
        <v>90590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29223575</v>
      </c>
      <c r="F53" s="126">
        <v>0</v>
      </c>
      <c r="G53" s="126">
        <v>29223575</v>
      </c>
      <c r="H53" s="125"/>
      <c r="I53" s="126">
        <v>29223575</v>
      </c>
      <c r="J53" s="126">
        <v>0</v>
      </c>
      <c r="K53" s="126">
        <v>29223575</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29223575</v>
      </c>
      <c r="F57" s="122">
        <v>0</v>
      </c>
      <c r="G57" s="122">
        <v>29223575</v>
      </c>
      <c r="H57" s="125"/>
      <c r="I57" s="122">
        <v>29223575</v>
      </c>
      <c r="J57" s="122">
        <v>0</v>
      </c>
      <c r="K57" s="122">
        <v>29223575</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735588</v>
      </c>
      <c r="F69" s="126">
        <v>0</v>
      </c>
      <c r="G69" s="126">
        <v>735588</v>
      </c>
      <c r="H69" s="125"/>
      <c r="I69" s="126">
        <v>856548</v>
      </c>
      <c r="J69" s="126">
        <v>0</v>
      </c>
      <c r="K69" s="126">
        <v>856548</v>
      </c>
      <c r="L69" s="125"/>
      <c r="M69" s="126">
        <v>-120960</v>
      </c>
    </row>
    <row r="70" spans="2:13" x14ac:dyDescent="0.3">
      <c r="B70" s="129">
        <v>56</v>
      </c>
      <c r="C70" s="127" t="s">
        <v>349</v>
      </c>
      <c r="D70" s="125"/>
      <c r="E70" s="119">
        <v>735588</v>
      </c>
      <c r="F70" s="119">
        <v>0</v>
      </c>
      <c r="G70" s="119">
        <v>735588</v>
      </c>
      <c r="H70" s="125"/>
      <c r="I70" s="119">
        <v>856548</v>
      </c>
      <c r="J70" s="119">
        <v>0</v>
      </c>
      <c r="K70" s="119">
        <v>856548</v>
      </c>
      <c r="L70" s="125"/>
      <c r="M70" s="119">
        <v>-120960</v>
      </c>
    </row>
    <row r="71" spans="2:13" x14ac:dyDescent="0.3">
      <c r="B71" s="123"/>
      <c r="C71" s="124" t="s">
        <v>359</v>
      </c>
      <c r="D71" s="125"/>
      <c r="E71" s="126">
        <v>11174400</v>
      </c>
      <c r="F71" s="126">
        <v>0</v>
      </c>
      <c r="G71" s="126">
        <v>11174400</v>
      </c>
      <c r="H71" s="125"/>
      <c r="I71" s="126">
        <v>11174400</v>
      </c>
      <c r="J71" s="126">
        <v>0</v>
      </c>
      <c r="K71" s="126">
        <v>11174400</v>
      </c>
      <c r="L71" s="125"/>
      <c r="M71" s="126">
        <v>0</v>
      </c>
    </row>
    <row r="72" spans="2:13" x14ac:dyDescent="0.3">
      <c r="B72" s="130">
        <v>57</v>
      </c>
      <c r="C72" s="128" t="s">
        <v>347</v>
      </c>
      <c r="D72" s="125"/>
      <c r="E72" s="122">
        <v>11174400</v>
      </c>
      <c r="F72" s="122">
        <v>0</v>
      </c>
      <c r="G72" s="122">
        <v>11174400</v>
      </c>
      <c r="H72" s="125"/>
      <c r="I72" s="122">
        <v>11174400</v>
      </c>
      <c r="J72" s="122">
        <v>0</v>
      </c>
      <c r="K72" s="122">
        <v>11174400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C75:C603" xr:uid="{00000000-0002-0000-2500-000000000000}">
      <formula1>Compadjust</formula1>
    </dataValidation>
    <dataValidation type="list" allowBlank="1" showInputMessage="1" showErrorMessage="1" sqref="J203:J600 K75:M600" xr:uid="{00000000-0002-0000-2500-0000010000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2000000}">
          <x14:formula1>
            <xm:f>'https://d.docs.live.net/f586591ac1fcef3e/02. Worls 2021/04- BDO_Consulting/02- ITIE Sénégal/01- Rapports 2019/03. Reporting/05.Préfinal rapport/[Database_ITIE Sénégal_2019_ (Pré-finale).xlsx]Lists'!#REF!</xm:f>
          </x14:formula1>
          <xm:sqref>J75:J202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D124"/>
  <sheetViews>
    <sheetView showGridLines="0" workbookViewId="0">
      <selection activeCell="D124" sqref="D124"/>
    </sheetView>
  </sheetViews>
  <sheetFormatPr defaultColWidth="11.5" defaultRowHeight="16.5" x14ac:dyDescent="0.3"/>
  <cols>
    <col min="1" max="1" width="12" bestFit="1" customWidth="1"/>
    <col min="2" max="2" width="53.375" bestFit="1" customWidth="1"/>
    <col min="3" max="3" width="10.5" bestFit="1" customWidth="1"/>
    <col min="4" max="4" width="17.625" bestFit="1" customWidth="1"/>
  </cols>
  <sheetData>
    <row r="1" spans="1:4" s="59" customFormat="1" ht="18.75" x14ac:dyDescent="0.3">
      <c r="A1" s="40" t="s">
        <v>3838</v>
      </c>
    </row>
    <row r="2" spans="1:4" s="59" customFormat="1" x14ac:dyDescent="0.3"/>
    <row r="3" spans="1:4" s="59" customFormat="1" x14ac:dyDescent="0.3"/>
    <row r="4" spans="1:4" ht="17.25" thickBot="1" x14ac:dyDescent="0.35">
      <c r="A4" s="322" t="s">
        <v>3588</v>
      </c>
      <c r="B4" s="322" t="s">
        <v>4</v>
      </c>
      <c r="C4" s="323" t="s">
        <v>3589</v>
      </c>
      <c r="D4" s="323" t="s">
        <v>3687</v>
      </c>
    </row>
    <row r="5" spans="1:4" x14ac:dyDescent="0.3">
      <c r="A5" s="262" t="s">
        <v>3588</v>
      </c>
      <c r="B5" s="262" t="s">
        <v>121</v>
      </c>
      <c r="C5" s="262" t="s">
        <v>3594</v>
      </c>
      <c r="D5" s="326">
        <v>34102495338</v>
      </c>
    </row>
    <row r="6" spans="1:4" x14ac:dyDescent="0.3">
      <c r="A6" s="324" t="s">
        <v>3588</v>
      </c>
      <c r="B6" s="261" t="s">
        <v>210</v>
      </c>
      <c r="C6" s="261" t="s">
        <v>3594</v>
      </c>
      <c r="D6" s="325">
        <v>33716868317</v>
      </c>
    </row>
    <row r="7" spans="1:4" x14ac:dyDescent="0.3">
      <c r="A7" s="262" t="s">
        <v>3588</v>
      </c>
      <c r="B7" s="262" t="s">
        <v>122</v>
      </c>
      <c r="C7" s="262" t="s">
        <v>3594</v>
      </c>
      <c r="D7" s="326">
        <v>21817167920</v>
      </c>
    </row>
    <row r="8" spans="1:4" x14ac:dyDescent="0.3">
      <c r="A8" s="324" t="s">
        <v>3588</v>
      </c>
      <c r="B8" s="261" t="s">
        <v>127</v>
      </c>
      <c r="C8" s="261" t="s">
        <v>3594</v>
      </c>
      <c r="D8" s="325">
        <v>21261138366</v>
      </c>
    </row>
    <row r="9" spans="1:4" x14ac:dyDescent="0.3">
      <c r="A9" s="262" t="s">
        <v>3588</v>
      </c>
      <c r="B9" s="262" t="s">
        <v>263</v>
      </c>
      <c r="C9" s="262" t="s">
        <v>3594</v>
      </c>
      <c r="D9" s="326">
        <v>17404717499</v>
      </c>
    </row>
    <row r="10" spans="1:4" x14ac:dyDescent="0.3">
      <c r="A10" s="324" t="s">
        <v>3588</v>
      </c>
      <c r="B10" s="261" t="s">
        <v>123</v>
      </c>
      <c r="C10" s="261" t="s">
        <v>3594</v>
      </c>
      <c r="D10" s="325">
        <v>11836996143</v>
      </c>
    </row>
    <row r="11" spans="1:4" x14ac:dyDescent="0.3">
      <c r="A11" s="262" t="s">
        <v>3588</v>
      </c>
      <c r="B11" s="262" t="s">
        <v>3603</v>
      </c>
      <c r="C11" s="262" t="s">
        <v>3599</v>
      </c>
      <c r="D11" s="326">
        <v>7175049246</v>
      </c>
    </row>
    <row r="12" spans="1:4" x14ac:dyDescent="0.3">
      <c r="A12" s="324" t="s">
        <v>3588</v>
      </c>
      <c r="B12" s="261" t="s">
        <v>522</v>
      </c>
      <c r="C12" s="261" t="s">
        <v>3594</v>
      </c>
      <c r="D12" s="325">
        <v>4438906350</v>
      </c>
    </row>
    <row r="13" spans="1:4" x14ac:dyDescent="0.3">
      <c r="A13" s="262" t="s">
        <v>3588</v>
      </c>
      <c r="B13" s="262" t="s">
        <v>125</v>
      </c>
      <c r="C13" s="262" t="s">
        <v>3594</v>
      </c>
      <c r="D13" s="326">
        <v>3664364586</v>
      </c>
    </row>
    <row r="14" spans="1:4" x14ac:dyDescent="0.3">
      <c r="A14" s="324" t="s">
        <v>3588</v>
      </c>
      <c r="B14" s="261" t="s">
        <v>132</v>
      </c>
      <c r="C14" s="261" t="s">
        <v>3594</v>
      </c>
      <c r="D14" s="325">
        <v>2638747148</v>
      </c>
    </row>
    <row r="15" spans="1:4" x14ac:dyDescent="0.3">
      <c r="A15" s="262" t="s">
        <v>3588</v>
      </c>
      <c r="B15" s="262" t="s">
        <v>469</v>
      </c>
      <c r="C15" s="262" t="s">
        <v>3599</v>
      </c>
      <c r="D15" s="326">
        <v>2571260785</v>
      </c>
    </row>
    <row r="16" spans="1:4" x14ac:dyDescent="0.3">
      <c r="A16" s="324" t="s">
        <v>3588</v>
      </c>
      <c r="B16" s="261" t="s">
        <v>3693</v>
      </c>
      <c r="C16" s="261" t="s">
        <v>3599</v>
      </c>
      <c r="D16" s="325">
        <v>1752340181</v>
      </c>
    </row>
    <row r="17" spans="1:4" x14ac:dyDescent="0.3">
      <c r="A17" s="262" t="s">
        <v>3588</v>
      </c>
      <c r="B17" s="262" t="s">
        <v>3597</v>
      </c>
      <c r="C17" s="262" t="s">
        <v>3594</v>
      </c>
      <c r="D17" s="326">
        <v>799617210</v>
      </c>
    </row>
    <row r="18" spans="1:4" x14ac:dyDescent="0.3">
      <c r="A18" s="324" t="s">
        <v>3588</v>
      </c>
      <c r="B18" s="261" t="s">
        <v>124</v>
      </c>
      <c r="C18" s="261" t="s">
        <v>3594</v>
      </c>
      <c r="D18" s="325">
        <v>680794234</v>
      </c>
    </row>
    <row r="19" spans="1:4" x14ac:dyDescent="0.3">
      <c r="A19" s="262" t="s">
        <v>3588</v>
      </c>
      <c r="B19" s="262" t="s">
        <v>3532</v>
      </c>
      <c r="C19" s="262" t="s">
        <v>3599</v>
      </c>
      <c r="D19" s="326">
        <v>538585050</v>
      </c>
    </row>
    <row r="20" spans="1:4" x14ac:dyDescent="0.3">
      <c r="A20" s="324" t="s">
        <v>3588</v>
      </c>
      <c r="B20" s="261" t="s">
        <v>128</v>
      </c>
      <c r="C20" s="261" t="s">
        <v>3594</v>
      </c>
      <c r="D20" s="325">
        <v>498799735</v>
      </c>
    </row>
    <row r="21" spans="1:4" x14ac:dyDescent="0.3">
      <c r="A21" s="262" t="s">
        <v>3588</v>
      </c>
      <c r="B21" s="262" t="s">
        <v>15</v>
      </c>
      <c r="C21" s="262" t="s">
        <v>3599</v>
      </c>
      <c r="D21" s="326">
        <v>472197116</v>
      </c>
    </row>
    <row r="22" spans="1:4" x14ac:dyDescent="0.3">
      <c r="A22" s="324" t="s">
        <v>3588</v>
      </c>
      <c r="B22" s="261" t="s">
        <v>130</v>
      </c>
      <c r="C22" s="261" t="s">
        <v>3594</v>
      </c>
      <c r="D22" s="325">
        <v>367626450</v>
      </c>
    </row>
    <row r="23" spans="1:4" x14ac:dyDescent="0.3">
      <c r="A23" s="262" t="s">
        <v>3588</v>
      </c>
      <c r="B23" s="262" t="s">
        <v>129</v>
      </c>
      <c r="C23" s="262" t="s">
        <v>3594</v>
      </c>
      <c r="D23" s="326">
        <v>359871169</v>
      </c>
    </row>
    <row r="24" spans="1:4" x14ac:dyDescent="0.3">
      <c r="A24" s="324" t="s">
        <v>3686</v>
      </c>
      <c r="B24" s="261" t="s">
        <v>3671</v>
      </c>
      <c r="C24" s="261" t="s">
        <v>3594</v>
      </c>
      <c r="D24" s="325">
        <v>174473430</v>
      </c>
    </row>
    <row r="25" spans="1:4" x14ac:dyDescent="0.3">
      <c r="A25" s="262" t="s">
        <v>3686</v>
      </c>
      <c r="B25" s="262" t="s">
        <v>3666</v>
      </c>
      <c r="C25" s="262" t="s">
        <v>3594</v>
      </c>
      <c r="D25" s="326">
        <v>167788776</v>
      </c>
    </row>
    <row r="26" spans="1:4" x14ac:dyDescent="0.3">
      <c r="A26" s="324" t="s">
        <v>3686</v>
      </c>
      <c r="B26" s="261" t="s">
        <v>3610</v>
      </c>
      <c r="C26" s="261" t="s">
        <v>3594</v>
      </c>
      <c r="D26" s="325">
        <v>116843757</v>
      </c>
    </row>
    <row r="27" spans="1:4" x14ac:dyDescent="0.3">
      <c r="A27" s="262" t="s">
        <v>3588</v>
      </c>
      <c r="B27" s="262" t="s">
        <v>97</v>
      </c>
      <c r="C27" s="262" t="s">
        <v>3594</v>
      </c>
      <c r="D27" s="326">
        <v>108906989</v>
      </c>
    </row>
    <row r="28" spans="1:4" x14ac:dyDescent="0.3">
      <c r="A28" s="324" t="s">
        <v>3686</v>
      </c>
      <c r="B28" s="261" t="s">
        <v>646</v>
      </c>
      <c r="C28" s="261" t="s">
        <v>3594</v>
      </c>
      <c r="D28" s="325">
        <v>107544628</v>
      </c>
    </row>
    <row r="29" spans="1:4" x14ac:dyDescent="0.3">
      <c r="A29" s="262" t="s">
        <v>3686</v>
      </c>
      <c r="B29" s="262" t="s">
        <v>648</v>
      </c>
      <c r="C29" s="262" t="s">
        <v>3594</v>
      </c>
      <c r="D29" s="326">
        <v>90000000</v>
      </c>
    </row>
    <row r="30" spans="1:4" x14ac:dyDescent="0.3">
      <c r="A30" s="324" t="s">
        <v>3686</v>
      </c>
      <c r="B30" s="261" t="s">
        <v>3669</v>
      </c>
      <c r="C30" s="261" t="s">
        <v>3594</v>
      </c>
      <c r="D30" s="325">
        <v>82276587</v>
      </c>
    </row>
    <row r="31" spans="1:4" x14ac:dyDescent="0.3">
      <c r="A31" s="262" t="s">
        <v>3686</v>
      </c>
      <c r="B31" s="262" t="s">
        <v>645</v>
      </c>
      <c r="C31" s="262" t="s">
        <v>3594</v>
      </c>
      <c r="D31" s="326">
        <v>74321736</v>
      </c>
    </row>
    <row r="32" spans="1:4" x14ac:dyDescent="0.3">
      <c r="A32" s="324" t="s">
        <v>3588</v>
      </c>
      <c r="B32" s="261" t="s">
        <v>131</v>
      </c>
      <c r="C32" s="261" t="s">
        <v>3594</v>
      </c>
      <c r="D32" s="325">
        <v>69190401</v>
      </c>
    </row>
    <row r="33" spans="1:4" x14ac:dyDescent="0.3">
      <c r="A33" s="262" t="s">
        <v>3686</v>
      </c>
      <c r="B33" s="262" t="s">
        <v>3613</v>
      </c>
      <c r="C33" s="262" t="s">
        <v>3594</v>
      </c>
      <c r="D33" s="326">
        <v>62282986</v>
      </c>
    </row>
    <row r="34" spans="1:4" x14ac:dyDescent="0.3">
      <c r="A34" s="324" t="s">
        <v>3588</v>
      </c>
      <c r="B34" s="261" t="s">
        <v>3600</v>
      </c>
      <c r="C34" s="261" t="s">
        <v>3599</v>
      </c>
      <c r="D34" s="325">
        <v>59531156</v>
      </c>
    </row>
    <row r="35" spans="1:4" x14ac:dyDescent="0.3">
      <c r="A35" s="262" t="s">
        <v>3686</v>
      </c>
      <c r="B35" s="262" t="s">
        <v>3679</v>
      </c>
      <c r="C35" s="262" t="s">
        <v>3594</v>
      </c>
      <c r="D35" s="326">
        <v>58001148</v>
      </c>
    </row>
    <row r="36" spans="1:4" x14ac:dyDescent="0.3">
      <c r="A36" s="324" t="s">
        <v>3686</v>
      </c>
      <c r="B36" s="261" t="s">
        <v>3614</v>
      </c>
      <c r="C36" s="261" t="s">
        <v>3594</v>
      </c>
      <c r="D36" s="325">
        <v>48005168</v>
      </c>
    </row>
    <row r="37" spans="1:4" x14ac:dyDescent="0.3">
      <c r="A37" s="262" t="s">
        <v>3686</v>
      </c>
      <c r="B37" s="262" t="s">
        <v>3663</v>
      </c>
      <c r="C37" s="262" t="s">
        <v>3594</v>
      </c>
      <c r="D37" s="326">
        <v>38063855</v>
      </c>
    </row>
    <row r="38" spans="1:4" x14ac:dyDescent="0.3">
      <c r="A38" s="324" t="s">
        <v>3686</v>
      </c>
      <c r="B38" s="261" t="s">
        <v>3612</v>
      </c>
      <c r="C38" s="261" t="s">
        <v>3594</v>
      </c>
      <c r="D38" s="325">
        <v>37231747</v>
      </c>
    </row>
    <row r="39" spans="1:4" x14ac:dyDescent="0.3">
      <c r="A39" s="262" t="s">
        <v>3686</v>
      </c>
      <c r="B39" s="262" t="s">
        <v>1034</v>
      </c>
      <c r="C39" s="262" t="s">
        <v>3594</v>
      </c>
      <c r="D39" s="326">
        <v>36754451</v>
      </c>
    </row>
    <row r="40" spans="1:4" x14ac:dyDescent="0.3">
      <c r="A40" s="324" t="s">
        <v>3686</v>
      </c>
      <c r="B40" s="261" t="s">
        <v>3674</v>
      </c>
      <c r="C40" s="261" t="s">
        <v>3594</v>
      </c>
      <c r="D40" s="325">
        <v>32590223</v>
      </c>
    </row>
    <row r="41" spans="1:4" x14ac:dyDescent="0.3">
      <c r="A41" s="262" t="s">
        <v>3686</v>
      </c>
      <c r="B41" s="262" t="s">
        <v>3667</v>
      </c>
      <c r="C41" s="262" t="s">
        <v>3594</v>
      </c>
      <c r="D41" s="326">
        <v>30452161</v>
      </c>
    </row>
    <row r="42" spans="1:4" x14ac:dyDescent="0.3">
      <c r="A42" s="324" t="s">
        <v>3686</v>
      </c>
      <c r="B42" s="261" t="s">
        <v>3654</v>
      </c>
      <c r="C42" s="261" t="s">
        <v>3594</v>
      </c>
      <c r="D42" s="325">
        <v>21913900</v>
      </c>
    </row>
    <row r="43" spans="1:4" x14ac:dyDescent="0.3">
      <c r="A43" s="262" t="s">
        <v>3686</v>
      </c>
      <c r="B43" s="262" t="s">
        <v>3684</v>
      </c>
      <c r="C43" s="262" t="s">
        <v>3594</v>
      </c>
      <c r="D43" s="326">
        <v>18575654</v>
      </c>
    </row>
    <row r="44" spans="1:4" x14ac:dyDescent="0.3">
      <c r="A44" s="324" t="s">
        <v>3588</v>
      </c>
      <c r="B44" s="261" t="s">
        <v>134</v>
      </c>
      <c r="C44" s="261" t="s">
        <v>3594</v>
      </c>
      <c r="D44" s="325">
        <v>15221712</v>
      </c>
    </row>
    <row r="45" spans="1:4" x14ac:dyDescent="0.3">
      <c r="A45" s="262" t="s">
        <v>3686</v>
      </c>
      <c r="B45" s="262" t="s">
        <v>3665</v>
      </c>
      <c r="C45" s="262" t="s">
        <v>3594</v>
      </c>
      <c r="D45" s="326">
        <v>14299151</v>
      </c>
    </row>
    <row r="46" spans="1:4" x14ac:dyDescent="0.3">
      <c r="A46" s="324" t="s">
        <v>3686</v>
      </c>
      <c r="B46" s="261" t="s">
        <v>3677</v>
      </c>
      <c r="C46" s="261" t="s">
        <v>3594</v>
      </c>
      <c r="D46" s="325">
        <v>14168704</v>
      </c>
    </row>
    <row r="47" spans="1:4" x14ac:dyDescent="0.3">
      <c r="A47" s="262" t="s">
        <v>3686</v>
      </c>
      <c r="B47" s="262" t="s">
        <v>1006</v>
      </c>
      <c r="C47" s="262" t="s">
        <v>3594</v>
      </c>
      <c r="D47" s="326">
        <v>13059911</v>
      </c>
    </row>
    <row r="48" spans="1:4" x14ac:dyDescent="0.3">
      <c r="A48" s="324" t="s">
        <v>3686</v>
      </c>
      <c r="B48" s="261" t="s">
        <v>3681</v>
      </c>
      <c r="C48" s="261" t="s">
        <v>3594</v>
      </c>
      <c r="D48" s="325">
        <v>12811295</v>
      </c>
    </row>
    <row r="49" spans="1:4" x14ac:dyDescent="0.3">
      <c r="A49" s="262" t="s">
        <v>3686</v>
      </c>
      <c r="B49" s="262" t="s">
        <v>984</v>
      </c>
      <c r="C49" s="262" t="s">
        <v>3594</v>
      </c>
      <c r="D49" s="326">
        <v>9970812</v>
      </c>
    </row>
    <row r="50" spans="1:4" x14ac:dyDescent="0.3">
      <c r="A50" s="324" t="s">
        <v>3686</v>
      </c>
      <c r="B50" s="261" t="s">
        <v>980</v>
      </c>
      <c r="C50" s="261" t="s">
        <v>3594</v>
      </c>
      <c r="D50" s="325">
        <v>9416327</v>
      </c>
    </row>
    <row r="51" spans="1:4" x14ac:dyDescent="0.3">
      <c r="A51" s="262" t="s">
        <v>3686</v>
      </c>
      <c r="B51" s="262" t="s">
        <v>3616</v>
      </c>
      <c r="C51" s="262" t="s">
        <v>3594</v>
      </c>
      <c r="D51" s="326">
        <v>9000000</v>
      </c>
    </row>
    <row r="52" spans="1:4" x14ac:dyDescent="0.3">
      <c r="A52" s="324" t="s">
        <v>3686</v>
      </c>
      <c r="B52" s="261" t="s">
        <v>3617</v>
      </c>
      <c r="C52" s="261" t="s">
        <v>3594</v>
      </c>
      <c r="D52" s="325">
        <v>9000000</v>
      </c>
    </row>
    <row r="53" spans="1:4" x14ac:dyDescent="0.3">
      <c r="A53" s="262" t="s">
        <v>3686</v>
      </c>
      <c r="B53" s="262" t="s">
        <v>3673</v>
      </c>
      <c r="C53" s="262" t="s">
        <v>3599</v>
      </c>
      <c r="D53" s="326">
        <v>7196609</v>
      </c>
    </row>
    <row r="54" spans="1:4" x14ac:dyDescent="0.3">
      <c r="A54" s="324" t="s">
        <v>3686</v>
      </c>
      <c r="B54" s="261" t="s">
        <v>3660</v>
      </c>
      <c r="C54" s="261" t="s">
        <v>3594</v>
      </c>
      <c r="D54" s="325">
        <v>6565000</v>
      </c>
    </row>
    <row r="55" spans="1:4" x14ac:dyDescent="0.3">
      <c r="A55" s="262" t="s">
        <v>3686</v>
      </c>
      <c r="B55" s="262" t="s">
        <v>3619</v>
      </c>
      <c r="C55" s="262" t="s">
        <v>3594</v>
      </c>
      <c r="D55" s="326">
        <v>6445500</v>
      </c>
    </row>
    <row r="56" spans="1:4" x14ac:dyDescent="0.3">
      <c r="A56" s="324" t="s">
        <v>3686</v>
      </c>
      <c r="B56" s="261" t="s">
        <v>3680</v>
      </c>
      <c r="C56" s="261" t="s">
        <v>3594</v>
      </c>
      <c r="D56" s="325">
        <v>5570011</v>
      </c>
    </row>
    <row r="57" spans="1:4" x14ac:dyDescent="0.3">
      <c r="A57" s="262" t="s">
        <v>3686</v>
      </c>
      <c r="B57" s="262" t="s">
        <v>3620</v>
      </c>
      <c r="C57" s="262" t="s">
        <v>3594</v>
      </c>
      <c r="D57" s="326">
        <v>4862500</v>
      </c>
    </row>
    <row r="58" spans="1:4" x14ac:dyDescent="0.3">
      <c r="A58" s="324" t="s">
        <v>3686</v>
      </c>
      <c r="B58" s="261" t="s">
        <v>930</v>
      </c>
      <c r="C58" s="261" t="s">
        <v>3594</v>
      </c>
      <c r="D58" s="325">
        <v>4000000</v>
      </c>
    </row>
    <row r="59" spans="1:4" x14ac:dyDescent="0.3">
      <c r="A59" s="262" t="s">
        <v>3686</v>
      </c>
      <c r="B59" s="262" t="s">
        <v>3658</v>
      </c>
      <c r="C59" s="262" t="s">
        <v>3594</v>
      </c>
      <c r="D59" s="326">
        <v>3762000</v>
      </c>
    </row>
    <row r="60" spans="1:4" x14ac:dyDescent="0.3">
      <c r="A60" s="324" t="s">
        <v>3686</v>
      </c>
      <c r="B60" s="261" t="s">
        <v>3608</v>
      </c>
      <c r="C60" s="261" t="s">
        <v>3594</v>
      </c>
      <c r="D60" s="325">
        <v>3000000</v>
      </c>
    </row>
    <row r="61" spans="1:4" x14ac:dyDescent="0.3">
      <c r="A61" s="262" t="s">
        <v>3686</v>
      </c>
      <c r="B61" s="262" t="s">
        <v>3609</v>
      </c>
      <c r="C61" s="262" t="s">
        <v>3594</v>
      </c>
      <c r="D61" s="326">
        <v>2961000</v>
      </c>
    </row>
    <row r="62" spans="1:4" x14ac:dyDescent="0.3">
      <c r="A62" s="324" t="s">
        <v>3686</v>
      </c>
      <c r="B62" s="261" t="s">
        <v>667</v>
      </c>
      <c r="C62" s="261" t="s">
        <v>3594</v>
      </c>
      <c r="D62" s="325">
        <v>2884550</v>
      </c>
    </row>
    <row r="63" spans="1:4" x14ac:dyDescent="0.3">
      <c r="A63" s="262" t="s">
        <v>3686</v>
      </c>
      <c r="B63" s="262" t="s">
        <v>3615</v>
      </c>
      <c r="C63" s="262" t="s">
        <v>3594</v>
      </c>
      <c r="D63" s="326">
        <v>2844000</v>
      </c>
    </row>
    <row r="64" spans="1:4" x14ac:dyDescent="0.3">
      <c r="A64" s="324" t="s">
        <v>3686</v>
      </c>
      <c r="B64" s="261" t="s">
        <v>3653</v>
      </c>
      <c r="C64" s="261" t="s">
        <v>3594</v>
      </c>
      <c r="D64" s="325">
        <v>2750000</v>
      </c>
    </row>
    <row r="65" spans="1:4" x14ac:dyDescent="0.3">
      <c r="A65" s="262" t="s">
        <v>3686</v>
      </c>
      <c r="B65" s="262" t="s">
        <v>3661</v>
      </c>
      <c r="C65" s="262" t="s">
        <v>3594</v>
      </c>
      <c r="D65" s="326">
        <v>2590000</v>
      </c>
    </row>
    <row r="66" spans="1:4" x14ac:dyDescent="0.3">
      <c r="A66" s="324" t="s">
        <v>3686</v>
      </c>
      <c r="B66" s="261" t="s">
        <v>3621</v>
      </c>
      <c r="C66" s="261" t="s">
        <v>3594</v>
      </c>
      <c r="D66" s="325">
        <v>2500000</v>
      </c>
    </row>
    <row r="67" spans="1:4" x14ac:dyDescent="0.3">
      <c r="A67" s="262" t="s">
        <v>3686</v>
      </c>
      <c r="B67" s="262" t="s">
        <v>3622</v>
      </c>
      <c r="C67" s="262" t="s">
        <v>3594</v>
      </c>
      <c r="D67" s="326">
        <v>2500000</v>
      </c>
    </row>
    <row r="68" spans="1:4" x14ac:dyDescent="0.3">
      <c r="A68" s="324" t="s">
        <v>3686</v>
      </c>
      <c r="B68" s="261" t="s">
        <v>3652</v>
      </c>
      <c r="C68" s="261" t="s">
        <v>3594</v>
      </c>
      <c r="D68" s="325">
        <v>2200000</v>
      </c>
    </row>
    <row r="69" spans="1:4" x14ac:dyDescent="0.3">
      <c r="A69" s="262" t="s">
        <v>3686</v>
      </c>
      <c r="B69" s="262" t="s">
        <v>3605</v>
      </c>
      <c r="C69" s="262" t="s">
        <v>3594</v>
      </c>
      <c r="D69" s="326">
        <v>2109500</v>
      </c>
    </row>
    <row r="70" spans="1:4" x14ac:dyDescent="0.3">
      <c r="A70" s="324" t="s">
        <v>3686</v>
      </c>
      <c r="B70" s="261" t="s">
        <v>3668</v>
      </c>
      <c r="C70" s="261" t="s">
        <v>3594</v>
      </c>
      <c r="D70" s="325">
        <v>2060176</v>
      </c>
    </row>
    <row r="71" spans="1:4" x14ac:dyDescent="0.3">
      <c r="A71" s="262" t="s">
        <v>3686</v>
      </c>
      <c r="B71" s="262" t="s">
        <v>3678</v>
      </c>
      <c r="C71" s="262" t="s">
        <v>3594</v>
      </c>
      <c r="D71" s="326">
        <v>1941387</v>
      </c>
    </row>
    <row r="72" spans="1:4" x14ac:dyDescent="0.3">
      <c r="A72" s="324" t="s">
        <v>3686</v>
      </c>
      <c r="B72" s="261" t="s">
        <v>3683</v>
      </c>
      <c r="C72" s="261" t="s">
        <v>3594</v>
      </c>
      <c r="D72" s="325">
        <v>1792864</v>
      </c>
    </row>
    <row r="73" spans="1:4" x14ac:dyDescent="0.3">
      <c r="A73" s="262" t="s">
        <v>3686</v>
      </c>
      <c r="B73" s="262" t="s">
        <v>3682</v>
      </c>
      <c r="C73" s="262" t="s">
        <v>3594</v>
      </c>
      <c r="D73" s="326">
        <v>1331259</v>
      </c>
    </row>
    <row r="74" spans="1:4" x14ac:dyDescent="0.3">
      <c r="A74" s="324" t="s">
        <v>3686</v>
      </c>
      <c r="B74" s="261" t="s">
        <v>3670</v>
      </c>
      <c r="C74" s="261" t="s">
        <v>3594</v>
      </c>
      <c r="D74" s="325">
        <v>1305601</v>
      </c>
    </row>
    <row r="75" spans="1:4" x14ac:dyDescent="0.3">
      <c r="A75" s="262" t="s">
        <v>3686</v>
      </c>
      <c r="B75" s="262" t="s">
        <v>3672</v>
      </c>
      <c r="C75" s="262" t="s">
        <v>3594</v>
      </c>
      <c r="D75" s="326">
        <v>1154593</v>
      </c>
    </row>
    <row r="76" spans="1:4" x14ac:dyDescent="0.3">
      <c r="A76" s="324" t="s">
        <v>3686</v>
      </c>
      <c r="B76" s="261" t="s">
        <v>666</v>
      </c>
      <c r="C76" s="261" t="s">
        <v>3594</v>
      </c>
      <c r="D76" s="325">
        <v>1000000</v>
      </c>
    </row>
    <row r="77" spans="1:4" x14ac:dyDescent="0.3">
      <c r="A77" s="262" t="s">
        <v>3686</v>
      </c>
      <c r="B77" s="262" t="s">
        <v>839</v>
      </c>
      <c r="C77" s="262" t="s">
        <v>3594</v>
      </c>
      <c r="D77" s="326">
        <v>1000000</v>
      </c>
    </row>
    <row r="78" spans="1:4" x14ac:dyDescent="0.3">
      <c r="A78" s="324" t="s">
        <v>3686</v>
      </c>
      <c r="B78" s="261" t="s">
        <v>676</v>
      </c>
      <c r="C78" s="261" t="s">
        <v>3594</v>
      </c>
      <c r="D78" s="325">
        <v>1000000</v>
      </c>
    </row>
    <row r="79" spans="1:4" x14ac:dyDescent="0.3">
      <c r="A79" s="262" t="s">
        <v>3686</v>
      </c>
      <c r="B79" s="262" t="s">
        <v>3643</v>
      </c>
      <c r="C79" s="262" t="s">
        <v>3594</v>
      </c>
      <c r="D79" s="326">
        <v>1000000</v>
      </c>
    </row>
    <row r="80" spans="1:4" x14ac:dyDescent="0.3">
      <c r="A80" s="324" t="s">
        <v>3686</v>
      </c>
      <c r="B80" s="261" t="s">
        <v>3645</v>
      </c>
      <c r="C80" s="261" t="s">
        <v>3594</v>
      </c>
      <c r="D80" s="325">
        <v>1000000</v>
      </c>
    </row>
    <row r="81" spans="1:4" x14ac:dyDescent="0.3">
      <c r="A81" s="262" t="s">
        <v>3686</v>
      </c>
      <c r="B81" s="262" t="s">
        <v>3635</v>
      </c>
      <c r="C81" s="262" t="s">
        <v>3594</v>
      </c>
      <c r="D81" s="326">
        <v>1000000</v>
      </c>
    </row>
    <row r="82" spans="1:4" x14ac:dyDescent="0.3">
      <c r="A82" s="324" t="s">
        <v>3686</v>
      </c>
      <c r="B82" s="261" t="s">
        <v>3631</v>
      </c>
      <c r="C82" s="261" t="s">
        <v>3594</v>
      </c>
      <c r="D82" s="325">
        <v>1000000</v>
      </c>
    </row>
    <row r="83" spans="1:4" x14ac:dyDescent="0.3">
      <c r="A83" s="262" t="s">
        <v>3686</v>
      </c>
      <c r="B83" s="262" t="s">
        <v>3646</v>
      </c>
      <c r="C83" s="262" t="s">
        <v>3594</v>
      </c>
      <c r="D83" s="326">
        <v>1000000</v>
      </c>
    </row>
    <row r="84" spans="1:4" x14ac:dyDescent="0.3">
      <c r="A84" s="324" t="s">
        <v>3686</v>
      </c>
      <c r="B84" s="261" t="s">
        <v>3639</v>
      </c>
      <c r="C84" s="261" t="s">
        <v>3594</v>
      </c>
      <c r="D84" s="325">
        <v>1000000</v>
      </c>
    </row>
    <row r="85" spans="1:4" x14ac:dyDescent="0.3">
      <c r="A85" s="262" t="s">
        <v>3686</v>
      </c>
      <c r="B85" s="262" t="s">
        <v>3630</v>
      </c>
      <c r="C85" s="262" t="s">
        <v>3594</v>
      </c>
      <c r="D85" s="326">
        <v>1000000</v>
      </c>
    </row>
    <row r="86" spans="1:4" x14ac:dyDescent="0.3">
      <c r="A86" s="324" t="s">
        <v>3686</v>
      </c>
      <c r="B86" s="261" t="s">
        <v>3628</v>
      </c>
      <c r="C86" s="261" t="s">
        <v>3594</v>
      </c>
      <c r="D86" s="325">
        <v>1000000</v>
      </c>
    </row>
    <row r="87" spans="1:4" x14ac:dyDescent="0.3">
      <c r="A87" s="262" t="s">
        <v>3686</v>
      </c>
      <c r="B87" s="262" t="s">
        <v>3651</v>
      </c>
      <c r="C87" s="262" t="s">
        <v>3594</v>
      </c>
      <c r="D87" s="326">
        <v>1000000</v>
      </c>
    </row>
    <row r="88" spans="1:4" x14ac:dyDescent="0.3">
      <c r="A88" s="324" t="s">
        <v>3686</v>
      </c>
      <c r="B88" s="261" t="s">
        <v>862</v>
      </c>
      <c r="C88" s="261" t="s">
        <v>3594</v>
      </c>
      <c r="D88" s="325">
        <v>1000000</v>
      </c>
    </row>
    <row r="89" spans="1:4" x14ac:dyDescent="0.3">
      <c r="A89" s="262" t="s">
        <v>3686</v>
      </c>
      <c r="B89" s="262" t="s">
        <v>3642</v>
      </c>
      <c r="C89" s="262" t="s">
        <v>3594</v>
      </c>
      <c r="D89" s="326">
        <v>1000000</v>
      </c>
    </row>
    <row r="90" spans="1:4" x14ac:dyDescent="0.3">
      <c r="A90" s="324" t="s">
        <v>3686</v>
      </c>
      <c r="B90" s="261" t="s">
        <v>3638</v>
      </c>
      <c r="C90" s="261" t="s">
        <v>3594</v>
      </c>
      <c r="D90" s="325">
        <v>1000000</v>
      </c>
    </row>
    <row r="91" spans="1:4" x14ac:dyDescent="0.3">
      <c r="A91" s="262" t="s">
        <v>3686</v>
      </c>
      <c r="B91" s="262" t="s">
        <v>3625</v>
      </c>
      <c r="C91" s="262" t="s">
        <v>3594</v>
      </c>
      <c r="D91" s="326">
        <v>1000000</v>
      </c>
    </row>
    <row r="92" spans="1:4" x14ac:dyDescent="0.3">
      <c r="A92" s="324" t="s">
        <v>3686</v>
      </c>
      <c r="B92" s="261" t="s">
        <v>3644</v>
      </c>
      <c r="C92" s="261" t="s">
        <v>3594</v>
      </c>
      <c r="D92" s="325">
        <v>1000000</v>
      </c>
    </row>
    <row r="93" spans="1:4" x14ac:dyDescent="0.3">
      <c r="A93" s="262" t="s">
        <v>3686</v>
      </c>
      <c r="B93" s="262" t="s">
        <v>3632</v>
      </c>
      <c r="C93" s="262" t="s">
        <v>3594</v>
      </c>
      <c r="D93" s="326">
        <v>1000000</v>
      </c>
    </row>
    <row r="94" spans="1:4" x14ac:dyDescent="0.3">
      <c r="A94" s="324" t="s">
        <v>3686</v>
      </c>
      <c r="B94" s="261" t="s">
        <v>3623</v>
      </c>
      <c r="C94" s="261" t="s">
        <v>3594</v>
      </c>
      <c r="D94" s="325">
        <v>1000000</v>
      </c>
    </row>
    <row r="95" spans="1:4" x14ac:dyDescent="0.3">
      <c r="A95" s="262" t="s">
        <v>3686</v>
      </c>
      <c r="B95" s="262" t="s">
        <v>3633</v>
      </c>
      <c r="C95" s="262" t="s">
        <v>3594</v>
      </c>
      <c r="D95" s="326">
        <v>1000000</v>
      </c>
    </row>
    <row r="96" spans="1:4" x14ac:dyDescent="0.3">
      <c r="A96" s="324" t="s">
        <v>3686</v>
      </c>
      <c r="B96" s="261" t="s">
        <v>3648</v>
      </c>
      <c r="C96" s="261" t="s">
        <v>3594</v>
      </c>
      <c r="D96" s="325">
        <v>1000000</v>
      </c>
    </row>
    <row r="97" spans="1:4" x14ac:dyDescent="0.3">
      <c r="A97" s="262" t="s">
        <v>3686</v>
      </c>
      <c r="B97" s="262" t="s">
        <v>3636</v>
      </c>
      <c r="C97" s="262" t="s">
        <v>3594</v>
      </c>
      <c r="D97" s="326">
        <v>1000000</v>
      </c>
    </row>
    <row r="98" spans="1:4" x14ac:dyDescent="0.3">
      <c r="A98" s="324" t="s">
        <v>3686</v>
      </c>
      <c r="B98" s="261" t="s">
        <v>3634</v>
      </c>
      <c r="C98" s="261" t="s">
        <v>3594</v>
      </c>
      <c r="D98" s="325">
        <v>1000000</v>
      </c>
    </row>
    <row r="99" spans="1:4" x14ac:dyDescent="0.3">
      <c r="A99" s="262" t="s">
        <v>3686</v>
      </c>
      <c r="B99" s="262" t="s">
        <v>3649</v>
      </c>
      <c r="C99" s="262" t="s">
        <v>3594</v>
      </c>
      <c r="D99" s="326">
        <v>1000000</v>
      </c>
    </row>
    <row r="100" spans="1:4" x14ac:dyDescent="0.3">
      <c r="A100" s="324" t="s">
        <v>3686</v>
      </c>
      <c r="B100" s="261" t="s">
        <v>3624</v>
      </c>
      <c r="C100" s="261" t="s">
        <v>3594</v>
      </c>
      <c r="D100" s="325">
        <v>1000000</v>
      </c>
    </row>
    <row r="101" spans="1:4" x14ac:dyDescent="0.3">
      <c r="A101" s="262" t="s">
        <v>3686</v>
      </c>
      <c r="B101" s="262" t="s">
        <v>3641</v>
      </c>
      <c r="C101" s="262" t="s">
        <v>3594</v>
      </c>
      <c r="D101" s="326">
        <v>1000000</v>
      </c>
    </row>
    <row r="102" spans="1:4" x14ac:dyDescent="0.3">
      <c r="A102" s="324" t="s">
        <v>3686</v>
      </c>
      <c r="B102" s="261" t="s">
        <v>3629</v>
      </c>
      <c r="C102" s="261" t="s">
        <v>3594</v>
      </c>
      <c r="D102" s="325">
        <v>1000000</v>
      </c>
    </row>
    <row r="103" spans="1:4" x14ac:dyDescent="0.3">
      <c r="A103" s="262" t="s">
        <v>3686</v>
      </c>
      <c r="B103" s="262" t="s">
        <v>3627</v>
      </c>
      <c r="C103" s="262" t="s">
        <v>3594</v>
      </c>
      <c r="D103" s="326">
        <v>1000000</v>
      </c>
    </row>
    <row r="104" spans="1:4" x14ac:dyDescent="0.3">
      <c r="A104" s="324" t="s">
        <v>3686</v>
      </c>
      <c r="B104" s="261" t="s">
        <v>3650</v>
      </c>
      <c r="C104" s="261" t="s">
        <v>3594</v>
      </c>
      <c r="D104" s="325">
        <v>1000000</v>
      </c>
    </row>
    <row r="105" spans="1:4" x14ac:dyDescent="0.3">
      <c r="A105" s="262" t="s">
        <v>3686</v>
      </c>
      <c r="B105" s="262" t="s">
        <v>3626</v>
      </c>
      <c r="C105" s="262" t="s">
        <v>3594</v>
      </c>
      <c r="D105" s="326">
        <v>1000000</v>
      </c>
    </row>
    <row r="106" spans="1:4" x14ac:dyDescent="0.3">
      <c r="A106" s="324" t="s">
        <v>3686</v>
      </c>
      <c r="B106" s="261" t="s">
        <v>3640</v>
      </c>
      <c r="C106" s="261" t="s">
        <v>3594</v>
      </c>
      <c r="D106" s="325">
        <v>1000000</v>
      </c>
    </row>
    <row r="107" spans="1:4" x14ac:dyDescent="0.3">
      <c r="A107" s="262" t="s">
        <v>3686</v>
      </c>
      <c r="B107" s="262" t="s">
        <v>3637</v>
      </c>
      <c r="C107" s="262" t="s">
        <v>3594</v>
      </c>
      <c r="D107" s="326">
        <v>1000000</v>
      </c>
    </row>
    <row r="108" spans="1:4" x14ac:dyDescent="0.3">
      <c r="A108" s="324" t="s">
        <v>3686</v>
      </c>
      <c r="B108" s="261" t="s">
        <v>3647</v>
      </c>
      <c r="C108" s="261" t="s">
        <v>3594</v>
      </c>
      <c r="D108" s="325">
        <v>1000000</v>
      </c>
    </row>
    <row r="109" spans="1:4" x14ac:dyDescent="0.3">
      <c r="A109" s="262" t="s">
        <v>3588</v>
      </c>
      <c r="B109" s="262" t="s">
        <v>3601</v>
      </c>
      <c r="C109" s="262" t="s">
        <v>3599</v>
      </c>
      <c r="D109" s="326">
        <v>1000000</v>
      </c>
    </row>
    <row r="110" spans="1:4" x14ac:dyDescent="0.3">
      <c r="A110" s="324" t="s">
        <v>3686</v>
      </c>
      <c r="B110" s="261" t="s">
        <v>3676</v>
      </c>
      <c r="C110" s="261" t="s">
        <v>3599</v>
      </c>
      <c r="D110" s="325">
        <v>989019</v>
      </c>
    </row>
    <row r="111" spans="1:4" x14ac:dyDescent="0.3">
      <c r="A111" s="262" t="s">
        <v>3686</v>
      </c>
      <c r="B111" s="262" t="s">
        <v>3664</v>
      </c>
      <c r="C111" s="262" t="s">
        <v>3594</v>
      </c>
      <c r="D111" s="326">
        <v>689906</v>
      </c>
    </row>
    <row r="112" spans="1:4" x14ac:dyDescent="0.3">
      <c r="A112" s="324" t="s">
        <v>3686</v>
      </c>
      <c r="B112" s="261" t="s">
        <v>3657</v>
      </c>
      <c r="C112" s="261" t="s">
        <v>3594</v>
      </c>
      <c r="D112" s="325">
        <v>600000</v>
      </c>
    </row>
    <row r="113" spans="1:4" x14ac:dyDescent="0.3">
      <c r="A113" s="262" t="s">
        <v>3686</v>
      </c>
      <c r="B113" s="262" t="s">
        <v>1053</v>
      </c>
      <c r="C113" s="262" t="s">
        <v>3594</v>
      </c>
      <c r="D113" s="326">
        <v>500000</v>
      </c>
    </row>
    <row r="114" spans="1:4" x14ac:dyDescent="0.3">
      <c r="A114" s="324" t="s">
        <v>3686</v>
      </c>
      <c r="B114" s="261" t="s">
        <v>3675</v>
      </c>
      <c r="C114" s="261" t="s">
        <v>3594</v>
      </c>
      <c r="D114" s="325">
        <v>500000</v>
      </c>
    </row>
    <row r="115" spans="1:4" x14ac:dyDescent="0.3">
      <c r="A115" s="262" t="s">
        <v>3686</v>
      </c>
      <c r="B115" s="262" t="s">
        <v>3662</v>
      </c>
      <c r="C115" s="262" t="s">
        <v>3594</v>
      </c>
      <c r="D115" s="326">
        <v>484279</v>
      </c>
    </row>
    <row r="116" spans="1:4" x14ac:dyDescent="0.3">
      <c r="A116" s="324" t="s">
        <v>3686</v>
      </c>
      <c r="B116" s="261" t="s">
        <v>3659</v>
      </c>
      <c r="C116" s="261" t="s">
        <v>3594</v>
      </c>
      <c r="D116" s="325">
        <v>460000</v>
      </c>
    </row>
    <row r="117" spans="1:4" x14ac:dyDescent="0.3">
      <c r="A117" s="262" t="s">
        <v>3686</v>
      </c>
      <c r="B117" s="262" t="s">
        <v>3656</v>
      </c>
      <c r="C117" s="262" t="s">
        <v>3594</v>
      </c>
      <c r="D117" s="326">
        <v>420000</v>
      </c>
    </row>
    <row r="118" spans="1:4" x14ac:dyDescent="0.3">
      <c r="A118" s="324" t="s">
        <v>3686</v>
      </c>
      <c r="B118" s="261" t="s">
        <v>1031</v>
      </c>
      <c r="C118" s="261" t="s">
        <v>3594</v>
      </c>
      <c r="D118" s="325">
        <v>305260</v>
      </c>
    </row>
    <row r="119" spans="1:4" x14ac:dyDescent="0.3">
      <c r="A119" s="262" t="s">
        <v>3686</v>
      </c>
      <c r="B119" s="262" t="s">
        <v>714</v>
      </c>
      <c r="C119" s="262" t="s">
        <v>3594</v>
      </c>
      <c r="D119" s="326">
        <v>296000</v>
      </c>
    </row>
    <row r="120" spans="1:4" x14ac:dyDescent="0.3">
      <c r="A120" s="324" t="s">
        <v>3686</v>
      </c>
      <c r="B120" s="261" t="s">
        <v>3618</v>
      </c>
      <c r="C120" s="261" t="s">
        <v>3594</v>
      </c>
      <c r="D120" s="325">
        <v>248000</v>
      </c>
    </row>
    <row r="121" spans="1:4" x14ac:dyDescent="0.3">
      <c r="A121" s="262" t="s">
        <v>3588</v>
      </c>
      <c r="B121" s="262" t="s">
        <v>660</v>
      </c>
      <c r="C121" s="262" t="s">
        <v>3594</v>
      </c>
      <c r="D121" s="326">
        <v>105409</v>
      </c>
    </row>
    <row r="122" spans="1:4" x14ac:dyDescent="0.3">
      <c r="A122" s="324" t="s">
        <v>3588</v>
      </c>
      <c r="B122" s="261" t="s">
        <v>3602</v>
      </c>
      <c r="C122" s="261" t="s">
        <v>3599</v>
      </c>
      <c r="D122" s="325">
        <v>63498</v>
      </c>
    </row>
    <row r="123" spans="1:4" x14ac:dyDescent="0.3">
      <c r="A123" s="262" t="s">
        <v>3686</v>
      </c>
      <c r="B123" s="262"/>
      <c r="C123" s="262" t="s">
        <v>3599</v>
      </c>
      <c r="D123" s="326">
        <v>2800</v>
      </c>
    </row>
    <row r="124" spans="1:4" x14ac:dyDescent="0.3">
      <c r="D124" s="57">
        <f>SUM(D5:D123)</f>
        <v>167753230229</v>
      </c>
    </row>
  </sheetData>
  <autoFilter ref="A4:D122" xr:uid="{00000000-0009-0000-0000-000026000000}">
    <sortState xmlns:xlrd2="http://schemas.microsoft.com/office/spreadsheetml/2017/richdata2" ref="A5:D123">
      <sortCondition descending="1" ref="D4:D12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2:L51"/>
  <sheetViews>
    <sheetView showGridLines="0" topLeftCell="A16" zoomScale="80" zoomScaleNormal="80" workbookViewId="0">
      <selection activeCell="C47" sqref="C47"/>
    </sheetView>
  </sheetViews>
  <sheetFormatPr defaultColWidth="11.5" defaultRowHeight="16.5" x14ac:dyDescent="0.3"/>
  <cols>
    <col min="1" max="1" width="4.625" customWidth="1"/>
    <col min="2" max="2" width="7" customWidth="1"/>
    <col min="3" max="3" width="20" customWidth="1"/>
    <col min="4" max="4" width="14.625" customWidth="1"/>
    <col min="5" max="5" width="15.875" customWidth="1"/>
    <col min="6" max="6" width="16.5" customWidth="1"/>
    <col min="7" max="7" width="22.875" customWidth="1"/>
    <col min="8" max="8" width="32.625" customWidth="1"/>
    <col min="9" max="9" width="14.875" customWidth="1"/>
    <col min="10" max="10" width="10.625" customWidth="1"/>
    <col min="11" max="11" width="43.5" customWidth="1"/>
  </cols>
  <sheetData>
    <row r="2" spans="2:12" ht="18.75" x14ac:dyDescent="0.3">
      <c r="B2" s="26" t="s">
        <v>1</v>
      </c>
    </row>
    <row r="4" spans="2:12" x14ac:dyDescent="0.3">
      <c r="B4" s="4" t="s">
        <v>21</v>
      </c>
    </row>
    <row r="6" spans="2:12" ht="18.75" thickBot="1" x14ac:dyDescent="0.4">
      <c r="B6" s="20"/>
      <c r="C6" s="21"/>
      <c r="D6" s="520" t="s">
        <v>135</v>
      </c>
      <c r="E6" s="521"/>
      <c r="F6" s="522"/>
      <c r="G6" s="520" t="s">
        <v>136</v>
      </c>
      <c r="H6" s="521"/>
      <c r="I6" s="521"/>
      <c r="J6" s="9"/>
    </row>
    <row r="7" spans="2:12" ht="44.25" customHeight="1" thickBot="1" x14ac:dyDescent="0.35">
      <c r="B7" s="22" t="s">
        <v>22</v>
      </c>
      <c r="C7" s="22" t="s">
        <v>4</v>
      </c>
      <c r="D7" s="22" t="s">
        <v>137</v>
      </c>
      <c r="E7" s="22" t="s">
        <v>138</v>
      </c>
      <c r="F7" s="22" t="s">
        <v>139</v>
      </c>
      <c r="G7" s="22" t="s">
        <v>637</v>
      </c>
      <c r="H7" s="22" t="s">
        <v>140</v>
      </c>
      <c r="I7" s="22" t="s">
        <v>139</v>
      </c>
      <c r="J7" s="22" t="s">
        <v>141</v>
      </c>
      <c r="K7" s="56" t="s">
        <v>584</v>
      </c>
    </row>
    <row r="8" spans="2:12" x14ac:dyDescent="0.3">
      <c r="B8" s="14">
        <v>1</v>
      </c>
      <c r="C8" s="8" t="s">
        <v>327</v>
      </c>
      <c r="D8" s="23" t="s">
        <v>6</v>
      </c>
      <c r="E8" s="23" t="s">
        <v>6</v>
      </c>
      <c r="F8" s="23" t="s">
        <v>142</v>
      </c>
      <c r="G8" s="23" t="s">
        <v>10</v>
      </c>
      <c r="H8" s="153"/>
      <c r="I8" s="23"/>
      <c r="J8" s="23" t="s">
        <v>145</v>
      </c>
      <c r="K8" s="23"/>
      <c r="L8" s="59"/>
    </row>
    <row r="9" spans="2:12" ht="17.25" x14ac:dyDescent="0.35">
      <c r="B9" s="11">
        <v>2</v>
      </c>
      <c r="C9" s="10" t="s">
        <v>7</v>
      </c>
      <c r="D9" s="19" t="s">
        <v>10</v>
      </c>
      <c r="E9" s="19" t="s">
        <v>10</v>
      </c>
      <c r="F9" s="19" t="s">
        <v>142</v>
      </c>
      <c r="G9" s="19" t="s">
        <v>10</v>
      </c>
      <c r="H9" s="152" t="s">
        <v>144</v>
      </c>
      <c r="I9" s="19" t="s">
        <v>142</v>
      </c>
      <c r="J9" s="58" t="s">
        <v>143</v>
      </c>
      <c r="K9" s="1"/>
      <c r="L9" s="59"/>
    </row>
    <row r="10" spans="2:12" x14ac:dyDescent="0.3">
      <c r="B10" s="14">
        <v>3</v>
      </c>
      <c r="C10" s="8" t="s">
        <v>9</v>
      </c>
      <c r="D10" s="23" t="s">
        <v>10</v>
      </c>
      <c r="E10" s="23" t="s">
        <v>10</v>
      </c>
      <c r="F10" s="23" t="s">
        <v>142</v>
      </c>
      <c r="G10" s="23" t="s">
        <v>10</v>
      </c>
      <c r="H10" s="153" t="s">
        <v>636</v>
      </c>
      <c r="I10" s="23" t="s">
        <v>142</v>
      </c>
      <c r="J10" s="23" t="s">
        <v>143</v>
      </c>
      <c r="K10" s="23"/>
      <c r="L10" s="59"/>
    </row>
    <row r="11" spans="2:12" ht="18" x14ac:dyDescent="0.35">
      <c r="B11" s="11">
        <v>4</v>
      </c>
      <c r="C11" s="10" t="s">
        <v>321</v>
      </c>
      <c r="D11" s="19" t="s">
        <v>10</v>
      </c>
      <c r="E11" s="19" t="s">
        <v>10</v>
      </c>
      <c r="F11" s="58" t="s">
        <v>142</v>
      </c>
      <c r="G11" s="19" t="s">
        <v>6</v>
      </c>
      <c r="H11" s="67"/>
      <c r="I11" s="24"/>
      <c r="J11" s="58" t="s">
        <v>3947</v>
      </c>
      <c r="K11" s="7"/>
      <c r="L11" s="59"/>
    </row>
    <row r="12" spans="2:12" x14ac:dyDescent="0.3">
      <c r="B12" s="14">
        <v>5</v>
      </c>
      <c r="C12" s="8" t="s">
        <v>11</v>
      </c>
      <c r="D12" s="23" t="s">
        <v>10</v>
      </c>
      <c r="E12" s="23" t="s">
        <v>10</v>
      </c>
      <c r="F12" s="23" t="s">
        <v>142</v>
      </c>
      <c r="G12" s="23" t="s">
        <v>10</v>
      </c>
      <c r="H12" s="153"/>
      <c r="I12" s="23"/>
      <c r="J12" s="23" t="s">
        <v>3947</v>
      </c>
      <c r="K12" s="23"/>
      <c r="L12" s="59"/>
    </row>
    <row r="13" spans="2:12" ht="17.25" x14ac:dyDescent="0.35">
      <c r="B13" s="11">
        <v>6</v>
      </c>
      <c r="C13" s="10" t="s">
        <v>320</v>
      </c>
      <c r="D13" s="19" t="s">
        <v>10</v>
      </c>
      <c r="E13" s="19" t="s">
        <v>10</v>
      </c>
      <c r="F13" s="19" t="s">
        <v>142</v>
      </c>
      <c r="G13" s="19" t="s">
        <v>10</v>
      </c>
      <c r="H13" s="152" t="s">
        <v>636</v>
      </c>
      <c r="I13" s="68" t="s">
        <v>142</v>
      </c>
      <c r="J13" s="58" t="s">
        <v>143</v>
      </c>
      <c r="K13" s="1"/>
      <c r="L13" s="59"/>
    </row>
    <row r="14" spans="2:12" x14ac:dyDescent="0.3">
      <c r="B14" s="14">
        <v>7</v>
      </c>
      <c r="C14" s="8" t="s">
        <v>13</v>
      </c>
      <c r="D14" s="23" t="s">
        <v>10</v>
      </c>
      <c r="E14" s="23" t="s">
        <v>10</v>
      </c>
      <c r="F14" s="23" t="s">
        <v>142</v>
      </c>
      <c r="G14" s="23" t="s">
        <v>10</v>
      </c>
      <c r="H14" s="153" t="s">
        <v>636</v>
      </c>
      <c r="I14" s="23" t="s">
        <v>142</v>
      </c>
      <c r="J14" s="23" t="s">
        <v>143</v>
      </c>
      <c r="K14" s="23"/>
      <c r="L14" s="59"/>
    </row>
    <row r="15" spans="2:12" ht="17.25" x14ac:dyDescent="0.35">
      <c r="B15" s="148">
        <v>8</v>
      </c>
      <c r="C15" s="149" t="s">
        <v>14</v>
      </c>
      <c r="D15" s="58" t="s">
        <v>10</v>
      </c>
      <c r="E15" s="58" t="s">
        <v>10</v>
      </c>
      <c r="F15" s="58" t="s">
        <v>142</v>
      </c>
      <c r="G15" s="58" t="s">
        <v>10</v>
      </c>
      <c r="H15" s="152" t="s">
        <v>636</v>
      </c>
      <c r="I15" s="68" t="s">
        <v>142</v>
      </c>
      <c r="J15" s="58" t="s">
        <v>143</v>
      </c>
      <c r="K15" s="1"/>
    </row>
    <row r="16" spans="2:12" x14ac:dyDescent="0.3">
      <c r="B16" s="5"/>
    </row>
    <row r="18" spans="2:11" x14ac:dyDescent="0.3">
      <c r="B18" s="4" t="s">
        <v>27</v>
      </c>
    </row>
    <row r="20" spans="2:11" ht="18.75" thickBot="1" x14ac:dyDescent="0.4">
      <c r="B20" s="20"/>
      <c r="C20" s="21"/>
      <c r="D20" s="520" t="s">
        <v>135</v>
      </c>
      <c r="E20" s="521"/>
      <c r="F20" s="522"/>
      <c r="G20" s="520" t="s">
        <v>136</v>
      </c>
      <c r="H20" s="521"/>
      <c r="I20" s="521"/>
      <c r="J20" s="9"/>
    </row>
    <row r="21" spans="2:11" ht="48.75" customHeight="1" thickBot="1" x14ac:dyDescent="0.35">
      <c r="B21" s="22" t="s">
        <v>22</v>
      </c>
      <c r="C21" s="22" t="s">
        <v>4</v>
      </c>
      <c r="D21" s="22" t="s">
        <v>137</v>
      </c>
      <c r="E21" s="22" t="s">
        <v>138</v>
      </c>
      <c r="F21" s="22" t="s">
        <v>139</v>
      </c>
      <c r="G21" s="22" t="s">
        <v>637</v>
      </c>
      <c r="H21" s="22" t="s">
        <v>140</v>
      </c>
      <c r="I21" s="22" t="s">
        <v>139</v>
      </c>
      <c r="J21" s="22" t="s">
        <v>141</v>
      </c>
      <c r="K21" s="56" t="s">
        <v>584</v>
      </c>
    </row>
    <row r="22" spans="2:11" x14ac:dyDescent="0.3">
      <c r="B22" s="14">
        <v>1</v>
      </c>
      <c r="C22" s="8" t="s">
        <v>332</v>
      </c>
      <c r="D22" s="23" t="s">
        <v>10</v>
      </c>
      <c r="E22" s="23" t="s">
        <v>10</v>
      </c>
      <c r="F22" s="23" t="s">
        <v>142</v>
      </c>
      <c r="G22" s="23" t="s">
        <v>10</v>
      </c>
      <c r="H22" s="153" t="s">
        <v>636</v>
      </c>
      <c r="I22" s="23" t="s">
        <v>142</v>
      </c>
      <c r="J22" s="23" t="s">
        <v>143</v>
      </c>
      <c r="K22" s="23"/>
    </row>
    <row r="23" spans="2:11" ht="17.25" x14ac:dyDescent="0.35">
      <c r="B23" s="11">
        <v>2</v>
      </c>
      <c r="C23" s="10" t="s">
        <v>315</v>
      </c>
      <c r="D23" s="19" t="s">
        <v>10</v>
      </c>
      <c r="E23" s="19" t="s">
        <v>10</v>
      </c>
      <c r="F23" s="19" t="s">
        <v>142</v>
      </c>
      <c r="G23" s="19" t="s">
        <v>10</v>
      </c>
      <c r="H23" s="152" t="s">
        <v>146</v>
      </c>
      <c r="I23" s="19" t="s">
        <v>142</v>
      </c>
      <c r="J23" s="58" t="s">
        <v>143</v>
      </c>
      <c r="K23" s="1"/>
    </row>
    <row r="24" spans="2:11" x14ac:dyDescent="0.3">
      <c r="B24" s="14">
        <v>3</v>
      </c>
      <c r="C24" s="8" t="s">
        <v>314</v>
      </c>
      <c r="D24" s="23" t="s">
        <v>10</v>
      </c>
      <c r="E24" s="23" t="s">
        <v>10</v>
      </c>
      <c r="F24" s="23" t="s">
        <v>142</v>
      </c>
      <c r="G24" s="23" t="s">
        <v>10</v>
      </c>
      <c r="H24" s="153" t="s">
        <v>144</v>
      </c>
      <c r="I24" s="23" t="s">
        <v>142</v>
      </c>
      <c r="J24" s="23" t="s">
        <v>143</v>
      </c>
      <c r="K24" s="23"/>
    </row>
    <row r="25" spans="2:11" ht="17.25" x14ac:dyDescent="0.35">
      <c r="B25" s="11">
        <v>4</v>
      </c>
      <c r="C25" s="10" t="s">
        <v>316</v>
      </c>
      <c r="D25" s="19" t="s">
        <v>10</v>
      </c>
      <c r="E25" s="19" t="s">
        <v>10</v>
      </c>
      <c r="F25" s="19" t="s">
        <v>142</v>
      </c>
      <c r="G25" s="19" t="s">
        <v>10</v>
      </c>
      <c r="H25" s="152" t="s">
        <v>144</v>
      </c>
      <c r="I25" s="19" t="s">
        <v>142</v>
      </c>
      <c r="J25" s="58" t="s">
        <v>143</v>
      </c>
      <c r="K25" s="7"/>
    </row>
    <row r="26" spans="2:11" x14ac:dyDescent="0.3">
      <c r="B26" s="14">
        <v>5</v>
      </c>
      <c r="C26" s="8" t="s">
        <v>319</v>
      </c>
      <c r="D26" s="23" t="s">
        <v>10</v>
      </c>
      <c r="E26" s="23" t="s">
        <v>6</v>
      </c>
      <c r="F26" s="23" t="s">
        <v>142</v>
      </c>
      <c r="G26" s="23" t="s">
        <v>10</v>
      </c>
      <c r="H26" s="153" t="s">
        <v>146</v>
      </c>
      <c r="I26" s="23" t="s">
        <v>142</v>
      </c>
      <c r="J26" s="23" t="s">
        <v>145</v>
      </c>
      <c r="K26" s="23"/>
    </row>
    <row r="27" spans="2:11" ht="17.25" x14ac:dyDescent="0.35">
      <c r="B27" s="11">
        <v>6</v>
      </c>
      <c r="C27" s="10" t="s">
        <v>328</v>
      </c>
      <c r="D27" s="19" t="s">
        <v>10</v>
      </c>
      <c r="E27" s="19" t="s">
        <v>6</v>
      </c>
      <c r="F27" s="19" t="s">
        <v>142</v>
      </c>
      <c r="G27" s="19" t="s">
        <v>10</v>
      </c>
      <c r="H27" s="152" t="s">
        <v>144</v>
      </c>
      <c r="I27" s="19" t="s">
        <v>142</v>
      </c>
      <c r="J27" s="58" t="s">
        <v>145</v>
      </c>
      <c r="K27" s="1"/>
    </row>
    <row r="28" spans="2:11" x14ac:dyDescent="0.3">
      <c r="B28" s="14">
        <v>7</v>
      </c>
      <c r="C28" s="8" t="s">
        <v>323</v>
      </c>
      <c r="D28" s="23" t="s">
        <v>6</v>
      </c>
      <c r="E28" s="23" t="s">
        <v>10</v>
      </c>
      <c r="F28" s="23" t="s">
        <v>142</v>
      </c>
      <c r="G28" s="23" t="s">
        <v>10</v>
      </c>
      <c r="H28" s="153" t="s">
        <v>146</v>
      </c>
      <c r="I28" s="23" t="s">
        <v>142</v>
      </c>
      <c r="J28" s="23" t="s">
        <v>143</v>
      </c>
      <c r="K28" s="23"/>
    </row>
    <row r="29" spans="2:11" ht="17.25" x14ac:dyDescent="0.35">
      <c r="B29" s="11">
        <v>8</v>
      </c>
      <c r="C29" s="10" t="s">
        <v>317</v>
      </c>
      <c r="D29" s="19" t="s">
        <v>10</v>
      </c>
      <c r="E29" s="19" t="s">
        <v>6</v>
      </c>
      <c r="F29" s="19" t="s">
        <v>142</v>
      </c>
      <c r="G29" s="19" t="s">
        <v>10</v>
      </c>
      <c r="H29" s="152" t="s">
        <v>146</v>
      </c>
      <c r="I29" s="19" t="s">
        <v>142</v>
      </c>
      <c r="J29" s="58" t="s">
        <v>145</v>
      </c>
      <c r="K29" s="1"/>
    </row>
    <row r="30" spans="2:11" x14ac:dyDescent="0.3">
      <c r="B30" s="14">
        <v>9</v>
      </c>
      <c r="C30" s="8" t="s">
        <v>318</v>
      </c>
      <c r="D30" s="23" t="s">
        <v>10</v>
      </c>
      <c r="E30" s="23" t="s">
        <v>10</v>
      </c>
      <c r="F30" s="23" t="s">
        <v>142</v>
      </c>
      <c r="G30" s="23" t="s">
        <v>10</v>
      </c>
      <c r="H30" s="153" t="s">
        <v>636</v>
      </c>
      <c r="I30" s="23" t="s">
        <v>142</v>
      </c>
      <c r="J30" s="23" t="s">
        <v>143</v>
      </c>
      <c r="K30" s="66"/>
    </row>
    <row r="31" spans="2:11" ht="17.25" x14ac:dyDescent="0.35">
      <c r="B31" s="11">
        <v>10</v>
      </c>
      <c r="C31" s="10" t="s">
        <v>326</v>
      </c>
      <c r="D31" s="19" t="s">
        <v>6</v>
      </c>
      <c r="E31" s="19" t="s">
        <v>6</v>
      </c>
      <c r="F31" s="19" t="s">
        <v>142</v>
      </c>
      <c r="G31" s="19" t="s">
        <v>6</v>
      </c>
      <c r="H31" s="152"/>
      <c r="I31" s="19"/>
      <c r="J31" s="58" t="s">
        <v>145</v>
      </c>
      <c r="K31" s="12"/>
    </row>
    <row r="32" spans="2:11" x14ac:dyDescent="0.3">
      <c r="B32" s="146">
        <v>11</v>
      </c>
      <c r="C32" s="147" t="s">
        <v>638</v>
      </c>
      <c r="D32" s="23" t="s">
        <v>10</v>
      </c>
      <c r="E32" s="23" t="s">
        <v>10</v>
      </c>
      <c r="F32" s="23" t="s">
        <v>142</v>
      </c>
      <c r="G32" s="23" t="s">
        <v>10</v>
      </c>
      <c r="H32" s="153" t="s">
        <v>144</v>
      </c>
      <c r="I32" s="23" t="s">
        <v>142</v>
      </c>
      <c r="J32" s="23" t="s">
        <v>143</v>
      </c>
      <c r="K32" s="153"/>
    </row>
    <row r="33" spans="2:11" ht="17.25" x14ac:dyDescent="0.35">
      <c r="B33" s="148">
        <v>12</v>
      </c>
      <c r="C33" s="149" t="s">
        <v>329</v>
      </c>
      <c r="D33" s="58" t="s">
        <v>10</v>
      </c>
      <c r="E33" s="58" t="s">
        <v>10</v>
      </c>
      <c r="F33" s="58" t="s">
        <v>142</v>
      </c>
      <c r="G33" s="58" t="s">
        <v>10</v>
      </c>
      <c r="H33" s="152" t="s">
        <v>144</v>
      </c>
      <c r="I33" s="58" t="s">
        <v>142</v>
      </c>
      <c r="J33" s="58" t="s">
        <v>143</v>
      </c>
      <c r="K33" s="12"/>
    </row>
    <row r="34" spans="2:11" x14ac:dyDescent="0.3">
      <c r="B34" s="146">
        <v>13</v>
      </c>
      <c r="C34" s="147" t="s">
        <v>325</v>
      </c>
      <c r="D34" s="23" t="s">
        <v>10</v>
      </c>
      <c r="E34" s="23" t="s">
        <v>10</v>
      </c>
      <c r="F34" s="23" t="s">
        <v>142</v>
      </c>
      <c r="G34" s="23" t="s">
        <v>10</v>
      </c>
      <c r="H34" s="153" t="s">
        <v>144</v>
      </c>
      <c r="I34" s="23" t="s">
        <v>142</v>
      </c>
      <c r="J34" s="23" t="s">
        <v>143</v>
      </c>
      <c r="K34" s="153"/>
    </row>
    <row r="35" spans="2:11" ht="17.25" x14ac:dyDescent="0.35">
      <c r="B35" s="148">
        <v>14</v>
      </c>
      <c r="C35" s="149" t="s">
        <v>330</v>
      </c>
      <c r="D35" s="58" t="s">
        <v>10</v>
      </c>
      <c r="E35" s="58" t="s">
        <v>10</v>
      </c>
      <c r="F35" s="58" t="s">
        <v>142</v>
      </c>
      <c r="G35" s="58" t="s">
        <v>10</v>
      </c>
      <c r="H35" s="152"/>
      <c r="I35" s="58" t="s">
        <v>142</v>
      </c>
      <c r="J35" s="58" t="s">
        <v>3947</v>
      </c>
      <c r="K35" s="12"/>
    </row>
    <row r="36" spans="2:11" x14ac:dyDescent="0.3">
      <c r="B36" s="146">
        <v>15</v>
      </c>
      <c r="C36" s="147" t="s">
        <v>271</v>
      </c>
      <c r="D36" s="23" t="s">
        <v>10</v>
      </c>
      <c r="E36" s="23" t="s">
        <v>10</v>
      </c>
      <c r="F36" s="23" t="s">
        <v>142</v>
      </c>
      <c r="G36" s="23" t="s">
        <v>10</v>
      </c>
      <c r="H36" s="153"/>
      <c r="I36" s="23"/>
      <c r="J36" s="23" t="s">
        <v>3947</v>
      </c>
      <c r="K36" s="153"/>
    </row>
    <row r="37" spans="2:11" ht="17.25" x14ac:dyDescent="0.35">
      <c r="B37" s="148">
        <v>16</v>
      </c>
      <c r="C37" s="149" t="s">
        <v>331</v>
      </c>
      <c r="D37" s="58" t="s">
        <v>10</v>
      </c>
      <c r="E37" s="58" t="s">
        <v>6</v>
      </c>
      <c r="F37" s="58" t="s">
        <v>142</v>
      </c>
      <c r="G37" s="58" t="s">
        <v>10</v>
      </c>
      <c r="H37" s="152" t="s">
        <v>144</v>
      </c>
      <c r="I37" s="58" t="s">
        <v>142</v>
      </c>
      <c r="J37" s="58" t="s">
        <v>145</v>
      </c>
      <c r="K37" s="12"/>
    </row>
    <row r="38" spans="2:11" x14ac:dyDescent="0.3">
      <c r="B38" s="146">
        <v>17</v>
      </c>
      <c r="C38" s="147" t="s">
        <v>324</v>
      </c>
      <c r="D38" s="23" t="s">
        <v>10</v>
      </c>
      <c r="E38" s="23" t="s">
        <v>10</v>
      </c>
      <c r="F38" s="23" t="s">
        <v>142</v>
      </c>
      <c r="G38" s="23" t="s">
        <v>10</v>
      </c>
      <c r="H38" s="153" t="s">
        <v>146</v>
      </c>
      <c r="I38" s="23" t="s">
        <v>142</v>
      </c>
      <c r="J38" s="23" t="s">
        <v>143</v>
      </c>
      <c r="K38" s="153"/>
    </row>
    <row r="39" spans="2:11" ht="17.25" x14ac:dyDescent="0.35">
      <c r="B39" s="148">
        <v>18</v>
      </c>
      <c r="C39" s="149" t="s">
        <v>322</v>
      </c>
      <c r="D39" s="58" t="s">
        <v>10</v>
      </c>
      <c r="E39" s="58" t="s">
        <v>10</v>
      </c>
      <c r="F39" s="58" t="s">
        <v>142</v>
      </c>
      <c r="G39" s="58" t="s">
        <v>10</v>
      </c>
      <c r="H39" s="152" t="s">
        <v>636</v>
      </c>
      <c r="I39" s="58" t="s">
        <v>142</v>
      </c>
      <c r="J39" s="58" t="s">
        <v>143</v>
      </c>
      <c r="K39" s="12"/>
    </row>
    <row r="40" spans="2:11" x14ac:dyDescent="0.3">
      <c r="K40" s="69"/>
    </row>
    <row r="41" spans="2:11" x14ac:dyDescent="0.3">
      <c r="K41" s="69"/>
    </row>
    <row r="42" spans="2:11" x14ac:dyDescent="0.3">
      <c r="K42" s="69"/>
    </row>
    <row r="43" spans="2:11" x14ac:dyDescent="0.3">
      <c r="K43" s="69"/>
    </row>
    <row r="44" spans="2:11" x14ac:dyDescent="0.3">
      <c r="K44" s="69"/>
    </row>
    <row r="45" spans="2:11" x14ac:dyDescent="0.3">
      <c r="K45" s="69"/>
    </row>
    <row r="46" spans="2:11" x14ac:dyDescent="0.3">
      <c r="K46" s="69"/>
    </row>
    <row r="47" spans="2:11" x14ac:dyDescent="0.3">
      <c r="K47" s="69"/>
    </row>
    <row r="48" spans="2:11" x14ac:dyDescent="0.3">
      <c r="K48" s="69"/>
    </row>
    <row r="49" spans="11:11" x14ac:dyDescent="0.3">
      <c r="K49" s="69"/>
    </row>
    <row r="50" spans="11:11" x14ac:dyDescent="0.3">
      <c r="K50" s="69"/>
    </row>
    <row r="51" spans="11:11" x14ac:dyDescent="0.3">
      <c r="K51" s="69"/>
    </row>
  </sheetData>
  <autoFilter ref="B21:K39" xr:uid="{00000000-0009-0000-0000-000003000000}"/>
  <mergeCells count="4">
    <mergeCell ref="D6:F6"/>
    <mergeCell ref="G6:I6"/>
    <mergeCell ref="D20:F20"/>
    <mergeCell ref="G20:I20"/>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F62"/>
  <sheetViews>
    <sheetView showGridLines="0" workbookViewId="0">
      <selection activeCell="F60" sqref="F60"/>
    </sheetView>
  </sheetViews>
  <sheetFormatPr defaultColWidth="11.5" defaultRowHeight="16.5" x14ac:dyDescent="0.3"/>
  <cols>
    <col min="3" max="3" width="52.5" bestFit="1" customWidth="1"/>
    <col min="5" max="5" width="11.5" style="59"/>
    <col min="6" max="6" width="20.625" bestFit="1" customWidth="1"/>
  </cols>
  <sheetData>
    <row r="1" spans="1:6" ht="18.75" x14ac:dyDescent="0.3">
      <c r="A1" s="40" t="s">
        <v>3839</v>
      </c>
    </row>
    <row r="3" spans="1:6" x14ac:dyDescent="0.3">
      <c r="B3" s="327" t="s">
        <v>3588</v>
      </c>
      <c r="C3" s="327" t="s">
        <v>1056</v>
      </c>
      <c r="D3" s="327" t="s">
        <v>3589</v>
      </c>
      <c r="E3" s="327" t="s">
        <v>3688</v>
      </c>
      <c r="F3" s="328" t="s">
        <v>147</v>
      </c>
    </row>
    <row r="4" spans="1:6" x14ac:dyDescent="0.3">
      <c r="B4" s="262" t="s">
        <v>3588</v>
      </c>
      <c r="C4" s="262" t="s">
        <v>297</v>
      </c>
      <c r="D4" s="262" t="s">
        <v>3594</v>
      </c>
      <c r="E4" s="262" t="s">
        <v>357</v>
      </c>
      <c r="F4" s="326">
        <v>30239394454</v>
      </c>
    </row>
    <row r="5" spans="1:6" x14ac:dyDescent="0.3">
      <c r="B5" s="261" t="s">
        <v>3588</v>
      </c>
      <c r="C5" s="261" t="s">
        <v>333</v>
      </c>
      <c r="D5" s="261" t="s">
        <v>3594</v>
      </c>
      <c r="E5" s="261" t="s">
        <v>358</v>
      </c>
      <c r="F5" s="325">
        <v>24551847642</v>
      </c>
    </row>
    <row r="6" spans="1:6" x14ac:dyDescent="0.3">
      <c r="B6" s="262" t="s">
        <v>3588</v>
      </c>
      <c r="C6" s="262" t="s">
        <v>298</v>
      </c>
      <c r="D6" s="262" t="s">
        <v>3594</v>
      </c>
      <c r="E6" s="262" t="s">
        <v>357</v>
      </c>
      <c r="F6" s="326">
        <v>20501371386</v>
      </c>
    </row>
    <row r="7" spans="1:6" x14ac:dyDescent="0.3">
      <c r="B7" s="261" t="s">
        <v>3588</v>
      </c>
      <c r="C7" s="261" t="s">
        <v>308</v>
      </c>
      <c r="D7" s="261" t="s">
        <v>3594</v>
      </c>
      <c r="E7" s="261" t="s">
        <v>357</v>
      </c>
      <c r="F7" s="325">
        <v>13166432965</v>
      </c>
    </row>
    <row r="8" spans="1:6" x14ac:dyDescent="0.3">
      <c r="B8" s="262" t="s">
        <v>3588</v>
      </c>
      <c r="C8" s="262" t="s">
        <v>300</v>
      </c>
      <c r="D8" s="262" t="s">
        <v>3594</v>
      </c>
      <c r="E8" s="262" t="s">
        <v>357</v>
      </c>
      <c r="F8" s="326">
        <v>12953857311</v>
      </c>
    </row>
    <row r="9" spans="1:6" x14ac:dyDescent="0.3">
      <c r="B9" s="261" t="s">
        <v>3588</v>
      </c>
      <c r="C9" s="261" t="s">
        <v>335</v>
      </c>
      <c r="D9" s="261" t="s">
        <v>3594</v>
      </c>
      <c r="E9" s="261" t="s">
        <v>356</v>
      </c>
      <c r="F9" s="325">
        <v>9883616006</v>
      </c>
    </row>
    <row r="10" spans="1:6" x14ac:dyDescent="0.3">
      <c r="B10" s="262" t="s">
        <v>3588</v>
      </c>
      <c r="C10" s="262" t="s">
        <v>334</v>
      </c>
      <c r="D10" s="262" t="s">
        <v>3594</v>
      </c>
      <c r="E10" s="262" t="s">
        <v>355</v>
      </c>
      <c r="F10" s="326">
        <v>8943645000</v>
      </c>
    </row>
    <row r="11" spans="1:6" x14ac:dyDescent="0.3">
      <c r="B11" s="261" t="s">
        <v>3588</v>
      </c>
      <c r="C11" s="261" t="s">
        <v>1191</v>
      </c>
      <c r="D11" s="261" t="s">
        <v>3594</v>
      </c>
      <c r="E11" s="261" t="s">
        <v>357</v>
      </c>
      <c r="F11" s="325">
        <v>7556753605</v>
      </c>
    </row>
    <row r="12" spans="1:6" x14ac:dyDescent="0.3">
      <c r="B12" s="262" t="s">
        <v>3588</v>
      </c>
      <c r="C12" s="262" t="s">
        <v>336</v>
      </c>
      <c r="D12" s="262" t="s">
        <v>3594</v>
      </c>
      <c r="E12" s="262" t="s">
        <v>356</v>
      </c>
      <c r="F12" s="326">
        <v>5672472306</v>
      </c>
    </row>
    <row r="13" spans="1:6" x14ac:dyDescent="0.3">
      <c r="B13" s="261" t="s">
        <v>3588</v>
      </c>
      <c r="C13" s="261" t="s">
        <v>307</v>
      </c>
      <c r="D13" s="261" t="s">
        <v>3594</v>
      </c>
      <c r="E13" s="261" t="s">
        <v>357</v>
      </c>
      <c r="F13" s="325">
        <v>5634359966</v>
      </c>
    </row>
    <row r="14" spans="1:6" x14ac:dyDescent="0.3">
      <c r="B14" s="262" t="s">
        <v>3588</v>
      </c>
      <c r="C14" s="262" t="s">
        <v>299</v>
      </c>
      <c r="D14" s="262" t="s">
        <v>3685</v>
      </c>
      <c r="E14" s="262" t="s">
        <v>357</v>
      </c>
      <c r="F14" s="326">
        <v>5574323442</v>
      </c>
    </row>
    <row r="15" spans="1:6" x14ac:dyDescent="0.3">
      <c r="B15" s="261" t="s">
        <v>3588</v>
      </c>
      <c r="C15" s="261" t="s">
        <v>623</v>
      </c>
      <c r="D15" s="261" t="s">
        <v>3594</v>
      </c>
      <c r="E15" s="261" t="s">
        <v>355</v>
      </c>
      <c r="F15" s="325">
        <v>3780000000</v>
      </c>
    </row>
    <row r="16" spans="1:6" x14ac:dyDescent="0.3">
      <c r="B16" s="262" t="s">
        <v>3588</v>
      </c>
      <c r="C16" s="262" t="s">
        <v>302</v>
      </c>
      <c r="D16" s="262" t="s">
        <v>3685</v>
      </c>
      <c r="E16" s="262" t="s">
        <v>357</v>
      </c>
      <c r="F16" s="326">
        <v>3421050685</v>
      </c>
    </row>
    <row r="17" spans="2:6" x14ac:dyDescent="0.3">
      <c r="B17" s="261" t="s">
        <v>3588</v>
      </c>
      <c r="C17" s="261" t="s">
        <v>302</v>
      </c>
      <c r="D17" s="261" t="s">
        <v>3594</v>
      </c>
      <c r="E17" s="261" t="s">
        <v>357</v>
      </c>
      <c r="F17" s="325">
        <v>2703626606</v>
      </c>
    </row>
    <row r="18" spans="2:6" x14ac:dyDescent="0.3">
      <c r="B18" s="262" t="s">
        <v>3588</v>
      </c>
      <c r="C18" s="262" t="s">
        <v>298</v>
      </c>
      <c r="D18" s="262" t="s">
        <v>3685</v>
      </c>
      <c r="E18" s="262" t="s">
        <v>357</v>
      </c>
      <c r="F18" s="326">
        <v>2656894325</v>
      </c>
    </row>
    <row r="19" spans="2:6" x14ac:dyDescent="0.3">
      <c r="B19" s="261" t="s">
        <v>3588</v>
      </c>
      <c r="C19" s="261" t="s">
        <v>299</v>
      </c>
      <c r="D19" s="261" t="s">
        <v>3594</v>
      </c>
      <c r="E19" s="261" t="s">
        <v>357</v>
      </c>
      <c r="F19" s="325">
        <v>2200921100</v>
      </c>
    </row>
    <row r="20" spans="2:6" x14ac:dyDescent="0.3">
      <c r="B20" s="262" t="s">
        <v>3588</v>
      </c>
      <c r="C20" s="262" t="s">
        <v>305</v>
      </c>
      <c r="D20" s="262" t="s">
        <v>3594</v>
      </c>
      <c r="E20" s="262" t="s">
        <v>357</v>
      </c>
      <c r="F20" s="326">
        <v>1593767151</v>
      </c>
    </row>
    <row r="21" spans="2:6" x14ac:dyDescent="0.3">
      <c r="B21" s="261" t="s">
        <v>3588</v>
      </c>
      <c r="C21" s="261" t="s">
        <v>344</v>
      </c>
      <c r="D21" s="261" t="s">
        <v>3594</v>
      </c>
      <c r="E21" s="261" t="s">
        <v>355</v>
      </c>
      <c r="F21" s="325">
        <v>1449830360</v>
      </c>
    </row>
    <row r="22" spans="2:6" x14ac:dyDescent="0.3">
      <c r="B22" s="262" t="s">
        <v>3588</v>
      </c>
      <c r="C22" s="262" t="s">
        <v>289</v>
      </c>
      <c r="D22" s="262" t="s">
        <v>3594</v>
      </c>
      <c r="E22" s="262" t="s">
        <v>358</v>
      </c>
      <c r="F22" s="326">
        <v>704645000</v>
      </c>
    </row>
    <row r="23" spans="2:6" x14ac:dyDescent="0.3">
      <c r="B23" s="261" t="s">
        <v>3588</v>
      </c>
      <c r="C23" s="261" t="s">
        <v>293</v>
      </c>
      <c r="D23" s="261" t="s">
        <v>3594</v>
      </c>
      <c r="E23" s="261" t="s">
        <v>355</v>
      </c>
      <c r="F23" s="325">
        <v>700212162</v>
      </c>
    </row>
    <row r="24" spans="2:6" x14ac:dyDescent="0.3">
      <c r="B24" s="262" t="s">
        <v>3588</v>
      </c>
      <c r="C24" s="262" t="s">
        <v>626</v>
      </c>
      <c r="D24" s="262" t="s">
        <v>3594</v>
      </c>
      <c r="E24" s="262" t="s">
        <v>357</v>
      </c>
      <c r="F24" s="326">
        <v>431206075</v>
      </c>
    </row>
    <row r="25" spans="2:6" x14ac:dyDescent="0.3">
      <c r="B25" s="261" t="s">
        <v>3588</v>
      </c>
      <c r="C25" s="261" t="s">
        <v>303</v>
      </c>
      <c r="D25" s="261" t="s">
        <v>3594</v>
      </c>
      <c r="E25" s="261" t="s">
        <v>357</v>
      </c>
      <c r="F25" s="325">
        <v>371531312</v>
      </c>
    </row>
    <row r="26" spans="2:6" x14ac:dyDescent="0.3">
      <c r="B26" s="262" t="s">
        <v>3689</v>
      </c>
      <c r="C26" s="262" t="s">
        <v>298</v>
      </c>
      <c r="D26" s="262" t="s">
        <v>3594</v>
      </c>
      <c r="E26" s="262" t="s">
        <v>357</v>
      </c>
      <c r="F26" s="326">
        <v>338890194</v>
      </c>
    </row>
    <row r="27" spans="2:6" x14ac:dyDescent="0.3">
      <c r="B27" s="261" t="s">
        <v>3588</v>
      </c>
      <c r="C27" s="261" t="s">
        <v>340</v>
      </c>
      <c r="D27" s="261" t="s">
        <v>3685</v>
      </c>
      <c r="E27" s="261" t="s">
        <v>357</v>
      </c>
      <c r="F27" s="325">
        <v>272770004</v>
      </c>
    </row>
    <row r="28" spans="2:6" x14ac:dyDescent="0.3">
      <c r="B28" s="262" t="s">
        <v>3588</v>
      </c>
      <c r="C28" s="262" t="s">
        <v>312</v>
      </c>
      <c r="D28" s="262" t="s">
        <v>3594</v>
      </c>
      <c r="E28" s="262" t="s">
        <v>1193</v>
      </c>
      <c r="F28" s="326">
        <v>250695664</v>
      </c>
    </row>
    <row r="29" spans="2:6" x14ac:dyDescent="0.3">
      <c r="B29" s="261" t="s">
        <v>3588</v>
      </c>
      <c r="C29" s="261" t="s">
        <v>341</v>
      </c>
      <c r="D29" s="261" t="s">
        <v>3685</v>
      </c>
      <c r="E29" s="261" t="s">
        <v>355</v>
      </c>
      <c r="F29" s="325">
        <v>243960735</v>
      </c>
    </row>
    <row r="30" spans="2:6" x14ac:dyDescent="0.3">
      <c r="B30" s="262" t="s">
        <v>3689</v>
      </c>
      <c r="C30" s="262" t="s">
        <v>305</v>
      </c>
      <c r="D30" s="262" t="s">
        <v>3594</v>
      </c>
      <c r="E30" s="262" t="s">
        <v>357</v>
      </c>
      <c r="F30" s="326">
        <v>222777029</v>
      </c>
    </row>
    <row r="31" spans="2:6" x14ac:dyDescent="0.3">
      <c r="B31" s="261" t="s">
        <v>3588</v>
      </c>
      <c r="C31" s="261" t="s">
        <v>304</v>
      </c>
      <c r="D31" s="261" t="s">
        <v>3594</v>
      </c>
      <c r="E31" s="261" t="s">
        <v>357</v>
      </c>
      <c r="F31" s="325">
        <v>217099858</v>
      </c>
    </row>
    <row r="32" spans="2:6" x14ac:dyDescent="0.3">
      <c r="B32" s="262" t="s">
        <v>3588</v>
      </c>
      <c r="C32" s="262" t="s">
        <v>340</v>
      </c>
      <c r="D32" s="262" t="s">
        <v>3685</v>
      </c>
      <c r="E32" s="262" t="s">
        <v>355</v>
      </c>
      <c r="F32" s="326">
        <v>200000000</v>
      </c>
    </row>
    <row r="33" spans="2:6" x14ac:dyDescent="0.3">
      <c r="B33" s="261" t="s">
        <v>3588</v>
      </c>
      <c r="C33" s="261" t="s">
        <v>310</v>
      </c>
      <c r="D33" s="261" t="s">
        <v>3594</v>
      </c>
      <c r="E33" s="261" t="s">
        <v>353</v>
      </c>
      <c r="F33" s="325">
        <v>167525325</v>
      </c>
    </row>
    <row r="34" spans="2:6" x14ac:dyDescent="0.3">
      <c r="B34" s="262" t="s">
        <v>3689</v>
      </c>
      <c r="C34" s="262" t="s">
        <v>300</v>
      </c>
      <c r="D34" s="262" t="s">
        <v>3594</v>
      </c>
      <c r="E34" s="262" t="s">
        <v>357</v>
      </c>
      <c r="F34" s="326">
        <v>166772441</v>
      </c>
    </row>
    <row r="35" spans="2:6" x14ac:dyDescent="0.3">
      <c r="B35" s="261" t="s">
        <v>3689</v>
      </c>
      <c r="C35" s="261" t="s">
        <v>289</v>
      </c>
      <c r="D35" s="261" t="s">
        <v>3594</v>
      </c>
      <c r="E35" s="261" t="s">
        <v>358</v>
      </c>
      <c r="F35" s="325">
        <v>149610074</v>
      </c>
    </row>
    <row r="36" spans="2:6" x14ac:dyDescent="0.3">
      <c r="B36" s="262" t="s">
        <v>3689</v>
      </c>
      <c r="C36" s="262" t="s">
        <v>3611</v>
      </c>
      <c r="D36" s="262" t="s">
        <v>3594</v>
      </c>
      <c r="E36" s="262" t="s">
        <v>358</v>
      </c>
      <c r="F36" s="326">
        <v>145151401</v>
      </c>
    </row>
    <row r="37" spans="2:6" x14ac:dyDescent="0.3">
      <c r="B37" s="261" t="s">
        <v>3689</v>
      </c>
      <c r="C37" s="261" t="s">
        <v>333</v>
      </c>
      <c r="D37" s="261" t="s">
        <v>3594</v>
      </c>
      <c r="E37" s="261" t="s">
        <v>358</v>
      </c>
      <c r="F37" s="325">
        <v>129390510</v>
      </c>
    </row>
    <row r="38" spans="2:6" x14ac:dyDescent="0.3">
      <c r="B38" s="262" t="s">
        <v>3689</v>
      </c>
      <c r="C38" s="262" t="s">
        <v>302</v>
      </c>
      <c r="D38" s="262" t="s">
        <v>3594</v>
      </c>
      <c r="E38" s="262" t="s">
        <v>357</v>
      </c>
      <c r="F38" s="326">
        <v>115684705</v>
      </c>
    </row>
    <row r="39" spans="2:6" x14ac:dyDescent="0.3">
      <c r="B39" s="261" t="s">
        <v>3588</v>
      </c>
      <c r="C39" s="261" t="s">
        <v>297</v>
      </c>
      <c r="D39" s="261" t="s">
        <v>3685</v>
      </c>
      <c r="E39" s="261" t="s">
        <v>357</v>
      </c>
      <c r="F39" s="325">
        <v>91186363</v>
      </c>
    </row>
    <row r="40" spans="2:6" x14ac:dyDescent="0.3">
      <c r="B40" s="262" t="s">
        <v>3588</v>
      </c>
      <c r="C40" s="262" t="s">
        <v>346</v>
      </c>
      <c r="D40" s="262" t="s">
        <v>3594</v>
      </c>
      <c r="E40" s="262" t="s">
        <v>356</v>
      </c>
      <c r="F40" s="326">
        <v>76635147</v>
      </c>
    </row>
    <row r="41" spans="2:6" x14ac:dyDescent="0.3">
      <c r="B41" s="261" t="s">
        <v>3689</v>
      </c>
      <c r="C41" s="261" t="s">
        <v>345</v>
      </c>
      <c r="D41" s="261" t="s">
        <v>3594</v>
      </c>
      <c r="E41" s="261" t="s">
        <v>358</v>
      </c>
      <c r="F41" s="325">
        <v>43000000</v>
      </c>
    </row>
    <row r="42" spans="2:6" x14ac:dyDescent="0.3">
      <c r="B42" s="262" t="s">
        <v>3689</v>
      </c>
      <c r="C42" s="262" t="s">
        <v>3655</v>
      </c>
      <c r="D42" s="262" t="s">
        <v>3594</v>
      </c>
      <c r="E42" s="262" t="s">
        <v>355</v>
      </c>
      <c r="F42" s="326">
        <v>36310900</v>
      </c>
    </row>
    <row r="43" spans="2:6" x14ac:dyDescent="0.3">
      <c r="B43" s="261" t="s">
        <v>3588</v>
      </c>
      <c r="C43" s="261" t="s">
        <v>307</v>
      </c>
      <c r="D43" s="261" t="s">
        <v>3685</v>
      </c>
      <c r="E43" s="261" t="s">
        <v>357</v>
      </c>
      <c r="F43" s="325">
        <v>36193499</v>
      </c>
    </row>
    <row r="44" spans="2:6" x14ac:dyDescent="0.3">
      <c r="B44" s="262" t="s">
        <v>3588</v>
      </c>
      <c r="C44" s="262" t="s">
        <v>304</v>
      </c>
      <c r="D44" s="262" t="s">
        <v>3685</v>
      </c>
      <c r="E44" s="262" t="s">
        <v>357</v>
      </c>
      <c r="F44" s="326">
        <v>32999394</v>
      </c>
    </row>
    <row r="45" spans="2:6" x14ac:dyDescent="0.3">
      <c r="B45" s="261" t="s">
        <v>3689</v>
      </c>
      <c r="C45" s="261" t="s">
        <v>304</v>
      </c>
      <c r="D45" s="261" t="s">
        <v>3594</v>
      </c>
      <c r="E45" s="261" t="s">
        <v>357</v>
      </c>
      <c r="F45" s="325">
        <v>32787624</v>
      </c>
    </row>
    <row r="46" spans="2:6" x14ac:dyDescent="0.3">
      <c r="B46" s="262" t="s">
        <v>3588</v>
      </c>
      <c r="C46" s="262" t="s">
        <v>340</v>
      </c>
      <c r="D46" s="262" t="s">
        <v>3594</v>
      </c>
      <c r="E46" s="262" t="s">
        <v>357</v>
      </c>
      <c r="F46" s="326">
        <v>20088575</v>
      </c>
    </row>
    <row r="47" spans="2:6" x14ac:dyDescent="0.3">
      <c r="B47" s="261" t="s">
        <v>3588</v>
      </c>
      <c r="C47" s="261" t="s">
        <v>305</v>
      </c>
      <c r="D47" s="261" t="s">
        <v>3685</v>
      </c>
      <c r="E47" s="261" t="s">
        <v>357</v>
      </c>
      <c r="F47" s="325">
        <v>14503917</v>
      </c>
    </row>
    <row r="48" spans="2:6" x14ac:dyDescent="0.3">
      <c r="B48" s="262" t="s">
        <v>3588</v>
      </c>
      <c r="C48" s="262" t="s">
        <v>335</v>
      </c>
      <c r="D48" s="262" t="s">
        <v>3685</v>
      </c>
      <c r="E48" s="262" t="s">
        <v>356</v>
      </c>
      <c r="F48" s="326">
        <v>11372912</v>
      </c>
    </row>
    <row r="49" spans="2:6" x14ac:dyDescent="0.3">
      <c r="B49" s="261" t="s">
        <v>3588</v>
      </c>
      <c r="C49" s="261" t="s">
        <v>345</v>
      </c>
      <c r="D49" s="261" t="s">
        <v>3594</v>
      </c>
      <c r="E49" s="261" t="s">
        <v>358</v>
      </c>
      <c r="F49" s="325">
        <v>10000000</v>
      </c>
    </row>
    <row r="50" spans="2:6" x14ac:dyDescent="0.3">
      <c r="B50" s="262" t="s">
        <v>3689</v>
      </c>
      <c r="C50" s="262" t="s">
        <v>312</v>
      </c>
      <c r="D50" s="262" t="s">
        <v>3594</v>
      </c>
      <c r="E50" s="262" t="s">
        <v>1193</v>
      </c>
      <c r="F50" s="326">
        <v>8070500</v>
      </c>
    </row>
    <row r="51" spans="2:6" x14ac:dyDescent="0.3">
      <c r="B51" s="261" t="s">
        <v>3689</v>
      </c>
      <c r="C51" s="261" t="s">
        <v>298</v>
      </c>
      <c r="D51" s="261" t="s">
        <v>3685</v>
      </c>
      <c r="E51" s="261" t="s">
        <v>357</v>
      </c>
      <c r="F51" s="325">
        <v>7382700</v>
      </c>
    </row>
    <row r="52" spans="2:6" x14ac:dyDescent="0.3">
      <c r="B52" s="262" t="s">
        <v>3588</v>
      </c>
      <c r="C52" s="262" t="s">
        <v>300</v>
      </c>
      <c r="D52" s="262" t="s">
        <v>3685</v>
      </c>
      <c r="E52" s="262" t="s">
        <v>357</v>
      </c>
      <c r="F52" s="326">
        <v>6200000</v>
      </c>
    </row>
    <row r="53" spans="2:6" x14ac:dyDescent="0.3">
      <c r="B53" s="261" t="s">
        <v>3588</v>
      </c>
      <c r="C53" s="261" t="s">
        <v>336</v>
      </c>
      <c r="D53" s="261" t="s">
        <v>3685</v>
      </c>
      <c r="E53" s="261" t="s">
        <v>356</v>
      </c>
      <c r="F53" s="325">
        <v>4494590</v>
      </c>
    </row>
    <row r="54" spans="2:6" x14ac:dyDescent="0.3">
      <c r="B54" s="262" t="s">
        <v>3588</v>
      </c>
      <c r="C54" s="262" t="s">
        <v>346</v>
      </c>
      <c r="D54" s="262" t="s">
        <v>3685</v>
      </c>
      <c r="E54" s="262" t="s">
        <v>356</v>
      </c>
      <c r="F54" s="326">
        <v>3677166</v>
      </c>
    </row>
    <row r="55" spans="2:6" x14ac:dyDescent="0.3">
      <c r="B55" s="261" t="s">
        <v>3689</v>
      </c>
      <c r="C55" s="261" t="s">
        <v>307</v>
      </c>
      <c r="D55" s="261" t="s">
        <v>3594</v>
      </c>
      <c r="E55" s="261" t="s">
        <v>357</v>
      </c>
      <c r="F55" s="325">
        <v>3199136</v>
      </c>
    </row>
    <row r="56" spans="2:6" x14ac:dyDescent="0.3">
      <c r="B56" s="262" t="s">
        <v>3689</v>
      </c>
      <c r="C56" s="262" t="s">
        <v>340</v>
      </c>
      <c r="D56" s="262" t="s">
        <v>3594</v>
      </c>
      <c r="E56" s="262" t="s">
        <v>357</v>
      </c>
      <c r="F56" s="326">
        <v>1351000</v>
      </c>
    </row>
    <row r="57" spans="2:6" x14ac:dyDescent="0.3">
      <c r="B57" s="261" t="s">
        <v>3689</v>
      </c>
      <c r="C57" s="261" t="s">
        <v>304</v>
      </c>
      <c r="D57" s="261" t="s">
        <v>3685</v>
      </c>
      <c r="E57" s="261" t="s">
        <v>357</v>
      </c>
      <c r="F57" s="325">
        <v>805728</v>
      </c>
    </row>
    <row r="58" spans="2:6" x14ac:dyDescent="0.3">
      <c r="B58" s="262" t="s">
        <v>3588</v>
      </c>
      <c r="C58" s="262" t="s">
        <v>344</v>
      </c>
      <c r="D58" s="262" t="s">
        <v>3685</v>
      </c>
      <c r="E58" s="262" t="s">
        <v>355</v>
      </c>
      <c r="F58" s="326">
        <v>400000</v>
      </c>
    </row>
    <row r="59" spans="2:6" x14ac:dyDescent="0.3">
      <c r="B59" s="261" t="s">
        <v>3689</v>
      </c>
      <c r="C59" s="261" t="s">
        <v>335</v>
      </c>
      <c r="D59" s="261" t="s">
        <v>3594</v>
      </c>
      <c r="E59" s="261" t="s">
        <v>356</v>
      </c>
      <c r="F59" s="325">
        <v>289684</v>
      </c>
    </row>
    <row r="60" spans="2:6" x14ac:dyDescent="0.3">
      <c r="B60" s="262" t="s">
        <v>3689</v>
      </c>
      <c r="C60" s="262" t="s">
        <v>336</v>
      </c>
      <c r="D60" s="262" t="s">
        <v>3594</v>
      </c>
      <c r="E60" s="262" t="s">
        <v>356</v>
      </c>
      <c r="F60" s="326">
        <v>194595</v>
      </c>
    </row>
    <row r="61" spans="2:6" x14ac:dyDescent="0.3">
      <c r="B61" s="262"/>
      <c r="C61" s="262"/>
      <c r="D61" s="262"/>
      <c r="E61" s="262"/>
      <c r="F61" s="326"/>
    </row>
    <row r="62" spans="2:6" x14ac:dyDescent="0.3">
      <c r="F62" s="57">
        <f>SUM(F4:F61)</f>
        <v>167753230229</v>
      </c>
    </row>
  </sheetData>
  <autoFilter ref="B3:F60" xr:uid="{00000000-0009-0000-0000-000027000000}">
    <sortState xmlns:xlrd2="http://schemas.microsoft.com/office/spreadsheetml/2017/richdata2" ref="B4:F60">
      <sortCondition descending="1" ref="F3:F60"/>
    </sortState>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88"/>
  <sheetViews>
    <sheetView showGridLines="0" workbookViewId="0">
      <selection activeCell="H9" sqref="H9"/>
    </sheetView>
  </sheetViews>
  <sheetFormatPr defaultColWidth="11.5" defaultRowHeight="15" x14ac:dyDescent="0.35"/>
  <cols>
    <col min="1" max="1" width="5.5" style="317" customWidth="1"/>
    <col min="2" max="2" width="13.375" style="317" bestFit="1" customWidth="1"/>
    <col min="3" max="3" width="60.25" style="317" bestFit="1" customWidth="1"/>
    <col min="4" max="4" width="11.5" style="317" bestFit="1" customWidth="1"/>
    <col min="5" max="5" width="20.125" style="317" bestFit="1" customWidth="1"/>
    <col min="6" max="16384" width="11.5" style="317"/>
  </cols>
  <sheetData>
    <row r="1" spans="1:5" ht="18.75" x14ac:dyDescent="0.35">
      <c r="A1" s="336" t="s">
        <v>3840</v>
      </c>
    </row>
    <row r="3" spans="1:5" ht="15.75" thickBot="1" x14ac:dyDescent="0.4">
      <c r="B3" s="329" t="s">
        <v>3588</v>
      </c>
      <c r="C3" s="329" t="s">
        <v>4</v>
      </c>
      <c r="D3" s="330" t="s">
        <v>3589</v>
      </c>
      <c r="E3" s="330" t="s">
        <v>3687</v>
      </c>
    </row>
    <row r="4" spans="1:5" x14ac:dyDescent="0.35">
      <c r="B4" s="331" t="s">
        <v>3588</v>
      </c>
      <c r="C4" s="331" t="s">
        <v>121</v>
      </c>
      <c r="D4" s="331" t="s">
        <v>3594</v>
      </c>
      <c r="E4" s="332">
        <v>34942114091</v>
      </c>
    </row>
    <row r="5" spans="1:5" x14ac:dyDescent="0.35">
      <c r="B5" s="333" t="s">
        <v>3588</v>
      </c>
      <c r="C5" s="334" t="s">
        <v>210</v>
      </c>
      <c r="D5" s="334" t="s">
        <v>3594</v>
      </c>
      <c r="E5" s="335">
        <v>34832819478</v>
      </c>
    </row>
    <row r="6" spans="1:5" x14ac:dyDescent="0.35">
      <c r="B6" s="331" t="s">
        <v>3588</v>
      </c>
      <c r="C6" s="331" t="s">
        <v>122</v>
      </c>
      <c r="D6" s="331" t="s">
        <v>3594</v>
      </c>
      <c r="E6" s="332">
        <v>22860727343</v>
      </c>
    </row>
    <row r="7" spans="1:5" x14ac:dyDescent="0.35">
      <c r="B7" s="333" t="s">
        <v>3588</v>
      </c>
      <c r="C7" s="334" t="s">
        <v>127</v>
      </c>
      <c r="D7" s="334" t="s">
        <v>3594</v>
      </c>
      <c r="E7" s="335">
        <v>21722309357</v>
      </c>
    </row>
    <row r="8" spans="1:5" x14ac:dyDescent="0.35">
      <c r="B8" s="331" t="s">
        <v>3588</v>
      </c>
      <c r="C8" s="331" t="s">
        <v>263</v>
      </c>
      <c r="D8" s="331" t="s">
        <v>3594</v>
      </c>
      <c r="E8" s="332">
        <v>18310353596</v>
      </c>
    </row>
    <row r="9" spans="1:5" x14ac:dyDescent="0.35">
      <c r="B9" s="333" t="s">
        <v>3588</v>
      </c>
      <c r="C9" s="334" t="s">
        <v>123</v>
      </c>
      <c r="D9" s="334" t="s">
        <v>3594</v>
      </c>
      <c r="E9" s="335">
        <v>12612355427</v>
      </c>
    </row>
    <row r="10" spans="1:5" x14ac:dyDescent="0.35">
      <c r="B10" s="331" t="s">
        <v>3588</v>
      </c>
      <c r="C10" s="331" t="s">
        <v>3603</v>
      </c>
      <c r="D10" s="331" t="s">
        <v>3685</v>
      </c>
      <c r="E10" s="332">
        <v>7670216930</v>
      </c>
    </row>
    <row r="11" spans="1:5" x14ac:dyDescent="0.35">
      <c r="B11" s="333" t="s">
        <v>3588</v>
      </c>
      <c r="C11" s="334" t="s">
        <v>125</v>
      </c>
      <c r="D11" s="334" t="s">
        <v>3594</v>
      </c>
      <c r="E11" s="335">
        <v>4692484649</v>
      </c>
    </row>
    <row r="12" spans="1:5" x14ac:dyDescent="0.35">
      <c r="B12" s="331" t="s">
        <v>3588</v>
      </c>
      <c r="C12" s="331" t="s">
        <v>522</v>
      </c>
      <c r="D12" s="331" t="s">
        <v>3594</v>
      </c>
      <c r="E12" s="332">
        <v>4652204000</v>
      </c>
    </row>
    <row r="13" spans="1:5" x14ac:dyDescent="0.35">
      <c r="B13" s="333" t="s">
        <v>3588</v>
      </c>
      <c r="C13" s="334" t="s">
        <v>469</v>
      </c>
      <c r="D13" s="334" t="s">
        <v>3685</v>
      </c>
      <c r="E13" s="335">
        <v>3446902137</v>
      </c>
    </row>
    <row r="14" spans="1:5" x14ac:dyDescent="0.35">
      <c r="B14" s="331" t="s">
        <v>3588</v>
      </c>
      <c r="C14" s="331" t="s">
        <v>132</v>
      </c>
      <c r="D14" s="331" t="s">
        <v>3594</v>
      </c>
      <c r="E14" s="332">
        <v>2864530762</v>
      </c>
    </row>
    <row r="15" spans="1:5" x14ac:dyDescent="0.35">
      <c r="B15" s="333" t="s">
        <v>3588</v>
      </c>
      <c r="C15" s="334" t="s">
        <v>3693</v>
      </c>
      <c r="D15" s="334" t="s">
        <v>3685</v>
      </c>
      <c r="E15" s="335">
        <v>2085884933.8850574</v>
      </c>
    </row>
    <row r="16" spans="1:5" x14ac:dyDescent="0.35">
      <c r="B16" s="331" t="s">
        <v>3686</v>
      </c>
      <c r="C16" s="331" t="s">
        <v>3750</v>
      </c>
      <c r="D16" s="331" t="s">
        <v>3685</v>
      </c>
      <c r="E16" s="332">
        <v>942856474</v>
      </c>
    </row>
    <row r="17" spans="2:5" x14ac:dyDescent="0.35">
      <c r="B17" s="333" t="s">
        <v>3588</v>
      </c>
      <c r="C17" s="334" t="s">
        <v>3597</v>
      </c>
      <c r="D17" s="334" t="s">
        <v>3594</v>
      </c>
      <c r="E17" s="335">
        <v>914249608</v>
      </c>
    </row>
    <row r="18" spans="2:5" x14ac:dyDescent="0.35">
      <c r="B18" s="331" t="s">
        <v>3588</v>
      </c>
      <c r="C18" s="331" t="s">
        <v>3532</v>
      </c>
      <c r="D18" s="331" t="s">
        <v>3685</v>
      </c>
      <c r="E18" s="332">
        <v>768237263</v>
      </c>
    </row>
    <row r="19" spans="2:5" x14ac:dyDescent="0.35">
      <c r="B19" s="333" t="s">
        <v>3588</v>
      </c>
      <c r="C19" s="334" t="s">
        <v>124</v>
      </c>
      <c r="D19" s="334" t="s">
        <v>3594</v>
      </c>
      <c r="E19" s="335">
        <v>741061129</v>
      </c>
    </row>
    <row r="20" spans="2:5" x14ac:dyDescent="0.35">
      <c r="B20" s="331" t="s">
        <v>3588</v>
      </c>
      <c r="C20" s="331" t="s">
        <v>128</v>
      </c>
      <c r="D20" s="331" t="s">
        <v>3594</v>
      </c>
      <c r="E20" s="332">
        <v>661419695</v>
      </c>
    </row>
    <row r="21" spans="2:5" x14ac:dyDescent="0.35">
      <c r="B21" s="333" t="s">
        <v>3588</v>
      </c>
      <c r="C21" s="334" t="s">
        <v>15</v>
      </c>
      <c r="D21" s="334" t="s">
        <v>3685</v>
      </c>
      <c r="E21" s="335">
        <v>539549946</v>
      </c>
    </row>
    <row r="22" spans="2:5" x14ac:dyDescent="0.35">
      <c r="B22" s="331" t="s">
        <v>3588</v>
      </c>
      <c r="C22" s="331" t="s">
        <v>129</v>
      </c>
      <c r="D22" s="331" t="s">
        <v>3594</v>
      </c>
      <c r="E22" s="332">
        <v>459248096</v>
      </c>
    </row>
    <row r="23" spans="2:5" x14ac:dyDescent="0.35">
      <c r="B23" s="333" t="s">
        <v>3588</v>
      </c>
      <c r="C23" s="334" t="s">
        <v>130</v>
      </c>
      <c r="D23" s="334" t="s">
        <v>3594</v>
      </c>
      <c r="E23" s="335">
        <v>449337753</v>
      </c>
    </row>
    <row r="24" spans="2:5" x14ac:dyDescent="0.35">
      <c r="B24" s="331" t="s">
        <v>3588</v>
      </c>
      <c r="C24" s="331" t="s">
        <v>3602</v>
      </c>
      <c r="D24" s="331" t="s">
        <v>3685</v>
      </c>
      <c r="E24" s="332">
        <v>382862250</v>
      </c>
    </row>
    <row r="25" spans="2:5" x14ac:dyDescent="0.35">
      <c r="B25" s="333" t="s">
        <v>3686</v>
      </c>
      <c r="C25" s="334" t="s">
        <v>3671</v>
      </c>
      <c r="D25" s="334" t="s">
        <v>3594</v>
      </c>
      <c r="E25" s="335">
        <v>174473430</v>
      </c>
    </row>
    <row r="26" spans="2:5" x14ac:dyDescent="0.35">
      <c r="B26" s="331" t="s">
        <v>3686</v>
      </c>
      <c r="C26" s="331" t="s">
        <v>3666</v>
      </c>
      <c r="D26" s="331" t="s">
        <v>3594</v>
      </c>
      <c r="E26" s="332">
        <v>167788776</v>
      </c>
    </row>
    <row r="27" spans="2:5" x14ac:dyDescent="0.35">
      <c r="B27" s="333" t="s">
        <v>3588</v>
      </c>
      <c r="C27" s="334" t="s">
        <v>97</v>
      </c>
      <c r="D27" s="334" t="s">
        <v>3594</v>
      </c>
      <c r="E27" s="335">
        <v>156452046</v>
      </c>
    </row>
    <row r="28" spans="2:5" x14ac:dyDescent="0.35">
      <c r="B28" s="331" t="s">
        <v>3686</v>
      </c>
      <c r="C28" s="331" t="s">
        <v>3610</v>
      </c>
      <c r="D28" s="331" t="s">
        <v>3594</v>
      </c>
      <c r="E28" s="332">
        <v>116843757</v>
      </c>
    </row>
    <row r="29" spans="2:5" x14ac:dyDescent="0.35">
      <c r="B29" s="333" t="s">
        <v>3686</v>
      </c>
      <c r="C29" s="334" t="s">
        <v>3752</v>
      </c>
      <c r="D29" s="334" t="s">
        <v>3685</v>
      </c>
      <c r="E29" s="335">
        <v>109689672</v>
      </c>
    </row>
    <row r="30" spans="2:5" x14ac:dyDescent="0.35">
      <c r="B30" s="331" t="s">
        <v>3686</v>
      </c>
      <c r="C30" s="331" t="s">
        <v>646</v>
      </c>
      <c r="D30" s="331" t="s">
        <v>3594</v>
      </c>
      <c r="E30" s="332">
        <v>107544628</v>
      </c>
    </row>
    <row r="31" spans="2:5" x14ac:dyDescent="0.35">
      <c r="B31" s="333" t="s">
        <v>3686</v>
      </c>
      <c r="C31" s="334" t="s">
        <v>648</v>
      </c>
      <c r="D31" s="334" t="s">
        <v>3594</v>
      </c>
      <c r="E31" s="335">
        <v>90000000</v>
      </c>
    </row>
    <row r="32" spans="2:5" x14ac:dyDescent="0.35">
      <c r="B32" s="331" t="s">
        <v>3686</v>
      </c>
      <c r="C32" s="331" t="s">
        <v>659</v>
      </c>
      <c r="D32" s="331" t="s">
        <v>3594</v>
      </c>
      <c r="E32" s="332">
        <v>85000000</v>
      </c>
    </row>
    <row r="33" spans="2:5" x14ac:dyDescent="0.35">
      <c r="B33" s="333" t="s">
        <v>3686</v>
      </c>
      <c r="C33" s="334" t="s">
        <v>3669</v>
      </c>
      <c r="D33" s="334" t="s">
        <v>3594</v>
      </c>
      <c r="E33" s="335">
        <v>82276587</v>
      </c>
    </row>
    <row r="34" spans="2:5" x14ac:dyDescent="0.35">
      <c r="B34" s="331" t="s">
        <v>3686</v>
      </c>
      <c r="C34" s="331" t="s">
        <v>645</v>
      </c>
      <c r="D34" s="331" t="s">
        <v>3594</v>
      </c>
      <c r="E34" s="332">
        <v>81617736</v>
      </c>
    </row>
    <row r="35" spans="2:5" x14ac:dyDescent="0.35">
      <c r="B35" s="333" t="s">
        <v>3588</v>
      </c>
      <c r="C35" s="334" t="s">
        <v>131</v>
      </c>
      <c r="D35" s="334" t="s">
        <v>3594</v>
      </c>
      <c r="E35" s="335">
        <v>74189442</v>
      </c>
    </row>
    <row r="36" spans="2:5" x14ac:dyDescent="0.35">
      <c r="B36" s="331" t="s">
        <v>3588</v>
      </c>
      <c r="C36" s="331" t="s">
        <v>3600</v>
      </c>
      <c r="D36" s="331" t="s">
        <v>3685</v>
      </c>
      <c r="E36" s="332">
        <v>62832824</v>
      </c>
    </row>
    <row r="37" spans="2:5" x14ac:dyDescent="0.35">
      <c r="B37" s="333" t="s">
        <v>3686</v>
      </c>
      <c r="C37" s="334" t="s">
        <v>3613</v>
      </c>
      <c r="D37" s="334" t="s">
        <v>3594</v>
      </c>
      <c r="E37" s="335">
        <v>62282986</v>
      </c>
    </row>
    <row r="38" spans="2:5" x14ac:dyDescent="0.35">
      <c r="B38" s="331" t="s">
        <v>3686</v>
      </c>
      <c r="C38" s="331" t="s">
        <v>3614</v>
      </c>
      <c r="D38" s="331" t="s">
        <v>3594</v>
      </c>
      <c r="E38" s="332">
        <v>58795233</v>
      </c>
    </row>
    <row r="39" spans="2:5" x14ac:dyDescent="0.35">
      <c r="B39" s="333" t="s">
        <v>3686</v>
      </c>
      <c r="C39" s="334" t="s">
        <v>3679</v>
      </c>
      <c r="D39" s="334" t="s">
        <v>3594</v>
      </c>
      <c r="E39" s="335">
        <v>58001148</v>
      </c>
    </row>
    <row r="40" spans="2:5" x14ac:dyDescent="0.35">
      <c r="B40" s="331" t="s">
        <v>3686</v>
      </c>
      <c r="C40" s="331" t="s">
        <v>3612</v>
      </c>
      <c r="D40" s="331" t="s">
        <v>3594</v>
      </c>
      <c r="E40" s="332">
        <v>47982820</v>
      </c>
    </row>
    <row r="41" spans="2:5" x14ac:dyDescent="0.35">
      <c r="B41" s="333" t="s">
        <v>3686</v>
      </c>
      <c r="C41" s="334" t="s">
        <v>3729</v>
      </c>
      <c r="D41" s="334" t="s">
        <v>3594</v>
      </c>
      <c r="E41" s="335">
        <v>38462201</v>
      </c>
    </row>
    <row r="42" spans="2:5" x14ac:dyDescent="0.35">
      <c r="B42" s="331" t="s">
        <v>3686</v>
      </c>
      <c r="C42" s="331" t="s">
        <v>3663</v>
      </c>
      <c r="D42" s="331" t="s">
        <v>3594</v>
      </c>
      <c r="E42" s="332">
        <v>38063855</v>
      </c>
    </row>
    <row r="43" spans="2:5" x14ac:dyDescent="0.35">
      <c r="B43" s="333" t="s">
        <v>3686</v>
      </c>
      <c r="C43" s="334" t="s">
        <v>1034</v>
      </c>
      <c r="D43" s="334" t="s">
        <v>3594</v>
      </c>
      <c r="E43" s="335">
        <v>36754451</v>
      </c>
    </row>
    <row r="44" spans="2:5" x14ac:dyDescent="0.35">
      <c r="B44" s="331" t="s">
        <v>3686</v>
      </c>
      <c r="C44" s="331" t="s">
        <v>3699</v>
      </c>
      <c r="D44" s="331" t="s">
        <v>3594</v>
      </c>
      <c r="E44" s="332">
        <v>35571536</v>
      </c>
    </row>
    <row r="45" spans="2:5" x14ac:dyDescent="0.35">
      <c r="B45" s="333" t="s">
        <v>3686</v>
      </c>
      <c r="C45" s="334" t="s">
        <v>3727</v>
      </c>
      <c r="D45" s="334" t="s">
        <v>3594</v>
      </c>
      <c r="E45" s="335">
        <v>33609822</v>
      </c>
    </row>
    <row r="46" spans="2:5" x14ac:dyDescent="0.35">
      <c r="B46" s="331" t="s">
        <v>3686</v>
      </c>
      <c r="C46" s="331" t="s">
        <v>3674</v>
      </c>
      <c r="D46" s="331" t="s">
        <v>3594</v>
      </c>
      <c r="E46" s="332">
        <v>32590223</v>
      </c>
    </row>
    <row r="47" spans="2:5" x14ac:dyDescent="0.35">
      <c r="B47" s="333" t="s">
        <v>3686</v>
      </c>
      <c r="C47" s="334" t="s">
        <v>3667</v>
      </c>
      <c r="D47" s="334" t="s">
        <v>3594</v>
      </c>
      <c r="E47" s="335">
        <v>30452161</v>
      </c>
    </row>
    <row r="48" spans="2:5" x14ac:dyDescent="0.35">
      <c r="B48" s="331" t="s">
        <v>3686</v>
      </c>
      <c r="C48" s="331" t="s">
        <v>3743</v>
      </c>
      <c r="D48" s="331" t="s">
        <v>3594</v>
      </c>
      <c r="E48" s="332">
        <v>26837369</v>
      </c>
    </row>
    <row r="49" spans="2:5" x14ac:dyDescent="0.35">
      <c r="B49" s="333" t="s">
        <v>3686</v>
      </c>
      <c r="C49" s="334" t="s">
        <v>3684</v>
      </c>
      <c r="D49" s="334" t="s">
        <v>3594</v>
      </c>
      <c r="E49" s="335">
        <v>21970610</v>
      </c>
    </row>
    <row r="50" spans="2:5" x14ac:dyDescent="0.35">
      <c r="B50" s="331" t="s">
        <v>3686</v>
      </c>
      <c r="C50" s="331" t="s">
        <v>3654</v>
      </c>
      <c r="D50" s="331" t="s">
        <v>3594</v>
      </c>
      <c r="E50" s="332">
        <v>21913900</v>
      </c>
    </row>
    <row r="51" spans="2:5" x14ac:dyDescent="0.35">
      <c r="B51" s="333" t="s">
        <v>3686</v>
      </c>
      <c r="C51" s="334" t="s">
        <v>3742</v>
      </c>
      <c r="D51" s="334" t="s">
        <v>3594</v>
      </c>
      <c r="E51" s="335">
        <v>20611088</v>
      </c>
    </row>
    <row r="52" spans="2:5" x14ac:dyDescent="0.35">
      <c r="B52" s="331" t="s">
        <v>3686</v>
      </c>
      <c r="C52" s="331" t="s">
        <v>3726</v>
      </c>
      <c r="D52" s="331" t="s">
        <v>3594</v>
      </c>
      <c r="E52" s="332">
        <v>16590000</v>
      </c>
    </row>
    <row r="53" spans="2:5" x14ac:dyDescent="0.35">
      <c r="B53" s="333" t="s">
        <v>3588</v>
      </c>
      <c r="C53" s="334" t="s">
        <v>134</v>
      </c>
      <c r="D53" s="334" t="s">
        <v>3594</v>
      </c>
      <c r="E53" s="335">
        <v>16121352</v>
      </c>
    </row>
    <row r="54" spans="2:5" x14ac:dyDescent="0.35">
      <c r="B54" s="331" t="s">
        <v>3686</v>
      </c>
      <c r="C54" s="331" t="s">
        <v>3665</v>
      </c>
      <c r="D54" s="331" t="s">
        <v>3594</v>
      </c>
      <c r="E54" s="332">
        <v>14299151</v>
      </c>
    </row>
    <row r="55" spans="2:5" x14ac:dyDescent="0.35">
      <c r="B55" s="333" t="s">
        <v>3686</v>
      </c>
      <c r="C55" s="334" t="s">
        <v>3677</v>
      </c>
      <c r="D55" s="334" t="s">
        <v>3594</v>
      </c>
      <c r="E55" s="335">
        <v>14168704</v>
      </c>
    </row>
    <row r="56" spans="2:5" x14ac:dyDescent="0.35">
      <c r="B56" s="331" t="s">
        <v>3686</v>
      </c>
      <c r="C56" s="331" t="s">
        <v>3740</v>
      </c>
      <c r="D56" s="331" t="s">
        <v>3594</v>
      </c>
      <c r="E56" s="332">
        <v>13113184</v>
      </c>
    </row>
    <row r="57" spans="2:5" x14ac:dyDescent="0.35">
      <c r="B57" s="333" t="s">
        <v>3686</v>
      </c>
      <c r="C57" s="334" t="s">
        <v>1006</v>
      </c>
      <c r="D57" s="334" t="s">
        <v>3594</v>
      </c>
      <c r="E57" s="335">
        <v>13059911</v>
      </c>
    </row>
    <row r="58" spans="2:5" x14ac:dyDescent="0.35">
      <c r="B58" s="331" t="s">
        <v>3686</v>
      </c>
      <c r="C58" s="331" t="s">
        <v>3681</v>
      </c>
      <c r="D58" s="331" t="s">
        <v>3594</v>
      </c>
      <c r="E58" s="332">
        <v>12811295</v>
      </c>
    </row>
    <row r="59" spans="2:5" x14ac:dyDescent="0.35">
      <c r="B59" s="333" t="s">
        <v>3686</v>
      </c>
      <c r="C59" s="334" t="s">
        <v>3739</v>
      </c>
      <c r="D59" s="334" t="s">
        <v>3594</v>
      </c>
      <c r="E59" s="335">
        <v>12778646</v>
      </c>
    </row>
    <row r="60" spans="2:5" x14ac:dyDescent="0.35">
      <c r="B60" s="331" t="s">
        <v>3686</v>
      </c>
      <c r="C60" s="331" t="s">
        <v>3748</v>
      </c>
      <c r="D60" s="331" t="s">
        <v>3594</v>
      </c>
      <c r="E60" s="332">
        <v>11893000</v>
      </c>
    </row>
    <row r="61" spans="2:5" x14ac:dyDescent="0.35">
      <c r="B61" s="333" t="s">
        <v>3686</v>
      </c>
      <c r="C61" s="334" t="s">
        <v>3741</v>
      </c>
      <c r="D61" s="334" t="s">
        <v>3594</v>
      </c>
      <c r="E61" s="335">
        <v>11193597</v>
      </c>
    </row>
    <row r="62" spans="2:5" x14ac:dyDescent="0.35">
      <c r="B62" s="331" t="s">
        <v>3686</v>
      </c>
      <c r="C62" s="331" t="s">
        <v>3723</v>
      </c>
      <c r="D62" s="331" t="s">
        <v>3594</v>
      </c>
      <c r="E62" s="332">
        <v>10160349</v>
      </c>
    </row>
    <row r="63" spans="2:5" x14ac:dyDescent="0.35">
      <c r="B63" s="333" t="s">
        <v>3686</v>
      </c>
      <c r="C63" s="334" t="s">
        <v>3606</v>
      </c>
      <c r="D63" s="334" t="s">
        <v>3594</v>
      </c>
      <c r="E63" s="335">
        <v>10004450</v>
      </c>
    </row>
    <row r="64" spans="2:5" x14ac:dyDescent="0.35">
      <c r="B64" s="331" t="s">
        <v>3686</v>
      </c>
      <c r="C64" s="331" t="s">
        <v>984</v>
      </c>
      <c r="D64" s="331" t="s">
        <v>3594</v>
      </c>
      <c r="E64" s="332">
        <v>9970812</v>
      </c>
    </row>
    <row r="65" spans="2:5" x14ac:dyDescent="0.35">
      <c r="B65" s="333" t="s">
        <v>3686</v>
      </c>
      <c r="C65" s="334" t="s">
        <v>3705</v>
      </c>
      <c r="D65" s="334" t="s">
        <v>3594</v>
      </c>
      <c r="E65" s="335">
        <v>9529706</v>
      </c>
    </row>
    <row r="66" spans="2:5" x14ac:dyDescent="0.35">
      <c r="B66" s="331" t="s">
        <v>3686</v>
      </c>
      <c r="C66" s="331" t="s">
        <v>980</v>
      </c>
      <c r="D66" s="331" t="s">
        <v>3594</v>
      </c>
      <c r="E66" s="332">
        <v>9416327</v>
      </c>
    </row>
    <row r="67" spans="2:5" x14ac:dyDescent="0.35">
      <c r="B67" s="333" t="s">
        <v>3686</v>
      </c>
      <c r="C67" s="334" t="s">
        <v>3744</v>
      </c>
      <c r="D67" s="334" t="s">
        <v>3594</v>
      </c>
      <c r="E67" s="335">
        <v>9285379</v>
      </c>
    </row>
    <row r="68" spans="2:5" x14ac:dyDescent="0.35">
      <c r="B68" s="331" t="s">
        <v>3686</v>
      </c>
      <c r="C68" s="331" t="s">
        <v>3754</v>
      </c>
      <c r="D68" s="331" t="s">
        <v>3685</v>
      </c>
      <c r="E68" s="332">
        <v>9027349</v>
      </c>
    </row>
    <row r="69" spans="2:5" x14ac:dyDescent="0.35">
      <c r="B69" s="333" t="s">
        <v>3686</v>
      </c>
      <c r="C69" s="334" t="s">
        <v>3757</v>
      </c>
      <c r="D69" s="334" t="s">
        <v>3685</v>
      </c>
      <c r="E69" s="335">
        <v>9016821</v>
      </c>
    </row>
    <row r="70" spans="2:5" x14ac:dyDescent="0.35">
      <c r="B70" s="331" t="s">
        <v>3686</v>
      </c>
      <c r="C70" s="331" t="s">
        <v>3616</v>
      </c>
      <c r="D70" s="331" t="s">
        <v>3594</v>
      </c>
      <c r="E70" s="332">
        <v>9000000</v>
      </c>
    </row>
    <row r="71" spans="2:5" x14ac:dyDescent="0.35">
      <c r="B71" s="333" t="s">
        <v>3686</v>
      </c>
      <c r="C71" s="334" t="s">
        <v>3617</v>
      </c>
      <c r="D71" s="334" t="s">
        <v>3594</v>
      </c>
      <c r="E71" s="335">
        <v>9000000</v>
      </c>
    </row>
    <row r="72" spans="2:5" x14ac:dyDescent="0.35">
      <c r="B72" s="331" t="s">
        <v>3686</v>
      </c>
      <c r="C72" s="331" t="s">
        <v>3756</v>
      </c>
      <c r="D72" s="331" t="s">
        <v>3685</v>
      </c>
      <c r="E72" s="332">
        <v>8995421</v>
      </c>
    </row>
    <row r="73" spans="2:5" x14ac:dyDescent="0.35">
      <c r="B73" s="333" t="s">
        <v>3686</v>
      </c>
      <c r="C73" s="334" t="s">
        <v>3703</v>
      </c>
      <c r="D73" s="334" t="s">
        <v>3594</v>
      </c>
      <c r="E73" s="335">
        <v>8364185</v>
      </c>
    </row>
    <row r="74" spans="2:5" x14ac:dyDescent="0.35">
      <c r="B74" s="331" t="s">
        <v>3686</v>
      </c>
      <c r="C74" s="331" t="s">
        <v>3758</v>
      </c>
      <c r="D74" s="331" t="s">
        <v>3685</v>
      </c>
      <c r="E74" s="332">
        <v>8221350</v>
      </c>
    </row>
    <row r="75" spans="2:5" x14ac:dyDescent="0.35">
      <c r="B75" s="333" t="s">
        <v>3686</v>
      </c>
      <c r="C75" s="334" t="s">
        <v>3719</v>
      </c>
      <c r="D75" s="334" t="s">
        <v>3594</v>
      </c>
      <c r="E75" s="335">
        <v>8207969</v>
      </c>
    </row>
    <row r="76" spans="2:5" x14ac:dyDescent="0.35">
      <c r="B76" s="331" t="s">
        <v>3686</v>
      </c>
      <c r="C76" s="331" t="s">
        <v>651</v>
      </c>
      <c r="D76" s="331" t="s">
        <v>3594</v>
      </c>
      <c r="E76" s="332">
        <v>7974864</v>
      </c>
    </row>
    <row r="77" spans="2:5" x14ac:dyDescent="0.35">
      <c r="B77" s="333" t="s">
        <v>3588</v>
      </c>
      <c r="C77" s="334" t="s">
        <v>3601</v>
      </c>
      <c r="D77" s="334" t="s">
        <v>3685</v>
      </c>
      <c r="E77" s="335">
        <v>7629040</v>
      </c>
    </row>
    <row r="78" spans="2:5" x14ac:dyDescent="0.35">
      <c r="B78" s="331" t="s">
        <v>3686</v>
      </c>
      <c r="C78" s="331" t="s">
        <v>773</v>
      </c>
      <c r="D78" s="331" t="s">
        <v>3594</v>
      </c>
      <c r="E78" s="332">
        <v>7473282</v>
      </c>
    </row>
    <row r="79" spans="2:5" x14ac:dyDescent="0.35">
      <c r="B79" s="333" t="s">
        <v>3686</v>
      </c>
      <c r="C79" s="334" t="s">
        <v>3753</v>
      </c>
      <c r="D79" s="334" t="s">
        <v>3685</v>
      </c>
      <c r="E79" s="335">
        <v>7283504</v>
      </c>
    </row>
    <row r="80" spans="2:5" x14ac:dyDescent="0.35">
      <c r="B80" s="331" t="s">
        <v>3686</v>
      </c>
      <c r="C80" s="331" t="s">
        <v>3673</v>
      </c>
      <c r="D80" s="331" t="s">
        <v>3685</v>
      </c>
      <c r="E80" s="332">
        <v>7196609</v>
      </c>
    </row>
    <row r="81" spans="2:5" x14ac:dyDescent="0.35">
      <c r="B81" s="333" t="s">
        <v>3686</v>
      </c>
      <c r="C81" s="334" t="s">
        <v>3607</v>
      </c>
      <c r="D81" s="334" t="s">
        <v>3594</v>
      </c>
      <c r="E81" s="335">
        <v>7100000</v>
      </c>
    </row>
    <row r="82" spans="2:5" x14ac:dyDescent="0.35">
      <c r="B82" s="331" t="s">
        <v>3686</v>
      </c>
      <c r="C82" s="331" t="s">
        <v>3731</v>
      </c>
      <c r="D82" s="331" t="s">
        <v>3594</v>
      </c>
      <c r="E82" s="332">
        <v>6978031</v>
      </c>
    </row>
    <row r="83" spans="2:5" x14ac:dyDescent="0.35">
      <c r="B83" s="333" t="s">
        <v>3686</v>
      </c>
      <c r="C83" s="334" t="s">
        <v>3660</v>
      </c>
      <c r="D83" s="334" t="s">
        <v>3594</v>
      </c>
      <c r="E83" s="335">
        <v>6565000</v>
      </c>
    </row>
    <row r="84" spans="2:5" x14ac:dyDescent="0.35">
      <c r="B84" s="331" t="s">
        <v>3686</v>
      </c>
      <c r="C84" s="331" t="s">
        <v>3619</v>
      </c>
      <c r="D84" s="331" t="s">
        <v>3594</v>
      </c>
      <c r="E84" s="332">
        <v>6445500</v>
      </c>
    </row>
    <row r="85" spans="2:5" x14ac:dyDescent="0.35">
      <c r="B85" s="333" t="s">
        <v>3686</v>
      </c>
      <c r="C85" s="334" t="s">
        <v>3707</v>
      </c>
      <c r="D85" s="334" t="s">
        <v>3594</v>
      </c>
      <c r="E85" s="335">
        <v>6270257</v>
      </c>
    </row>
    <row r="86" spans="2:5" x14ac:dyDescent="0.35">
      <c r="B86" s="331" t="s">
        <v>3686</v>
      </c>
      <c r="C86" s="331" t="s">
        <v>3746</v>
      </c>
      <c r="D86" s="331" t="s">
        <v>3594</v>
      </c>
      <c r="E86" s="332">
        <v>5969529</v>
      </c>
    </row>
    <row r="87" spans="2:5" x14ac:dyDescent="0.35">
      <c r="B87" s="333" t="s">
        <v>3686</v>
      </c>
      <c r="C87" s="334" t="s">
        <v>3716</v>
      </c>
      <c r="D87" s="334" t="s">
        <v>3594</v>
      </c>
      <c r="E87" s="335">
        <v>5654880</v>
      </c>
    </row>
    <row r="88" spans="2:5" x14ac:dyDescent="0.35">
      <c r="B88" s="331" t="s">
        <v>3686</v>
      </c>
      <c r="C88" s="331" t="s">
        <v>3680</v>
      </c>
      <c r="D88" s="331" t="s">
        <v>3594</v>
      </c>
      <c r="E88" s="332">
        <v>5570011</v>
      </c>
    </row>
    <row r="89" spans="2:5" x14ac:dyDescent="0.35">
      <c r="B89" s="333" t="s">
        <v>3686</v>
      </c>
      <c r="C89" s="334" t="s">
        <v>3706</v>
      </c>
      <c r="D89" s="334" t="s">
        <v>3594</v>
      </c>
      <c r="E89" s="335">
        <v>5322240</v>
      </c>
    </row>
    <row r="90" spans="2:5" x14ac:dyDescent="0.35">
      <c r="B90" s="331" t="s">
        <v>3686</v>
      </c>
      <c r="C90" s="331" t="s">
        <v>3620</v>
      </c>
      <c r="D90" s="331" t="s">
        <v>3594</v>
      </c>
      <c r="E90" s="332">
        <v>4862500</v>
      </c>
    </row>
    <row r="91" spans="2:5" x14ac:dyDescent="0.35">
      <c r="B91" s="333" t="s">
        <v>3686</v>
      </c>
      <c r="C91" s="334" t="s">
        <v>3730</v>
      </c>
      <c r="D91" s="334" t="s">
        <v>3594</v>
      </c>
      <c r="E91" s="335">
        <v>4174445</v>
      </c>
    </row>
    <row r="92" spans="2:5" x14ac:dyDescent="0.35">
      <c r="B92" s="331" t="s">
        <v>3686</v>
      </c>
      <c r="C92" s="331" t="s">
        <v>930</v>
      </c>
      <c r="D92" s="331" t="s">
        <v>3594</v>
      </c>
      <c r="E92" s="332">
        <v>4000000</v>
      </c>
    </row>
    <row r="93" spans="2:5" x14ac:dyDescent="0.35">
      <c r="B93" s="333" t="s">
        <v>3686</v>
      </c>
      <c r="C93" s="334" t="s">
        <v>3712</v>
      </c>
      <c r="D93" s="334" t="s">
        <v>3594</v>
      </c>
      <c r="E93" s="335">
        <v>3931843</v>
      </c>
    </row>
    <row r="94" spans="2:5" x14ac:dyDescent="0.35">
      <c r="B94" s="331" t="s">
        <v>3686</v>
      </c>
      <c r="C94" s="331" t="s">
        <v>3749</v>
      </c>
      <c r="D94" s="331" t="s">
        <v>3594</v>
      </c>
      <c r="E94" s="332">
        <v>3916800</v>
      </c>
    </row>
    <row r="95" spans="2:5" x14ac:dyDescent="0.35">
      <c r="B95" s="333" t="s">
        <v>3686</v>
      </c>
      <c r="C95" s="334" t="s">
        <v>3658</v>
      </c>
      <c r="D95" s="334" t="s">
        <v>3594</v>
      </c>
      <c r="E95" s="335">
        <v>3762000</v>
      </c>
    </row>
    <row r="96" spans="2:5" x14ac:dyDescent="0.35">
      <c r="B96" s="331" t="s">
        <v>3686</v>
      </c>
      <c r="C96" s="331" t="s">
        <v>3662</v>
      </c>
      <c r="D96" s="331" t="s">
        <v>3594</v>
      </c>
      <c r="E96" s="332">
        <v>3553444</v>
      </c>
    </row>
    <row r="97" spans="2:5" x14ac:dyDescent="0.35">
      <c r="B97" s="333" t="s">
        <v>3686</v>
      </c>
      <c r="C97" s="334" t="s">
        <v>3608</v>
      </c>
      <c r="D97" s="334" t="s">
        <v>3594</v>
      </c>
      <c r="E97" s="335">
        <v>3000000</v>
      </c>
    </row>
    <row r="98" spans="2:5" x14ac:dyDescent="0.35">
      <c r="B98" s="331" t="s">
        <v>3686</v>
      </c>
      <c r="C98" s="331" t="s">
        <v>3609</v>
      </c>
      <c r="D98" s="331" t="s">
        <v>3594</v>
      </c>
      <c r="E98" s="332">
        <v>2961000</v>
      </c>
    </row>
    <row r="99" spans="2:5" x14ac:dyDescent="0.35">
      <c r="B99" s="333" t="s">
        <v>3686</v>
      </c>
      <c r="C99" s="334" t="s">
        <v>667</v>
      </c>
      <c r="D99" s="334" t="s">
        <v>3594</v>
      </c>
      <c r="E99" s="335">
        <v>2884550</v>
      </c>
    </row>
    <row r="100" spans="2:5" x14ac:dyDescent="0.35">
      <c r="B100" s="331" t="s">
        <v>3686</v>
      </c>
      <c r="C100" s="331" t="s">
        <v>3709</v>
      </c>
      <c r="D100" s="331" t="s">
        <v>3594</v>
      </c>
      <c r="E100" s="332">
        <v>2870640</v>
      </c>
    </row>
    <row r="101" spans="2:5" x14ac:dyDescent="0.35">
      <c r="B101" s="333" t="s">
        <v>3686</v>
      </c>
      <c r="C101" s="334" t="s">
        <v>3615</v>
      </c>
      <c r="D101" s="334" t="s">
        <v>3594</v>
      </c>
      <c r="E101" s="335">
        <v>2844000</v>
      </c>
    </row>
    <row r="102" spans="2:5" x14ac:dyDescent="0.35">
      <c r="B102" s="331" t="s">
        <v>3686</v>
      </c>
      <c r="C102" s="331" t="s">
        <v>3696</v>
      </c>
      <c r="D102" s="331" t="s">
        <v>3594</v>
      </c>
      <c r="E102" s="332">
        <v>2804764</v>
      </c>
    </row>
    <row r="103" spans="2:5" x14ac:dyDescent="0.35">
      <c r="B103" s="333" t="s">
        <v>3686</v>
      </c>
      <c r="C103" s="334" t="s">
        <v>3653</v>
      </c>
      <c r="D103" s="334" t="s">
        <v>3594</v>
      </c>
      <c r="E103" s="335">
        <v>2750000</v>
      </c>
    </row>
    <row r="104" spans="2:5" x14ac:dyDescent="0.35">
      <c r="B104" s="331" t="s">
        <v>3686</v>
      </c>
      <c r="C104" s="331" t="s">
        <v>3737</v>
      </c>
      <c r="D104" s="331" t="s">
        <v>3594</v>
      </c>
      <c r="E104" s="332">
        <v>2737767</v>
      </c>
    </row>
    <row r="105" spans="2:5" x14ac:dyDescent="0.35">
      <c r="B105" s="333" t="s">
        <v>3686</v>
      </c>
      <c r="C105" s="334" t="s">
        <v>3661</v>
      </c>
      <c r="D105" s="334" t="s">
        <v>3594</v>
      </c>
      <c r="E105" s="335">
        <v>2590000</v>
      </c>
    </row>
    <row r="106" spans="2:5" x14ac:dyDescent="0.35">
      <c r="B106" s="331" t="s">
        <v>3686</v>
      </c>
      <c r="C106" s="331" t="s">
        <v>3621</v>
      </c>
      <c r="D106" s="331" t="s">
        <v>3594</v>
      </c>
      <c r="E106" s="332">
        <v>2500000</v>
      </c>
    </row>
    <row r="107" spans="2:5" x14ac:dyDescent="0.35">
      <c r="B107" s="333" t="s">
        <v>3686</v>
      </c>
      <c r="C107" s="334" t="s">
        <v>3622</v>
      </c>
      <c r="D107" s="334" t="s">
        <v>3594</v>
      </c>
      <c r="E107" s="335">
        <v>2500000</v>
      </c>
    </row>
    <row r="108" spans="2:5" x14ac:dyDescent="0.35">
      <c r="B108" s="331" t="s">
        <v>3686</v>
      </c>
      <c r="C108" s="331" t="s">
        <v>3720</v>
      </c>
      <c r="D108" s="331" t="s">
        <v>3594</v>
      </c>
      <c r="E108" s="332">
        <v>2355696</v>
      </c>
    </row>
    <row r="109" spans="2:5" x14ac:dyDescent="0.35">
      <c r="B109" s="333" t="s">
        <v>3686</v>
      </c>
      <c r="C109" s="334" t="s">
        <v>3652</v>
      </c>
      <c r="D109" s="334" t="s">
        <v>3594</v>
      </c>
      <c r="E109" s="335">
        <v>2200000</v>
      </c>
    </row>
    <row r="110" spans="2:5" x14ac:dyDescent="0.35">
      <c r="B110" s="331" t="s">
        <v>3686</v>
      </c>
      <c r="C110" s="331" t="s">
        <v>3605</v>
      </c>
      <c r="D110" s="331" t="s">
        <v>3594</v>
      </c>
      <c r="E110" s="332">
        <v>2109500</v>
      </c>
    </row>
    <row r="111" spans="2:5" x14ac:dyDescent="0.35">
      <c r="B111" s="333" t="s">
        <v>3686</v>
      </c>
      <c r="C111" s="334" t="s">
        <v>3668</v>
      </c>
      <c r="D111" s="334" t="s">
        <v>3594</v>
      </c>
      <c r="E111" s="335">
        <v>2060176</v>
      </c>
    </row>
    <row r="112" spans="2:5" x14ac:dyDescent="0.35">
      <c r="B112" s="331" t="s">
        <v>3686</v>
      </c>
      <c r="C112" s="331" t="s">
        <v>842</v>
      </c>
      <c r="D112" s="331" t="s">
        <v>3594</v>
      </c>
      <c r="E112" s="332">
        <v>2000000</v>
      </c>
    </row>
    <row r="113" spans="2:5" x14ac:dyDescent="0.35">
      <c r="B113" s="333" t="s">
        <v>3686</v>
      </c>
      <c r="C113" s="334" t="s">
        <v>3678</v>
      </c>
      <c r="D113" s="334" t="s">
        <v>3594</v>
      </c>
      <c r="E113" s="335">
        <v>1941387</v>
      </c>
    </row>
    <row r="114" spans="2:5" x14ac:dyDescent="0.35">
      <c r="B114" s="331" t="s">
        <v>3686</v>
      </c>
      <c r="C114" s="331" t="s">
        <v>3683</v>
      </c>
      <c r="D114" s="331" t="s">
        <v>3594</v>
      </c>
      <c r="E114" s="332">
        <v>1792864</v>
      </c>
    </row>
    <row r="115" spans="2:5" x14ac:dyDescent="0.35">
      <c r="B115" s="333" t="s">
        <v>3686</v>
      </c>
      <c r="C115" s="334" t="s">
        <v>3745</v>
      </c>
      <c r="D115" s="334" t="s">
        <v>3594</v>
      </c>
      <c r="E115" s="335">
        <v>1717390</v>
      </c>
    </row>
    <row r="116" spans="2:5" x14ac:dyDescent="0.35">
      <c r="B116" s="331" t="s">
        <v>3686</v>
      </c>
      <c r="C116" s="331" t="s">
        <v>3747</v>
      </c>
      <c r="D116" s="331" t="s">
        <v>3594</v>
      </c>
      <c r="E116" s="332">
        <v>1660000</v>
      </c>
    </row>
    <row r="117" spans="2:5" x14ac:dyDescent="0.35">
      <c r="B117" s="333" t="s">
        <v>3686</v>
      </c>
      <c r="C117" s="334" t="s">
        <v>3713</v>
      </c>
      <c r="D117" s="334" t="s">
        <v>3594</v>
      </c>
      <c r="E117" s="335">
        <v>1496880</v>
      </c>
    </row>
    <row r="118" spans="2:5" x14ac:dyDescent="0.35">
      <c r="B118" s="331" t="s">
        <v>3686</v>
      </c>
      <c r="C118" s="331" t="s">
        <v>3715</v>
      </c>
      <c r="D118" s="331" t="s">
        <v>3594</v>
      </c>
      <c r="E118" s="332">
        <v>1406160</v>
      </c>
    </row>
    <row r="119" spans="2:5" x14ac:dyDescent="0.35">
      <c r="B119" s="333" t="s">
        <v>3686</v>
      </c>
      <c r="C119" s="334" t="s">
        <v>3682</v>
      </c>
      <c r="D119" s="334" t="s">
        <v>3594</v>
      </c>
      <c r="E119" s="335">
        <v>1331259</v>
      </c>
    </row>
    <row r="120" spans="2:5" x14ac:dyDescent="0.35">
      <c r="B120" s="331" t="s">
        <v>3686</v>
      </c>
      <c r="C120" s="331" t="s">
        <v>3670</v>
      </c>
      <c r="D120" s="331" t="s">
        <v>3594</v>
      </c>
      <c r="E120" s="332">
        <v>1305601</v>
      </c>
    </row>
    <row r="121" spans="2:5" x14ac:dyDescent="0.35">
      <c r="B121" s="333" t="s">
        <v>3686</v>
      </c>
      <c r="C121" s="334" t="s">
        <v>3708</v>
      </c>
      <c r="D121" s="334" t="s">
        <v>3594</v>
      </c>
      <c r="E121" s="335">
        <v>1268190</v>
      </c>
    </row>
    <row r="122" spans="2:5" x14ac:dyDescent="0.35">
      <c r="B122" s="331" t="s">
        <v>3686</v>
      </c>
      <c r="C122" s="331" t="s">
        <v>3722</v>
      </c>
      <c r="D122" s="331" t="s">
        <v>3594</v>
      </c>
      <c r="E122" s="332">
        <v>1262520</v>
      </c>
    </row>
    <row r="123" spans="2:5" x14ac:dyDescent="0.35">
      <c r="B123" s="333" t="s">
        <v>3686</v>
      </c>
      <c r="C123" s="334" t="s">
        <v>3672</v>
      </c>
      <c r="D123" s="334" t="s">
        <v>3594</v>
      </c>
      <c r="E123" s="335">
        <v>1154593</v>
      </c>
    </row>
    <row r="124" spans="2:5" x14ac:dyDescent="0.35">
      <c r="B124" s="331" t="s">
        <v>3686</v>
      </c>
      <c r="C124" s="331" t="s">
        <v>3735</v>
      </c>
      <c r="D124" s="331" t="s">
        <v>3594</v>
      </c>
      <c r="E124" s="332">
        <v>1143775</v>
      </c>
    </row>
    <row r="125" spans="2:5" x14ac:dyDescent="0.35">
      <c r="B125" s="333" t="s">
        <v>3686</v>
      </c>
      <c r="C125" s="334" t="s">
        <v>3736</v>
      </c>
      <c r="D125" s="334" t="s">
        <v>3594</v>
      </c>
      <c r="E125" s="335">
        <v>1120322</v>
      </c>
    </row>
    <row r="126" spans="2:5" x14ac:dyDescent="0.35">
      <c r="B126" s="331" t="s">
        <v>3686</v>
      </c>
      <c r="C126" s="331" t="s">
        <v>666</v>
      </c>
      <c r="D126" s="331" t="s">
        <v>3594</v>
      </c>
      <c r="E126" s="332">
        <v>1000000</v>
      </c>
    </row>
    <row r="127" spans="2:5" x14ac:dyDescent="0.35">
      <c r="B127" s="333" t="s">
        <v>3686</v>
      </c>
      <c r="C127" s="334" t="s">
        <v>839</v>
      </c>
      <c r="D127" s="334" t="s">
        <v>3594</v>
      </c>
      <c r="E127" s="335">
        <v>1000000</v>
      </c>
    </row>
    <row r="128" spans="2:5" x14ac:dyDescent="0.35">
      <c r="B128" s="331" t="s">
        <v>3686</v>
      </c>
      <c r="C128" s="331" t="s">
        <v>676</v>
      </c>
      <c r="D128" s="331" t="s">
        <v>3594</v>
      </c>
      <c r="E128" s="332">
        <v>1000000</v>
      </c>
    </row>
    <row r="129" spans="2:5" x14ac:dyDescent="0.35">
      <c r="B129" s="333" t="s">
        <v>3686</v>
      </c>
      <c r="C129" s="334" t="s">
        <v>3643</v>
      </c>
      <c r="D129" s="334" t="s">
        <v>3594</v>
      </c>
      <c r="E129" s="335">
        <v>1000000</v>
      </c>
    </row>
    <row r="130" spans="2:5" x14ac:dyDescent="0.35">
      <c r="B130" s="331" t="s">
        <v>3686</v>
      </c>
      <c r="C130" s="331" t="s">
        <v>3645</v>
      </c>
      <c r="D130" s="331" t="s">
        <v>3594</v>
      </c>
      <c r="E130" s="332">
        <v>1000000</v>
      </c>
    </row>
    <row r="131" spans="2:5" x14ac:dyDescent="0.35">
      <c r="B131" s="333" t="s">
        <v>3686</v>
      </c>
      <c r="C131" s="334" t="s">
        <v>3635</v>
      </c>
      <c r="D131" s="334" t="s">
        <v>3594</v>
      </c>
      <c r="E131" s="335">
        <v>1000000</v>
      </c>
    </row>
    <row r="132" spans="2:5" x14ac:dyDescent="0.35">
      <c r="B132" s="331" t="s">
        <v>3686</v>
      </c>
      <c r="C132" s="331" t="s">
        <v>3631</v>
      </c>
      <c r="D132" s="331" t="s">
        <v>3594</v>
      </c>
      <c r="E132" s="332">
        <v>1000000</v>
      </c>
    </row>
    <row r="133" spans="2:5" x14ac:dyDescent="0.35">
      <c r="B133" s="333" t="s">
        <v>3686</v>
      </c>
      <c r="C133" s="334" t="s">
        <v>3646</v>
      </c>
      <c r="D133" s="334" t="s">
        <v>3594</v>
      </c>
      <c r="E133" s="335">
        <v>1000000</v>
      </c>
    </row>
    <row r="134" spans="2:5" x14ac:dyDescent="0.35">
      <c r="B134" s="331" t="s">
        <v>3686</v>
      </c>
      <c r="C134" s="331" t="s">
        <v>3639</v>
      </c>
      <c r="D134" s="331" t="s">
        <v>3594</v>
      </c>
      <c r="E134" s="332">
        <v>1000000</v>
      </c>
    </row>
    <row r="135" spans="2:5" x14ac:dyDescent="0.35">
      <c r="B135" s="333" t="s">
        <v>3686</v>
      </c>
      <c r="C135" s="334" t="s">
        <v>3630</v>
      </c>
      <c r="D135" s="334" t="s">
        <v>3594</v>
      </c>
      <c r="E135" s="335">
        <v>1000000</v>
      </c>
    </row>
    <row r="136" spans="2:5" x14ac:dyDescent="0.35">
      <c r="B136" s="331" t="s">
        <v>3686</v>
      </c>
      <c r="C136" s="331" t="s">
        <v>3628</v>
      </c>
      <c r="D136" s="331" t="s">
        <v>3594</v>
      </c>
      <c r="E136" s="332">
        <v>1000000</v>
      </c>
    </row>
    <row r="137" spans="2:5" x14ac:dyDescent="0.35">
      <c r="B137" s="333" t="s">
        <v>3686</v>
      </c>
      <c r="C137" s="334" t="s">
        <v>3651</v>
      </c>
      <c r="D137" s="334" t="s">
        <v>3594</v>
      </c>
      <c r="E137" s="335">
        <v>1000000</v>
      </c>
    </row>
    <row r="138" spans="2:5" x14ac:dyDescent="0.35">
      <c r="B138" s="331" t="s">
        <v>3686</v>
      </c>
      <c r="C138" s="331" t="s">
        <v>862</v>
      </c>
      <c r="D138" s="331" t="s">
        <v>3594</v>
      </c>
      <c r="E138" s="332">
        <v>1000000</v>
      </c>
    </row>
    <row r="139" spans="2:5" x14ac:dyDescent="0.35">
      <c r="B139" s="333" t="s">
        <v>3686</v>
      </c>
      <c r="C139" s="334" t="s">
        <v>3642</v>
      </c>
      <c r="D139" s="334" t="s">
        <v>3594</v>
      </c>
      <c r="E139" s="335">
        <v>1000000</v>
      </c>
    </row>
    <row r="140" spans="2:5" x14ac:dyDescent="0.35">
      <c r="B140" s="331" t="s">
        <v>3686</v>
      </c>
      <c r="C140" s="331" t="s">
        <v>3638</v>
      </c>
      <c r="D140" s="331" t="s">
        <v>3594</v>
      </c>
      <c r="E140" s="332">
        <v>1000000</v>
      </c>
    </row>
    <row r="141" spans="2:5" x14ac:dyDescent="0.35">
      <c r="B141" s="333" t="s">
        <v>3686</v>
      </c>
      <c r="C141" s="334" t="s">
        <v>3625</v>
      </c>
      <c r="D141" s="334" t="s">
        <v>3594</v>
      </c>
      <c r="E141" s="335">
        <v>1000000</v>
      </c>
    </row>
    <row r="142" spans="2:5" x14ac:dyDescent="0.35">
      <c r="B142" s="331" t="s">
        <v>3686</v>
      </c>
      <c r="C142" s="331" t="s">
        <v>3644</v>
      </c>
      <c r="D142" s="331" t="s">
        <v>3594</v>
      </c>
      <c r="E142" s="332">
        <v>1000000</v>
      </c>
    </row>
    <row r="143" spans="2:5" x14ac:dyDescent="0.35">
      <c r="B143" s="333" t="s">
        <v>3686</v>
      </c>
      <c r="C143" s="334" t="s">
        <v>3632</v>
      </c>
      <c r="D143" s="334" t="s">
        <v>3594</v>
      </c>
      <c r="E143" s="335">
        <v>1000000</v>
      </c>
    </row>
    <row r="144" spans="2:5" x14ac:dyDescent="0.35">
      <c r="B144" s="331" t="s">
        <v>3686</v>
      </c>
      <c r="C144" s="331" t="s">
        <v>3623</v>
      </c>
      <c r="D144" s="331" t="s">
        <v>3594</v>
      </c>
      <c r="E144" s="332">
        <v>1000000</v>
      </c>
    </row>
    <row r="145" spans="2:5" x14ac:dyDescent="0.35">
      <c r="B145" s="333" t="s">
        <v>3686</v>
      </c>
      <c r="C145" s="334" t="s">
        <v>3633</v>
      </c>
      <c r="D145" s="334" t="s">
        <v>3594</v>
      </c>
      <c r="E145" s="335">
        <v>1000000</v>
      </c>
    </row>
    <row r="146" spans="2:5" x14ac:dyDescent="0.35">
      <c r="B146" s="331" t="s">
        <v>3686</v>
      </c>
      <c r="C146" s="331" t="s">
        <v>3648</v>
      </c>
      <c r="D146" s="331" t="s">
        <v>3594</v>
      </c>
      <c r="E146" s="332">
        <v>1000000</v>
      </c>
    </row>
    <row r="147" spans="2:5" x14ac:dyDescent="0.35">
      <c r="B147" s="333" t="s">
        <v>3686</v>
      </c>
      <c r="C147" s="334" t="s">
        <v>3636</v>
      </c>
      <c r="D147" s="334" t="s">
        <v>3594</v>
      </c>
      <c r="E147" s="335">
        <v>1000000</v>
      </c>
    </row>
    <row r="148" spans="2:5" x14ac:dyDescent="0.35">
      <c r="B148" s="331" t="s">
        <v>3686</v>
      </c>
      <c r="C148" s="331" t="s">
        <v>3634</v>
      </c>
      <c r="D148" s="331" t="s">
        <v>3594</v>
      </c>
      <c r="E148" s="332">
        <v>1000000</v>
      </c>
    </row>
    <row r="149" spans="2:5" x14ac:dyDescent="0.35">
      <c r="B149" s="333" t="s">
        <v>3686</v>
      </c>
      <c r="C149" s="334" t="s">
        <v>3649</v>
      </c>
      <c r="D149" s="334" t="s">
        <v>3594</v>
      </c>
      <c r="E149" s="335">
        <v>1000000</v>
      </c>
    </row>
    <row r="150" spans="2:5" x14ac:dyDescent="0.35">
      <c r="B150" s="331" t="s">
        <v>3686</v>
      </c>
      <c r="C150" s="331" t="s">
        <v>3624</v>
      </c>
      <c r="D150" s="331" t="s">
        <v>3594</v>
      </c>
      <c r="E150" s="332">
        <v>1000000</v>
      </c>
    </row>
    <row r="151" spans="2:5" x14ac:dyDescent="0.35">
      <c r="B151" s="333" t="s">
        <v>3686</v>
      </c>
      <c r="C151" s="334" t="s">
        <v>3641</v>
      </c>
      <c r="D151" s="334" t="s">
        <v>3594</v>
      </c>
      <c r="E151" s="335">
        <v>1000000</v>
      </c>
    </row>
    <row r="152" spans="2:5" x14ac:dyDescent="0.35">
      <c r="B152" s="331" t="s">
        <v>3686</v>
      </c>
      <c r="C152" s="331" t="s">
        <v>3629</v>
      </c>
      <c r="D152" s="331" t="s">
        <v>3594</v>
      </c>
      <c r="E152" s="332">
        <v>1000000</v>
      </c>
    </row>
    <row r="153" spans="2:5" x14ac:dyDescent="0.35">
      <c r="B153" s="333" t="s">
        <v>3686</v>
      </c>
      <c r="C153" s="334" t="s">
        <v>3627</v>
      </c>
      <c r="D153" s="334" t="s">
        <v>3594</v>
      </c>
      <c r="E153" s="335">
        <v>1000000</v>
      </c>
    </row>
    <row r="154" spans="2:5" x14ac:dyDescent="0.35">
      <c r="B154" s="331" t="s">
        <v>3686</v>
      </c>
      <c r="C154" s="331" t="s">
        <v>3650</v>
      </c>
      <c r="D154" s="331" t="s">
        <v>3594</v>
      </c>
      <c r="E154" s="332">
        <v>1000000</v>
      </c>
    </row>
    <row r="155" spans="2:5" x14ac:dyDescent="0.35">
      <c r="B155" s="333" t="s">
        <v>3686</v>
      </c>
      <c r="C155" s="334" t="s">
        <v>3626</v>
      </c>
      <c r="D155" s="334" t="s">
        <v>3594</v>
      </c>
      <c r="E155" s="335">
        <v>1000000</v>
      </c>
    </row>
    <row r="156" spans="2:5" x14ac:dyDescent="0.35">
      <c r="B156" s="331" t="s">
        <v>3686</v>
      </c>
      <c r="C156" s="331" t="s">
        <v>3640</v>
      </c>
      <c r="D156" s="331" t="s">
        <v>3594</v>
      </c>
      <c r="E156" s="332">
        <v>1000000</v>
      </c>
    </row>
    <row r="157" spans="2:5" x14ac:dyDescent="0.35">
      <c r="B157" s="333" t="s">
        <v>3686</v>
      </c>
      <c r="C157" s="334" t="s">
        <v>3637</v>
      </c>
      <c r="D157" s="334" t="s">
        <v>3594</v>
      </c>
      <c r="E157" s="335">
        <v>1000000</v>
      </c>
    </row>
    <row r="158" spans="2:5" x14ac:dyDescent="0.35">
      <c r="B158" s="331" t="s">
        <v>3686</v>
      </c>
      <c r="C158" s="331" t="s">
        <v>3647</v>
      </c>
      <c r="D158" s="331" t="s">
        <v>3594</v>
      </c>
      <c r="E158" s="332">
        <v>1000000</v>
      </c>
    </row>
    <row r="159" spans="2:5" x14ac:dyDescent="0.35">
      <c r="B159" s="333" t="s">
        <v>3686</v>
      </c>
      <c r="C159" s="334" t="s">
        <v>3676</v>
      </c>
      <c r="D159" s="334" t="s">
        <v>3685</v>
      </c>
      <c r="E159" s="335">
        <v>989019</v>
      </c>
    </row>
    <row r="160" spans="2:5" x14ac:dyDescent="0.35">
      <c r="B160" s="331" t="s">
        <v>3686</v>
      </c>
      <c r="C160" s="331" t="s">
        <v>3734</v>
      </c>
      <c r="D160" s="331" t="s">
        <v>3594</v>
      </c>
      <c r="E160" s="332">
        <v>900000</v>
      </c>
    </row>
    <row r="161" spans="2:5" x14ac:dyDescent="0.35">
      <c r="B161" s="333" t="s">
        <v>3686</v>
      </c>
      <c r="C161" s="334" t="s">
        <v>3733</v>
      </c>
      <c r="D161" s="334" t="s">
        <v>3594</v>
      </c>
      <c r="E161" s="335">
        <v>721145</v>
      </c>
    </row>
    <row r="162" spans="2:5" x14ac:dyDescent="0.35">
      <c r="B162" s="331" t="s">
        <v>3686</v>
      </c>
      <c r="C162" s="331" t="s">
        <v>3664</v>
      </c>
      <c r="D162" s="331" t="s">
        <v>3594</v>
      </c>
      <c r="E162" s="332">
        <v>689906</v>
      </c>
    </row>
    <row r="163" spans="2:5" x14ac:dyDescent="0.35">
      <c r="B163" s="333" t="s">
        <v>3686</v>
      </c>
      <c r="C163" s="334" t="s">
        <v>3657</v>
      </c>
      <c r="D163" s="334" t="s">
        <v>3594</v>
      </c>
      <c r="E163" s="335">
        <v>600000</v>
      </c>
    </row>
    <row r="164" spans="2:5" x14ac:dyDescent="0.35">
      <c r="B164" s="331" t="s">
        <v>3686</v>
      </c>
      <c r="C164" s="331" t="s">
        <v>3710</v>
      </c>
      <c r="D164" s="331" t="s">
        <v>3594</v>
      </c>
      <c r="E164" s="332">
        <v>569520</v>
      </c>
    </row>
    <row r="165" spans="2:5" x14ac:dyDescent="0.35">
      <c r="B165" s="333" t="s">
        <v>3686</v>
      </c>
      <c r="C165" s="334" t="s">
        <v>3711</v>
      </c>
      <c r="D165" s="334" t="s">
        <v>3594</v>
      </c>
      <c r="E165" s="335">
        <v>555520</v>
      </c>
    </row>
    <row r="166" spans="2:5" x14ac:dyDescent="0.35">
      <c r="B166" s="331" t="s">
        <v>3686</v>
      </c>
      <c r="C166" s="331" t="s">
        <v>3697</v>
      </c>
      <c r="D166" s="331" t="s">
        <v>3594</v>
      </c>
      <c r="E166" s="332">
        <v>509400</v>
      </c>
    </row>
    <row r="167" spans="2:5" x14ac:dyDescent="0.35">
      <c r="B167" s="333" t="s">
        <v>3686</v>
      </c>
      <c r="C167" s="334" t="s">
        <v>1053</v>
      </c>
      <c r="D167" s="334" t="s">
        <v>3594</v>
      </c>
      <c r="E167" s="335">
        <v>500000</v>
      </c>
    </row>
    <row r="168" spans="2:5" x14ac:dyDescent="0.35">
      <c r="B168" s="331" t="s">
        <v>3686</v>
      </c>
      <c r="C168" s="331" t="s">
        <v>3675</v>
      </c>
      <c r="D168" s="331" t="s">
        <v>3594</v>
      </c>
      <c r="E168" s="332">
        <v>500000</v>
      </c>
    </row>
    <row r="169" spans="2:5" x14ac:dyDescent="0.35">
      <c r="B169" s="333" t="s">
        <v>3686</v>
      </c>
      <c r="C169" s="334" t="s">
        <v>3659</v>
      </c>
      <c r="D169" s="334" t="s">
        <v>3594</v>
      </c>
      <c r="E169" s="335">
        <v>460000</v>
      </c>
    </row>
    <row r="170" spans="2:5" x14ac:dyDescent="0.35">
      <c r="B170" s="331" t="s">
        <v>3686</v>
      </c>
      <c r="C170" s="331" t="s">
        <v>3700</v>
      </c>
      <c r="D170" s="331" t="s">
        <v>3594</v>
      </c>
      <c r="E170" s="332">
        <v>428293</v>
      </c>
    </row>
    <row r="171" spans="2:5" x14ac:dyDescent="0.35">
      <c r="B171" s="333" t="s">
        <v>3686</v>
      </c>
      <c r="C171" s="334" t="s">
        <v>3656</v>
      </c>
      <c r="D171" s="334" t="s">
        <v>3594</v>
      </c>
      <c r="E171" s="335">
        <v>420000</v>
      </c>
    </row>
    <row r="172" spans="2:5" x14ac:dyDescent="0.35">
      <c r="B172" s="331" t="s">
        <v>3686</v>
      </c>
      <c r="C172" s="331" t="s">
        <v>3732</v>
      </c>
      <c r="D172" s="331" t="s">
        <v>3594</v>
      </c>
      <c r="E172" s="332">
        <v>354599</v>
      </c>
    </row>
    <row r="173" spans="2:5" x14ac:dyDescent="0.35">
      <c r="B173" s="333" t="s">
        <v>3686</v>
      </c>
      <c r="C173" s="334" t="s">
        <v>3718</v>
      </c>
      <c r="D173" s="334" t="s">
        <v>3594</v>
      </c>
      <c r="E173" s="335">
        <v>316481</v>
      </c>
    </row>
    <row r="174" spans="2:5" x14ac:dyDescent="0.35">
      <c r="B174" s="331" t="s">
        <v>3686</v>
      </c>
      <c r="C174" s="331" t="s">
        <v>1031</v>
      </c>
      <c r="D174" s="331" t="s">
        <v>3594</v>
      </c>
      <c r="E174" s="332">
        <v>305260</v>
      </c>
    </row>
    <row r="175" spans="2:5" x14ac:dyDescent="0.35">
      <c r="B175" s="333" t="s">
        <v>3686</v>
      </c>
      <c r="C175" s="334" t="s">
        <v>714</v>
      </c>
      <c r="D175" s="334" t="s">
        <v>3594</v>
      </c>
      <c r="E175" s="335">
        <v>296000</v>
      </c>
    </row>
    <row r="176" spans="2:5" x14ac:dyDescent="0.35">
      <c r="B176" s="331" t="s">
        <v>3686</v>
      </c>
      <c r="C176" s="331" t="s">
        <v>3717</v>
      </c>
      <c r="D176" s="331" t="s">
        <v>3594</v>
      </c>
      <c r="E176" s="332">
        <v>272160</v>
      </c>
    </row>
    <row r="177" spans="2:5" x14ac:dyDescent="0.35">
      <c r="B177" s="333" t="s">
        <v>3686</v>
      </c>
      <c r="C177" s="334" t="s">
        <v>3618</v>
      </c>
      <c r="D177" s="334" t="s">
        <v>3594</v>
      </c>
      <c r="E177" s="335">
        <v>248000</v>
      </c>
    </row>
    <row r="178" spans="2:5" x14ac:dyDescent="0.35">
      <c r="B178" s="331" t="s">
        <v>3686</v>
      </c>
      <c r="C178" s="331" t="s">
        <v>695</v>
      </c>
      <c r="D178" s="331" t="s">
        <v>3594</v>
      </c>
      <c r="E178" s="332">
        <v>226800</v>
      </c>
    </row>
    <row r="179" spans="2:5" x14ac:dyDescent="0.35">
      <c r="B179" s="333" t="s">
        <v>3588</v>
      </c>
      <c r="C179" s="334" t="s">
        <v>660</v>
      </c>
      <c r="D179" s="334" t="s">
        <v>3594</v>
      </c>
      <c r="E179" s="335">
        <v>210818</v>
      </c>
    </row>
    <row r="180" spans="2:5" x14ac:dyDescent="0.35">
      <c r="B180" s="331" t="s">
        <v>3686</v>
      </c>
      <c r="C180" s="331" t="s">
        <v>3721</v>
      </c>
      <c r="D180" s="331" t="s">
        <v>3594</v>
      </c>
      <c r="E180" s="332">
        <v>200000</v>
      </c>
    </row>
    <row r="181" spans="2:5" x14ac:dyDescent="0.35">
      <c r="B181" s="333" t="s">
        <v>3686</v>
      </c>
      <c r="C181" s="334" t="s">
        <v>3698</v>
      </c>
      <c r="D181" s="334" t="s">
        <v>3594</v>
      </c>
      <c r="E181" s="335">
        <v>170100</v>
      </c>
    </row>
    <row r="182" spans="2:5" x14ac:dyDescent="0.35">
      <c r="B182" s="331" t="s">
        <v>3686</v>
      </c>
      <c r="C182" s="331" t="s">
        <v>883</v>
      </c>
      <c r="D182" s="331" t="s">
        <v>3594</v>
      </c>
      <c r="E182" s="332">
        <v>156492</v>
      </c>
    </row>
    <row r="183" spans="2:5" x14ac:dyDescent="0.35">
      <c r="B183" s="333" t="s">
        <v>3686</v>
      </c>
      <c r="C183" s="334" t="s">
        <v>3738</v>
      </c>
      <c r="D183" s="334" t="s">
        <v>3594</v>
      </c>
      <c r="E183" s="335">
        <v>155546</v>
      </c>
    </row>
    <row r="184" spans="2:5" x14ac:dyDescent="0.35">
      <c r="B184" s="331" t="s">
        <v>3686</v>
      </c>
      <c r="C184" s="331" t="s">
        <v>3701</v>
      </c>
      <c r="D184" s="331" t="s">
        <v>3594</v>
      </c>
      <c r="E184" s="332">
        <v>146160</v>
      </c>
    </row>
    <row r="185" spans="2:5" x14ac:dyDescent="0.35">
      <c r="B185" s="333" t="s">
        <v>3686</v>
      </c>
      <c r="C185" s="334" t="s">
        <v>3714</v>
      </c>
      <c r="D185" s="334" t="s">
        <v>3594</v>
      </c>
      <c r="E185" s="335">
        <v>75600</v>
      </c>
    </row>
    <row r="186" spans="2:5" x14ac:dyDescent="0.35">
      <c r="B186" s="331" t="s">
        <v>3686</v>
      </c>
      <c r="C186" s="331" t="s">
        <v>3704</v>
      </c>
      <c r="D186" s="331" t="s">
        <v>3594</v>
      </c>
      <c r="E186" s="332">
        <v>52920</v>
      </c>
    </row>
    <row r="187" spans="2:5" x14ac:dyDescent="0.35">
      <c r="B187" s="333" t="s">
        <v>3686</v>
      </c>
      <c r="C187" s="334" t="s">
        <v>3702</v>
      </c>
      <c r="D187" s="334" t="s">
        <v>3594</v>
      </c>
      <c r="E187" s="335">
        <v>45360</v>
      </c>
    </row>
    <row r="188" spans="2:5" x14ac:dyDescent="0.35">
      <c r="B188" s="331" t="s">
        <v>3686</v>
      </c>
      <c r="C188" s="331" t="s">
        <v>3672</v>
      </c>
      <c r="D188" s="331" t="s">
        <v>3685</v>
      </c>
      <c r="E188" s="332">
        <v>2800</v>
      </c>
    </row>
  </sheetData>
  <autoFilter ref="B3:E187" xr:uid="{00000000-0009-0000-0000-000028000000}">
    <sortState xmlns:xlrd2="http://schemas.microsoft.com/office/spreadsheetml/2017/richdata2" ref="B4:E188">
      <sortCondition descending="1" ref="E3:E187"/>
    </sortState>
  </autoFilter>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F92"/>
  <sheetViews>
    <sheetView showGridLines="0" topLeftCell="A66" workbookViewId="0">
      <selection activeCell="J85" sqref="J85"/>
    </sheetView>
  </sheetViews>
  <sheetFormatPr defaultColWidth="11.5" defaultRowHeight="15" x14ac:dyDescent="0.35"/>
  <cols>
    <col min="1" max="1" width="5.5" style="158" customWidth="1"/>
    <col min="2" max="2" width="13.375" style="158" bestFit="1" customWidth="1"/>
    <col min="3" max="3" width="59.5" style="158" bestFit="1" customWidth="1"/>
    <col min="4" max="5" width="11.5" style="158"/>
    <col min="6" max="6" width="12.25" style="158" bestFit="1" customWidth="1"/>
    <col min="7" max="16384" width="11.5" style="158"/>
  </cols>
  <sheetData>
    <row r="1" spans="1:6" ht="19.5" x14ac:dyDescent="0.35">
      <c r="A1" s="345" t="s">
        <v>3841</v>
      </c>
      <c r="C1" s="346"/>
    </row>
    <row r="2" spans="1:6" x14ac:dyDescent="0.35">
      <c r="B2" s="337"/>
    </row>
    <row r="3" spans="1:6" x14ac:dyDescent="0.35">
      <c r="B3" s="338" t="s">
        <v>3588</v>
      </c>
      <c r="C3" s="338" t="s">
        <v>1056</v>
      </c>
      <c r="D3" s="338" t="s">
        <v>3589</v>
      </c>
      <c r="E3" s="338" t="s">
        <v>3688</v>
      </c>
      <c r="F3" s="339" t="s">
        <v>147</v>
      </c>
    </row>
    <row r="4" spans="1:6" x14ac:dyDescent="0.35">
      <c r="B4" s="340" t="s">
        <v>3588</v>
      </c>
      <c r="C4" s="341" t="s">
        <v>297</v>
      </c>
      <c r="D4" s="341" t="s">
        <v>3594</v>
      </c>
      <c r="E4" s="341" t="s">
        <v>357</v>
      </c>
      <c r="F4" s="342">
        <v>30239394454</v>
      </c>
    </row>
    <row r="5" spans="1:6" x14ac:dyDescent="0.35">
      <c r="B5" s="343" t="s">
        <v>3588</v>
      </c>
      <c r="C5" s="343" t="s">
        <v>333</v>
      </c>
      <c r="D5" s="343" t="s">
        <v>3594</v>
      </c>
      <c r="E5" s="343" t="s">
        <v>358</v>
      </c>
      <c r="F5" s="344">
        <v>24551847642</v>
      </c>
    </row>
    <row r="6" spans="1:6" x14ac:dyDescent="0.35">
      <c r="B6" s="340" t="s">
        <v>3588</v>
      </c>
      <c r="C6" s="341" t="s">
        <v>298</v>
      </c>
      <c r="D6" s="341" t="s">
        <v>3594</v>
      </c>
      <c r="E6" s="341" t="s">
        <v>357</v>
      </c>
      <c r="F6" s="342">
        <v>20501371386</v>
      </c>
    </row>
    <row r="7" spans="1:6" x14ac:dyDescent="0.35">
      <c r="B7" s="343" t="s">
        <v>3588</v>
      </c>
      <c r="C7" s="343" t="s">
        <v>308</v>
      </c>
      <c r="D7" s="343" t="s">
        <v>3594</v>
      </c>
      <c r="E7" s="343" t="s">
        <v>357</v>
      </c>
      <c r="F7" s="344">
        <v>13166432965</v>
      </c>
    </row>
    <row r="8" spans="1:6" x14ac:dyDescent="0.35">
      <c r="B8" s="340" t="s">
        <v>3588</v>
      </c>
      <c r="C8" s="341" t="s">
        <v>300</v>
      </c>
      <c r="D8" s="341" t="s">
        <v>3594</v>
      </c>
      <c r="E8" s="341" t="s">
        <v>357</v>
      </c>
      <c r="F8" s="342">
        <v>12953857311</v>
      </c>
    </row>
    <row r="9" spans="1:6" x14ac:dyDescent="0.35">
      <c r="B9" s="343" t="s">
        <v>3588</v>
      </c>
      <c r="C9" s="343" t="s">
        <v>335</v>
      </c>
      <c r="D9" s="343" t="s">
        <v>3594</v>
      </c>
      <c r="E9" s="343" t="s">
        <v>356</v>
      </c>
      <c r="F9" s="344">
        <v>9883616006</v>
      </c>
    </row>
    <row r="10" spans="1:6" x14ac:dyDescent="0.35">
      <c r="B10" s="340" t="s">
        <v>3588</v>
      </c>
      <c r="C10" s="341" t="s">
        <v>334</v>
      </c>
      <c r="D10" s="341" t="s">
        <v>3594</v>
      </c>
      <c r="E10" s="341" t="s">
        <v>355</v>
      </c>
      <c r="F10" s="342">
        <v>8943645000</v>
      </c>
    </row>
    <row r="11" spans="1:6" x14ac:dyDescent="0.35">
      <c r="B11" s="343" t="s">
        <v>3588</v>
      </c>
      <c r="C11" s="343" t="s">
        <v>1191</v>
      </c>
      <c r="D11" s="343" t="s">
        <v>3594</v>
      </c>
      <c r="E11" s="343" t="s">
        <v>357</v>
      </c>
      <c r="F11" s="344">
        <v>7556753605</v>
      </c>
    </row>
    <row r="12" spans="1:6" x14ac:dyDescent="0.35">
      <c r="B12" s="340" t="s">
        <v>3588</v>
      </c>
      <c r="C12" s="341" t="s">
        <v>336</v>
      </c>
      <c r="D12" s="341" t="s">
        <v>3594</v>
      </c>
      <c r="E12" s="341" t="s">
        <v>356</v>
      </c>
      <c r="F12" s="342">
        <v>5672472306</v>
      </c>
    </row>
    <row r="13" spans="1:6" x14ac:dyDescent="0.35">
      <c r="B13" s="343" t="s">
        <v>3588</v>
      </c>
      <c r="C13" s="343" t="s">
        <v>307</v>
      </c>
      <c r="D13" s="343" t="s">
        <v>3594</v>
      </c>
      <c r="E13" s="343" t="s">
        <v>357</v>
      </c>
      <c r="F13" s="344">
        <v>5634359966</v>
      </c>
    </row>
    <row r="14" spans="1:6" x14ac:dyDescent="0.35">
      <c r="B14" s="340" t="s">
        <v>3588</v>
      </c>
      <c r="C14" s="341" t="s">
        <v>299</v>
      </c>
      <c r="D14" s="341" t="s">
        <v>3685</v>
      </c>
      <c r="E14" s="341" t="s">
        <v>357</v>
      </c>
      <c r="F14" s="342">
        <v>5574323442</v>
      </c>
    </row>
    <row r="15" spans="1:6" x14ac:dyDescent="0.35">
      <c r="B15" s="343" t="s">
        <v>3588</v>
      </c>
      <c r="C15" s="343" t="s">
        <v>623</v>
      </c>
      <c r="D15" s="343" t="s">
        <v>3594</v>
      </c>
      <c r="E15" s="343" t="s">
        <v>355</v>
      </c>
      <c r="F15" s="344">
        <v>3780000000</v>
      </c>
    </row>
    <row r="16" spans="1:6" x14ac:dyDescent="0.35">
      <c r="B16" s="340" t="s">
        <v>3588</v>
      </c>
      <c r="C16" s="341" t="s">
        <v>302</v>
      </c>
      <c r="D16" s="341" t="s">
        <v>3685</v>
      </c>
      <c r="E16" s="341" t="s">
        <v>357</v>
      </c>
      <c r="F16" s="342">
        <v>3421050685</v>
      </c>
    </row>
    <row r="17" spans="2:6" x14ac:dyDescent="0.35">
      <c r="B17" s="343" t="s">
        <v>3588</v>
      </c>
      <c r="C17" s="343" t="s">
        <v>3691</v>
      </c>
      <c r="D17" s="343" t="s">
        <v>3594</v>
      </c>
      <c r="E17" s="343" t="s">
        <v>359</v>
      </c>
      <c r="F17" s="344">
        <v>3109956372</v>
      </c>
    </row>
    <row r="18" spans="2:6" x14ac:dyDescent="0.35">
      <c r="B18" s="340" t="s">
        <v>3588</v>
      </c>
      <c r="C18" s="341" t="s">
        <v>302</v>
      </c>
      <c r="D18" s="341" t="s">
        <v>3594</v>
      </c>
      <c r="E18" s="341" t="s">
        <v>357</v>
      </c>
      <c r="F18" s="342">
        <v>2703626606</v>
      </c>
    </row>
    <row r="19" spans="2:6" x14ac:dyDescent="0.35">
      <c r="B19" s="343" t="s">
        <v>3588</v>
      </c>
      <c r="C19" s="343" t="s">
        <v>298</v>
      </c>
      <c r="D19" s="343" t="s">
        <v>3685</v>
      </c>
      <c r="E19" s="343" t="s">
        <v>357</v>
      </c>
      <c r="F19" s="344">
        <v>2656894325</v>
      </c>
    </row>
    <row r="20" spans="2:6" x14ac:dyDescent="0.35">
      <c r="B20" s="340" t="s">
        <v>3588</v>
      </c>
      <c r="C20" s="341" t="s">
        <v>299</v>
      </c>
      <c r="D20" s="341" t="s">
        <v>3594</v>
      </c>
      <c r="E20" s="341" t="s">
        <v>357</v>
      </c>
      <c r="F20" s="342">
        <v>2200921100</v>
      </c>
    </row>
    <row r="21" spans="2:6" x14ac:dyDescent="0.35">
      <c r="B21" s="343" t="s">
        <v>3588</v>
      </c>
      <c r="C21" s="343" t="s">
        <v>305</v>
      </c>
      <c r="D21" s="343" t="s">
        <v>3594</v>
      </c>
      <c r="E21" s="343" t="s">
        <v>357</v>
      </c>
      <c r="F21" s="344">
        <v>1593767151</v>
      </c>
    </row>
    <row r="22" spans="2:6" x14ac:dyDescent="0.35">
      <c r="B22" s="340" t="s">
        <v>3588</v>
      </c>
      <c r="C22" s="341" t="s">
        <v>348</v>
      </c>
      <c r="D22" s="341" t="s">
        <v>3685</v>
      </c>
      <c r="E22" s="341" t="s">
        <v>15</v>
      </c>
      <c r="F22" s="342">
        <v>1459682242.7471266</v>
      </c>
    </row>
    <row r="23" spans="2:6" x14ac:dyDescent="0.35">
      <c r="B23" s="343" t="s">
        <v>3588</v>
      </c>
      <c r="C23" s="343" t="s">
        <v>344</v>
      </c>
      <c r="D23" s="343" t="s">
        <v>3594</v>
      </c>
      <c r="E23" s="343" t="s">
        <v>355</v>
      </c>
      <c r="F23" s="344">
        <v>1449830360</v>
      </c>
    </row>
    <row r="24" spans="2:6" x14ac:dyDescent="0.35">
      <c r="B24" s="340" t="s">
        <v>3689</v>
      </c>
      <c r="C24" s="341" t="s">
        <v>3751</v>
      </c>
      <c r="D24" s="341" t="s">
        <v>3685</v>
      </c>
      <c r="E24" s="341" t="s">
        <v>15</v>
      </c>
      <c r="F24" s="342">
        <v>1059829650</v>
      </c>
    </row>
    <row r="25" spans="2:6" x14ac:dyDescent="0.35">
      <c r="B25" s="343" t="s">
        <v>3588</v>
      </c>
      <c r="C25" s="343" t="s">
        <v>337</v>
      </c>
      <c r="D25" s="343" t="s">
        <v>3594</v>
      </c>
      <c r="E25" s="343" t="s">
        <v>356</v>
      </c>
      <c r="F25" s="344">
        <v>1011616001</v>
      </c>
    </row>
    <row r="26" spans="2:6" x14ac:dyDescent="0.35">
      <c r="B26" s="340" t="s">
        <v>3588</v>
      </c>
      <c r="C26" s="341" t="s">
        <v>338</v>
      </c>
      <c r="D26" s="341" t="s">
        <v>3594</v>
      </c>
      <c r="E26" s="341" t="s">
        <v>356</v>
      </c>
      <c r="F26" s="342">
        <v>808887736</v>
      </c>
    </row>
    <row r="27" spans="2:6" x14ac:dyDescent="0.35">
      <c r="B27" s="343" t="s">
        <v>3588</v>
      </c>
      <c r="C27" s="343" t="s">
        <v>289</v>
      </c>
      <c r="D27" s="343" t="s">
        <v>3594</v>
      </c>
      <c r="E27" s="343" t="s">
        <v>358</v>
      </c>
      <c r="F27" s="344">
        <v>704645000</v>
      </c>
    </row>
    <row r="28" spans="2:6" x14ac:dyDescent="0.35">
      <c r="B28" s="340" t="s">
        <v>3588</v>
      </c>
      <c r="C28" s="341" t="s">
        <v>293</v>
      </c>
      <c r="D28" s="341" t="s">
        <v>3594</v>
      </c>
      <c r="E28" s="341" t="s">
        <v>355</v>
      </c>
      <c r="F28" s="342">
        <v>700212162</v>
      </c>
    </row>
    <row r="29" spans="2:6" x14ac:dyDescent="0.35">
      <c r="B29" s="343" t="s">
        <v>3588</v>
      </c>
      <c r="C29" s="343" t="s">
        <v>3690</v>
      </c>
      <c r="D29" s="343" t="s">
        <v>3594</v>
      </c>
      <c r="E29" s="343" t="s">
        <v>352</v>
      </c>
      <c r="F29" s="344">
        <v>604423929</v>
      </c>
    </row>
    <row r="30" spans="2:6" x14ac:dyDescent="0.35">
      <c r="B30" s="340" t="s">
        <v>3588</v>
      </c>
      <c r="C30" s="341" t="s">
        <v>339</v>
      </c>
      <c r="D30" s="341" t="s">
        <v>3594</v>
      </c>
      <c r="E30" s="341" t="s">
        <v>356</v>
      </c>
      <c r="F30" s="342">
        <v>504539706</v>
      </c>
    </row>
    <row r="31" spans="2:6" x14ac:dyDescent="0.35">
      <c r="B31" s="343" t="s">
        <v>3588</v>
      </c>
      <c r="C31" s="343" t="s">
        <v>212</v>
      </c>
      <c r="D31" s="343" t="s">
        <v>3594</v>
      </c>
      <c r="E31" s="343" t="s">
        <v>358</v>
      </c>
      <c r="F31" s="344">
        <v>443468741</v>
      </c>
    </row>
    <row r="32" spans="2:6" x14ac:dyDescent="0.35">
      <c r="B32" s="340" t="s">
        <v>3588</v>
      </c>
      <c r="C32" s="341" t="s">
        <v>626</v>
      </c>
      <c r="D32" s="341" t="s">
        <v>3594</v>
      </c>
      <c r="E32" s="341" t="s">
        <v>357</v>
      </c>
      <c r="F32" s="342">
        <v>431206075</v>
      </c>
    </row>
    <row r="33" spans="2:6" x14ac:dyDescent="0.35">
      <c r="B33" s="343" t="s">
        <v>3588</v>
      </c>
      <c r="C33" s="343" t="s">
        <v>342</v>
      </c>
      <c r="D33" s="343" t="s">
        <v>3594</v>
      </c>
      <c r="E33" s="343" t="s">
        <v>1193</v>
      </c>
      <c r="F33" s="344">
        <v>408078804</v>
      </c>
    </row>
    <row r="34" spans="2:6" x14ac:dyDescent="0.35">
      <c r="B34" s="340" t="s">
        <v>3588</v>
      </c>
      <c r="C34" s="341" t="s">
        <v>303</v>
      </c>
      <c r="D34" s="341" t="s">
        <v>3594</v>
      </c>
      <c r="E34" s="341" t="s">
        <v>357</v>
      </c>
      <c r="F34" s="342">
        <v>371531312</v>
      </c>
    </row>
    <row r="35" spans="2:6" x14ac:dyDescent="0.35">
      <c r="B35" s="343" t="s">
        <v>3686</v>
      </c>
      <c r="C35" s="343" t="s">
        <v>298</v>
      </c>
      <c r="D35" s="343" t="s">
        <v>3594</v>
      </c>
      <c r="E35" s="343" t="s">
        <v>357</v>
      </c>
      <c r="F35" s="344">
        <v>338890194</v>
      </c>
    </row>
    <row r="36" spans="2:6" x14ac:dyDescent="0.35">
      <c r="B36" s="340" t="s">
        <v>3588</v>
      </c>
      <c r="C36" s="341"/>
      <c r="D36" s="341" t="s">
        <v>3685</v>
      </c>
      <c r="E36" s="341" t="s">
        <v>357</v>
      </c>
      <c r="F36" s="342">
        <v>272770004</v>
      </c>
    </row>
    <row r="37" spans="2:6" x14ac:dyDescent="0.35">
      <c r="B37" s="343" t="s">
        <v>3588</v>
      </c>
      <c r="C37" s="343" t="s">
        <v>312</v>
      </c>
      <c r="D37" s="343" t="s">
        <v>3594</v>
      </c>
      <c r="E37" s="343" t="s">
        <v>1193</v>
      </c>
      <c r="F37" s="344">
        <v>250695664</v>
      </c>
    </row>
    <row r="38" spans="2:6" x14ac:dyDescent="0.35">
      <c r="B38" s="340" t="s">
        <v>3588</v>
      </c>
      <c r="C38" s="341" t="s">
        <v>341</v>
      </c>
      <c r="D38" s="341" t="s">
        <v>3685</v>
      </c>
      <c r="E38" s="341" t="s">
        <v>355</v>
      </c>
      <c r="F38" s="342">
        <v>243960735</v>
      </c>
    </row>
    <row r="39" spans="2:6" x14ac:dyDescent="0.35">
      <c r="B39" s="343" t="s">
        <v>3686</v>
      </c>
      <c r="C39" s="343" t="s">
        <v>305</v>
      </c>
      <c r="D39" s="343" t="s">
        <v>3594</v>
      </c>
      <c r="E39" s="343" t="s">
        <v>357</v>
      </c>
      <c r="F39" s="344">
        <v>222777029</v>
      </c>
    </row>
    <row r="40" spans="2:6" x14ac:dyDescent="0.35">
      <c r="B40" s="340" t="s">
        <v>3588</v>
      </c>
      <c r="C40" s="341" t="s">
        <v>304</v>
      </c>
      <c r="D40" s="341" t="s">
        <v>3594</v>
      </c>
      <c r="E40" s="341" t="s">
        <v>357</v>
      </c>
      <c r="F40" s="342">
        <v>217099858</v>
      </c>
    </row>
    <row r="41" spans="2:6" x14ac:dyDescent="0.35">
      <c r="B41" s="343" t="s">
        <v>3686</v>
      </c>
      <c r="C41" s="343" t="s">
        <v>3691</v>
      </c>
      <c r="D41" s="343" t="s">
        <v>3594</v>
      </c>
      <c r="E41" s="343" t="s">
        <v>359</v>
      </c>
      <c r="F41" s="344">
        <v>214761328</v>
      </c>
    </row>
    <row r="42" spans="2:6" x14ac:dyDescent="0.35">
      <c r="B42" s="340" t="s">
        <v>3588</v>
      </c>
      <c r="C42" s="341" t="s">
        <v>340</v>
      </c>
      <c r="D42" s="341" t="s">
        <v>3685</v>
      </c>
      <c r="E42" s="341" t="s">
        <v>355</v>
      </c>
      <c r="F42" s="342">
        <v>200000000</v>
      </c>
    </row>
    <row r="43" spans="2:6" x14ac:dyDescent="0.35">
      <c r="B43" s="343" t="s">
        <v>3588</v>
      </c>
      <c r="C43" s="343" t="s">
        <v>343</v>
      </c>
      <c r="D43" s="343" t="s">
        <v>3594</v>
      </c>
      <c r="E43" s="343" t="s">
        <v>356</v>
      </c>
      <c r="F43" s="344">
        <v>198462487</v>
      </c>
    </row>
    <row r="44" spans="2:6" x14ac:dyDescent="0.35">
      <c r="B44" s="340" t="s">
        <v>3588</v>
      </c>
      <c r="C44" s="341" t="s">
        <v>347</v>
      </c>
      <c r="D44" s="341" t="s">
        <v>3685</v>
      </c>
      <c r="E44" s="341" t="s">
        <v>359</v>
      </c>
      <c r="F44" s="342">
        <v>197478792</v>
      </c>
    </row>
    <row r="45" spans="2:6" x14ac:dyDescent="0.35">
      <c r="B45" s="343" t="s">
        <v>3686</v>
      </c>
      <c r="C45" s="343" t="s">
        <v>212</v>
      </c>
      <c r="D45" s="343" t="s">
        <v>3594</v>
      </c>
      <c r="E45" s="343" t="s">
        <v>358</v>
      </c>
      <c r="F45" s="344">
        <v>177495822</v>
      </c>
    </row>
    <row r="46" spans="2:6" x14ac:dyDescent="0.35">
      <c r="B46" s="340" t="s">
        <v>3588</v>
      </c>
      <c r="C46" s="341" t="s">
        <v>3692</v>
      </c>
      <c r="D46" s="341" t="s">
        <v>3685</v>
      </c>
      <c r="E46" s="341" t="s">
        <v>15</v>
      </c>
      <c r="F46" s="342">
        <v>171894738</v>
      </c>
    </row>
    <row r="47" spans="2:6" x14ac:dyDescent="0.35">
      <c r="B47" s="343" t="s">
        <v>3588</v>
      </c>
      <c r="C47" s="343" t="s">
        <v>350</v>
      </c>
      <c r="D47" s="343" t="s">
        <v>3685</v>
      </c>
      <c r="E47" s="343" t="s">
        <v>15</v>
      </c>
      <c r="F47" s="344">
        <v>167631427.13793105</v>
      </c>
    </row>
    <row r="48" spans="2:6" x14ac:dyDescent="0.35">
      <c r="B48" s="340" t="s">
        <v>3588</v>
      </c>
      <c r="C48" s="341" t="s">
        <v>310</v>
      </c>
      <c r="D48" s="341" t="s">
        <v>3594</v>
      </c>
      <c r="E48" s="341" t="s">
        <v>353</v>
      </c>
      <c r="F48" s="342">
        <v>167525325</v>
      </c>
    </row>
    <row r="49" spans="2:6" x14ac:dyDescent="0.35">
      <c r="B49" s="343" t="s">
        <v>3686</v>
      </c>
      <c r="C49" s="343" t="s">
        <v>300</v>
      </c>
      <c r="D49" s="343" t="s">
        <v>3594</v>
      </c>
      <c r="E49" s="343" t="s">
        <v>357</v>
      </c>
      <c r="F49" s="344">
        <v>166772441</v>
      </c>
    </row>
    <row r="50" spans="2:6" x14ac:dyDescent="0.35">
      <c r="B50" s="340" t="s">
        <v>3588</v>
      </c>
      <c r="C50" s="341" t="s">
        <v>1082</v>
      </c>
      <c r="D50" s="341" t="s">
        <v>3685</v>
      </c>
      <c r="E50" s="341" t="s">
        <v>15</v>
      </c>
      <c r="F50" s="342">
        <v>158916038</v>
      </c>
    </row>
    <row r="51" spans="2:6" x14ac:dyDescent="0.35">
      <c r="B51" s="343" t="s">
        <v>3686</v>
      </c>
      <c r="C51" s="343" t="s">
        <v>289</v>
      </c>
      <c r="D51" s="343" t="s">
        <v>3594</v>
      </c>
      <c r="E51" s="343" t="s">
        <v>358</v>
      </c>
      <c r="F51" s="344">
        <v>149610074</v>
      </c>
    </row>
    <row r="52" spans="2:6" x14ac:dyDescent="0.35">
      <c r="B52" s="340" t="s">
        <v>3686</v>
      </c>
      <c r="C52" s="341" t="s">
        <v>3611</v>
      </c>
      <c r="D52" s="341" t="s">
        <v>3594</v>
      </c>
      <c r="E52" s="341" t="s">
        <v>358</v>
      </c>
      <c r="F52" s="342">
        <v>145151401</v>
      </c>
    </row>
    <row r="53" spans="2:6" x14ac:dyDescent="0.35">
      <c r="B53" s="343" t="s">
        <v>3686</v>
      </c>
      <c r="C53" s="343" t="s">
        <v>333</v>
      </c>
      <c r="D53" s="343" t="s">
        <v>3594</v>
      </c>
      <c r="E53" s="343" t="s">
        <v>358</v>
      </c>
      <c r="F53" s="344">
        <v>129390510</v>
      </c>
    </row>
    <row r="54" spans="2:6" x14ac:dyDescent="0.35">
      <c r="B54" s="340" t="s">
        <v>3686</v>
      </c>
      <c r="C54" s="341" t="s">
        <v>302</v>
      </c>
      <c r="D54" s="341" t="s">
        <v>3594</v>
      </c>
      <c r="E54" s="341" t="s">
        <v>357</v>
      </c>
      <c r="F54" s="342">
        <v>115684705</v>
      </c>
    </row>
    <row r="55" spans="2:6" x14ac:dyDescent="0.35">
      <c r="B55" s="343" t="s">
        <v>3588</v>
      </c>
      <c r="C55" s="343" t="s">
        <v>297</v>
      </c>
      <c r="D55" s="343" t="s">
        <v>3685</v>
      </c>
      <c r="E55" s="343" t="s">
        <v>357</v>
      </c>
      <c r="F55" s="344">
        <v>91186363</v>
      </c>
    </row>
    <row r="56" spans="2:6" x14ac:dyDescent="0.35">
      <c r="B56" s="340" t="s">
        <v>3588</v>
      </c>
      <c r="C56" s="341" t="s">
        <v>290</v>
      </c>
      <c r="D56" s="341" t="s">
        <v>3685</v>
      </c>
      <c r="E56" s="341" t="s">
        <v>15</v>
      </c>
      <c r="F56" s="342">
        <v>88976980</v>
      </c>
    </row>
    <row r="57" spans="2:6" x14ac:dyDescent="0.35">
      <c r="B57" s="343" t="s">
        <v>3588</v>
      </c>
      <c r="C57" s="343"/>
      <c r="D57" s="343" t="s">
        <v>3685</v>
      </c>
      <c r="E57" s="343" t="s">
        <v>15</v>
      </c>
      <c r="F57" s="344">
        <v>88976980</v>
      </c>
    </row>
    <row r="58" spans="2:6" x14ac:dyDescent="0.35">
      <c r="B58" s="340" t="s">
        <v>3686</v>
      </c>
      <c r="C58" s="341" t="s">
        <v>3690</v>
      </c>
      <c r="D58" s="341" t="s">
        <v>3594</v>
      </c>
      <c r="E58" s="341" t="s">
        <v>352</v>
      </c>
      <c r="F58" s="342">
        <v>85553796</v>
      </c>
    </row>
    <row r="59" spans="2:6" x14ac:dyDescent="0.35">
      <c r="B59" s="343" t="s">
        <v>3588</v>
      </c>
      <c r="C59" s="343" t="s">
        <v>346</v>
      </c>
      <c r="D59" s="343" t="s">
        <v>3594</v>
      </c>
      <c r="E59" s="343" t="s">
        <v>356</v>
      </c>
      <c r="F59" s="344">
        <v>76635147</v>
      </c>
    </row>
    <row r="60" spans="2:6" x14ac:dyDescent="0.35">
      <c r="B60" s="340" t="s">
        <v>3588</v>
      </c>
      <c r="C60" s="341" t="s">
        <v>3598</v>
      </c>
      <c r="D60" s="341" t="s">
        <v>3594</v>
      </c>
      <c r="E60" s="341" t="s">
        <v>353</v>
      </c>
      <c r="F60" s="342">
        <v>71219890</v>
      </c>
    </row>
    <row r="61" spans="2:6" x14ac:dyDescent="0.35">
      <c r="B61" s="343" t="s">
        <v>3686</v>
      </c>
      <c r="C61" s="343" t="s">
        <v>345</v>
      </c>
      <c r="D61" s="343" t="s">
        <v>3594</v>
      </c>
      <c r="E61" s="343" t="s">
        <v>358</v>
      </c>
      <c r="F61" s="344">
        <v>43000000</v>
      </c>
    </row>
    <row r="62" spans="2:6" x14ac:dyDescent="0.35">
      <c r="B62" s="340" t="s">
        <v>3686</v>
      </c>
      <c r="C62" s="341" t="s">
        <v>3655</v>
      </c>
      <c r="D62" s="341" t="s">
        <v>3594</v>
      </c>
      <c r="E62" s="341" t="s">
        <v>355</v>
      </c>
      <c r="F62" s="342">
        <v>36310900</v>
      </c>
    </row>
    <row r="63" spans="2:6" x14ac:dyDescent="0.35">
      <c r="B63" s="343" t="s">
        <v>3588</v>
      </c>
      <c r="C63" s="343" t="s">
        <v>307</v>
      </c>
      <c r="D63" s="343" t="s">
        <v>3685</v>
      </c>
      <c r="E63" s="343" t="s">
        <v>357</v>
      </c>
      <c r="F63" s="344">
        <v>36193499</v>
      </c>
    </row>
    <row r="64" spans="2:6" x14ac:dyDescent="0.35">
      <c r="B64" s="340" t="s">
        <v>3689</v>
      </c>
      <c r="C64" s="341" t="s">
        <v>3755</v>
      </c>
      <c r="D64" s="341" t="s">
        <v>3685</v>
      </c>
      <c r="E64" s="341" t="s">
        <v>15</v>
      </c>
      <c r="F64" s="342">
        <v>35260941</v>
      </c>
    </row>
    <row r="65" spans="2:6" x14ac:dyDescent="0.35">
      <c r="B65" s="343" t="s">
        <v>3588</v>
      </c>
      <c r="C65" s="343" t="s">
        <v>304</v>
      </c>
      <c r="D65" s="343" t="s">
        <v>3685</v>
      </c>
      <c r="E65" s="343" t="s">
        <v>357</v>
      </c>
      <c r="F65" s="344">
        <v>32999394</v>
      </c>
    </row>
    <row r="66" spans="2:6" x14ac:dyDescent="0.35">
      <c r="B66" s="340" t="s">
        <v>3686</v>
      </c>
      <c r="C66" s="341" t="s">
        <v>304</v>
      </c>
      <c r="D66" s="341" t="s">
        <v>3594</v>
      </c>
      <c r="E66" s="341" t="s">
        <v>357</v>
      </c>
      <c r="F66" s="342">
        <v>32787624</v>
      </c>
    </row>
    <row r="67" spans="2:6" x14ac:dyDescent="0.35">
      <c r="B67" s="343" t="s">
        <v>3588</v>
      </c>
      <c r="C67" s="343" t="s">
        <v>3690</v>
      </c>
      <c r="D67" s="343" t="s">
        <v>3685</v>
      </c>
      <c r="E67" s="343" t="s">
        <v>352</v>
      </c>
      <c r="F67" s="344">
        <v>23927216</v>
      </c>
    </row>
    <row r="68" spans="2:6" x14ac:dyDescent="0.35">
      <c r="B68" s="340" t="s">
        <v>3588</v>
      </c>
      <c r="C68" s="341" t="s">
        <v>340</v>
      </c>
      <c r="D68" s="341" t="s">
        <v>3594</v>
      </c>
      <c r="E68" s="341" t="s">
        <v>357</v>
      </c>
      <c r="F68" s="342">
        <v>20088575</v>
      </c>
    </row>
    <row r="69" spans="2:6" x14ac:dyDescent="0.35">
      <c r="B69" s="343" t="s">
        <v>3588</v>
      </c>
      <c r="C69" s="343" t="s">
        <v>621</v>
      </c>
      <c r="D69" s="343" t="s">
        <v>3594</v>
      </c>
      <c r="E69" s="343" t="s">
        <v>355</v>
      </c>
      <c r="F69" s="344">
        <v>20000000</v>
      </c>
    </row>
    <row r="70" spans="2:6" x14ac:dyDescent="0.35">
      <c r="B70" s="340" t="s">
        <v>3588</v>
      </c>
      <c r="C70" s="341" t="s">
        <v>337</v>
      </c>
      <c r="D70" s="341" t="s">
        <v>3685</v>
      </c>
      <c r="E70" s="341" t="s">
        <v>356</v>
      </c>
      <c r="F70" s="342">
        <v>15887860</v>
      </c>
    </row>
    <row r="71" spans="2:6" x14ac:dyDescent="0.35">
      <c r="B71" s="343" t="s">
        <v>3588</v>
      </c>
      <c r="C71" s="343" t="s">
        <v>305</v>
      </c>
      <c r="D71" s="343" t="s">
        <v>3685</v>
      </c>
      <c r="E71" s="343" t="s">
        <v>357</v>
      </c>
      <c r="F71" s="344">
        <v>14503917</v>
      </c>
    </row>
    <row r="72" spans="2:6" x14ac:dyDescent="0.35">
      <c r="B72" s="340" t="s">
        <v>3588</v>
      </c>
      <c r="C72" s="341" t="s">
        <v>338</v>
      </c>
      <c r="D72" s="341" t="s">
        <v>3685</v>
      </c>
      <c r="E72" s="341" t="s">
        <v>356</v>
      </c>
      <c r="F72" s="342">
        <v>12710291</v>
      </c>
    </row>
    <row r="73" spans="2:6" x14ac:dyDescent="0.35">
      <c r="B73" s="343" t="s">
        <v>3588</v>
      </c>
      <c r="C73" s="343" t="s">
        <v>335</v>
      </c>
      <c r="D73" s="343" t="s">
        <v>3685</v>
      </c>
      <c r="E73" s="343" t="s">
        <v>356</v>
      </c>
      <c r="F73" s="344">
        <v>11372912</v>
      </c>
    </row>
    <row r="74" spans="2:6" x14ac:dyDescent="0.35">
      <c r="B74" s="340" t="s">
        <v>3686</v>
      </c>
      <c r="C74" s="341" t="s">
        <v>342</v>
      </c>
      <c r="D74" s="341" t="s">
        <v>3594</v>
      </c>
      <c r="E74" s="341" t="s">
        <v>1193</v>
      </c>
      <c r="F74" s="342">
        <v>10100000</v>
      </c>
    </row>
    <row r="75" spans="2:6" x14ac:dyDescent="0.35">
      <c r="B75" s="343" t="s">
        <v>3588</v>
      </c>
      <c r="C75" s="343" t="s">
        <v>345</v>
      </c>
      <c r="D75" s="343" t="s">
        <v>3594</v>
      </c>
      <c r="E75" s="343" t="s">
        <v>358</v>
      </c>
      <c r="F75" s="344">
        <v>10000000</v>
      </c>
    </row>
    <row r="76" spans="2:6" x14ac:dyDescent="0.35">
      <c r="B76" s="340" t="s">
        <v>3686</v>
      </c>
      <c r="C76" s="341" t="s">
        <v>312</v>
      </c>
      <c r="D76" s="341" t="s">
        <v>3594</v>
      </c>
      <c r="E76" s="341" t="s">
        <v>1193</v>
      </c>
      <c r="F76" s="342">
        <v>8070500</v>
      </c>
    </row>
    <row r="77" spans="2:6" x14ac:dyDescent="0.35">
      <c r="B77" s="343" t="s">
        <v>3588</v>
      </c>
      <c r="C77" s="343" t="s">
        <v>339</v>
      </c>
      <c r="D77" s="343" t="s">
        <v>3685</v>
      </c>
      <c r="E77" s="343" t="s">
        <v>356</v>
      </c>
      <c r="F77" s="344">
        <v>7943932</v>
      </c>
    </row>
    <row r="78" spans="2:6" x14ac:dyDescent="0.35">
      <c r="B78" s="340" t="s">
        <v>3689</v>
      </c>
      <c r="C78" s="341" t="s">
        <v>298</v>
      </c>
      <c r="D78" s="341" t="s">
        <v>3685</v>
      </c>
      <c r="E78" s="341" t="s">
        <v>357</v>
      </c>
      <c r="F78" s="342">
        <v>7382700</v>
      </c>
    </row>
    <row r="79" spans="2:6" x14ac:dyDescent="0.35">
      <c r="B79" s="343" t="s">
        <v>3588</v>
      </c>
      <c r="C79" s="343" t="s">
        <v>300</v>
      </c>
      <c r="D79" s="343" t="s">
        <v>3685</v>
      </c>
      <c r="E79" s="343" t="s">
        <v>357</v>
      </c>
      <c r="F79" s="344">
        <v>6200000</v>
      </c>
    </row>
    <row r="80" spans="2:6" x14ac:dyDescent="0.35">
      <c r="B80" s="340" t="s">
        <v>3588</v>
      </c>
      <c r="C80" s="341" t="s">
        <v>336</v>
      </c>
      <c r="D80" s="341" t="s">
        <v>3685</v>
      </c>
      <c r="E80" s="341" t="s">
        <v>356</v>
      </c>
      <c r="F80" s="342">
        <v>4494590</v>
      </c>
    </row>
    <row r="81" spans="2:6" x14ac:dyDescent="0.35">
      <c r="B81" s="343" t="s">
        <v>3588</v>
      </c>
      <c r="C81" s="343" t="s">
        <v>346</v>
      </c>
      <c r="D81" s="343" t="s">
        <v>3685</v>
      </c>
      <c r="E81" s="343" t="s">
        <v>356</v>
      </c>
      <c r="F81" s="344">
        <v>3677166</v>
      </c>
    </row>
    <row r="82" spans="2:6" x14ac:dyDescent="0.35">
      <c r="B82" s="340" t="s">
        <v>3686</v>
      </c>
      <c r="C82" s="341" t="s">
        <v>307</v>
      </c>
      <c r="D82" s="341" t="s">
        <v>3594</v>
      </c>
      <c r="E82" s="341" t="s">
        <v>357</v>
      </c>
      <c r="F82" s="342">
        <v>3199136</v>
      </c>
    </row>
    <row r="83" spans="2:6" x14ac:dyDescent="0.35">
      <c r="B83" s="343" t="s">
        <v>3686</v>
      </c>
      <c r="C83" s="343" t="s">
        <v>340</v>
      </c>
      <c r="D83" s="343" t="s">
        <v>3594</v>
      </c>
      <c r="E83" s="343" t="s">
        <v>357</v>
      </c>
      <c r="F83" s="344">
        <v>1351000</v>
      </c>
    </row>
    <row r="84" spans="2:6" x14ac:dyDescent="0.35">
      <c r="B84" s="340" t="s">
        <v>3686</v>
      </c>
      <c r="C84" s="341" t="s">
        <v>337</v>
      </c>
      <c r="D84" s="341" t="s">
        <v>3594</v>
      </c>
      <c r="E84" s="341" t="s">
        <v>356</v>
      </c>
      <c r="F84" s="342">
        <v>1334419</v>
      </c>
    </row>
    <row r="85" spans="2:6" x14ac:dyDescent="0.35">
      <c r="B85" s="343" t="s">
        <v>3686</v>
      </c>
      <c r="C85" s="343" t="s">
        <v>338</v>
      </c>
      <c r="D85" s="343" t="s">
        <v>3594</v>
      </c>
      <c r="E85" s="343" t="s">
        <v>356</v>
      </c>
      <c r="F85" s="344">
        <v>1067537</v>
      </c>
    </row>
    <row r="86" spans="2:6" x14ac:dyDescent="0.35">
      <c r="B86" s="340" t="s">
        <v>3689</v>
      </c>
      <c r="C86" s="341" t="s">
        <v>304</v>
      </c>
      <c r="D86" s="341" t="s">
        <v>3685</v>
      </c>
      <c r="E86" s="341" t="s">
        <v>357</v>
      </c>
      <c r="F86" s="342">
        <v>805728</v>
      </c>
    </row>
    <row r="87" spans="2:6" x14ac:dyDescent="0.35">
      <c r="B87" s="343" t="s">
        <v>3686</v>
      </c>
      <c r="C87" s="343" t="s">
        <v>339</v>
      </c>
      <c r="D87" s="343" t="s">
        <v>3594</v>
      </c>
      <c r="E87" s="343" t="s">
        <v>356</v>
      </c>
      <c r="F87" s="344">
        <v>667209</v>
      </c>
    </row>
    <row r="88" spans="2:6" x14ac:dyDescent="0.35">
      <c r="B88" s="340" t="s">
        <v>3588</v>
      </c>
      <c r="C88" s="341" t="s">
        <v>344</v>
      </c>
      <c r="D88" s="341" t="s">
        <v>3685</v>
      </c>
      <c r="E88" s="341" t="s">
        <v>355</v>
      </c>
      <c r="F88" s="342">
        <v>400000</v>
      </c>
    </row>
    <row r="89" spans="2:6" x14ac:dyDescent="0.35">
      <c r="B89" s="343" t="s">
        <v>3686</v>
      </c>
      <c r="C89" s="343" t="s">
        <v>335</v>
      </c>
      <c r="D89" s="343" t="s">
        <v>3594</v>
      </c>
      <c r="E89" s="343" t="s">
        <v>356</v>
      </c>
      <c r="F89" s="344">
        <v>289684</v>
      </c>
    </row>
    <row r="90" spans="2:6" x14ac:dyDescent="0.35">
      <c r="B90" s="340" t="s">
        <v>3686</v>
      </c>
      <c r="C90" s="341" t="s">
        <v>336</v>
      </c>
      <c r="D90" s="341" t="s">
        <v>3594</v>
      </c>
      <c r="E90" s="341" t="s">
        <v>356</v>
      </c>
      <c r="F90" s="342">
        <v>194595</v>
      </c>
    </row>
    <row r="91" spans="2:6" x14ac:dyDescent="0.35">
      <c r="B91" s="343" t="s">
        <v>3588</v>
      </c>
      <c r="C91" s="343" t="s">
        <v>343</v>
      </c>
      <c r="D91" s="343" t="s">
        <v>3685</v>
      </c>
      <c r="E91" s="343" t="s">
        <v>356</v>
      </c>
      <c r="F91" s="344">
        <v>61795</v>
      </c>
    </row>
    <row r="92" spans="2:6" x14ac:dyDescent="0.35">
      <c r="B92" s="343"/>
      <c r="C92" s="343"/>
      <c r="D92" s="343"/>
      <c r="E92" s="343"/>
      <c r="F92" s="344"/>
    </row>
  </sheetData>
  <autoFilter ref="B3:F92" xr:uid="{00000000-0009-0000-0000-000029000000}">
    <sortState xmlns:xlrd2="http://schemas.microsoft.com/office/spreadsheetml/2017/richdata2" ref="B4:F92">
      <sortCondition descending="1" ref="F3:F92"/>
    </sortState>
  </autoFilter>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J1363"/>
  <sheetViews>
    <sheetView showGridLines="0" workbookViewId="0">
      <selection activeCell="C4" sqref="C4"/>
    </sheetView>
  </sheetViews>
  <sheetFormatPr defaultColWidth="11.375" defaultRowHeight="15" x14ac:dyDescent="0.35"/>
  <cols>
    <col min="1" max="1" width="7" style="158" customWidth="1"/>
    <col min="2" max="2" width="12.75" style="158" bestFit="1" customWidth="1"/>
    <col min="3" max="3" width="37.875" style="158" customWidth="1"/>
    <col min="4" max="4" width="25.75" style="158" customWidth="1"/>
    <col min="5" max="5" width="7.125" style="158" bestFit="1" customWidth="1"/>
    <col min="6" max="6" width="14.625" style="158" bestFit="1" customWidth="1"/>
    <col min="7" max="7" width="8.625" style="158" bestFit="1" customWidth="1"/>
    <col min="8" max="10" width="9.75" style="158" bestFit="1" customWidth="1"/>
    <col min="11" max="16384" width="11.375" style="158"/>
  </cols>
  <sheetData>
    <row r="1" spans="1:10" ht="18.75" x14ac:dyDescent="0.35">
      <c r="A1" s="345" t="s">
        <v>3842</v>
      </c>
    </row>
    <row r="3" spans="1:10" ht="60.75" thickBot="1" x14ac:dyDescent="0.4">
      <c r="B3" s="407" t="s">
        <v>3588</v>
      </c>
      <c r="C3" s="407" t="s">
        <v>4</v>
      </c>
      <c r="D3" s="407" t="s">
        <v>1056</v>
      </c>
      <c r="E3" s="408" t="s">
        <v>3589</v>
      </c>
      <c r="F3" s="408" t="s">
        <v>394</v>
      </c>
      <c r="G3" s="409" t="s">
        <v>3590</v>
      </c>
      <c r="H3" s="409" t="s">
        <v>3591</v>
      </c>
      <c r="I3" s="410" t="s">
        <v>3592</v>
      </c>
      <c r="J3" s="410" t="s">
        <v>3593</v>
      </c>
    </row>
    <row r="4" spans="1:10" x14ac:dyDescent="0.35">
      <c r="B4" s="411" t="s">
        <v>3604</v>
      </c>
      <c r="C4" s="411" t="s">
        <v>3696</v>
      </c>
      <c r="D4" s="343" t="s">
        <v>3690</v>
      </c>
      <c r="E4" s="343" t="s">
        <v>3594</v>
      </c>
      <c r="F4" s="344">
        <v>2804764</v>
      </c>
      <c r="G4" s="412">
        <v>2.804764</v>
      </c>
      <c r="H4" s="413" t="s">
        <v>352</v>
      </c>
      <c r="I4" s="413" t="s">
        <v>352</v>
      </c>
      <c r="J4" s="414" t="s">
        <v>352</v>
      </c>
    </row>
    <row r="5" spans="1:10" x14ac:dyDescent="0.35">
      <c r="B5" s="340" t="s">
        <v>3604</v>
      </c>
      <c r="C5" s="340" t="s">
        <v>3606</v>
      </c>
      <c r="D5" s="341" t="s">
        <v>3690</v>
      </c>
      <c r="E5" s="341" t="s">
        <v>3594</v>
      </c>
      <c r="F5" s="342">
        <v>2331000</v>
      </c>
      <c r="G5" s="415">
        <v>2.331</v>
      </c>
      <c r="H5" s="416" t="s">
        <v>352</v>
      </c>
      <c r="I5" s="416" t="s">
        <v>352</v>
      </c>
      <c r="J5" s="416" t="s">
        <v>352</v>
      </c>
    </row>
    <row r="6" spans="1:10" x14ac:dyDescent="0.35">
      <c r="B6" s="411" t="s">
        <v>3604</v>
      </c>
      <c r="C6" s="411" t="s">
        <v>3697</v>
      </c>
      <c r="D6" s="343" t="s">
        <v>3690</v>
      </c>
      <c r="E6" s="343" t="s">
        <v>3594</v>
      </c>
      <c r="F6" s="344">
        <v>509400</v>
      </c>
      <c r="G6" s="412">
        <v>0.50939999999999996</v>
      </c>
      <c r="H6" s="413" t="s">
        <v>352</v>
      </c>
      <c r="I6" s="413" t="s">
        <v>352</v>
      </c>
      <c r="J6" s="414" t="s">
        <v>352</v>
      </c>
    </row>
    <row r="7" spans="1:10" x14ac:dyDescent="0.35">
      <c r="B7" s="340" t="s">
        <v>3604</v>
      </c>
      <c r="C7" s="340" t="s">
        <v>3698</v>
      </c>
      <c r="D7" s="341" t="s">
        <v>3690</v>
      </c>
      <c r="E7" s="341" t="s">
        <v>3594</v>
      </c>
      <c r="F7" s="342">
        <v>170100</v>
      </c>
      <c r="G7" s="415">
        <v>0.1701</v>
      </c>
      <c r="H7" s="416" t="s">
        <v>352</v>
      </c>
      <c r="I7" s="416" t="s">
        <v>352</v>
      </c>
      <c r="J7" s="416" t="s">
        <v>352</v>
      </c>
    </row>
    <row r="8" spans="1:10" x14ac:dyDescent="0.35">
      <c r="B8" s="411" t="s">
        <v>3604</v>
      </c>
      <c r="C8" s="411" t="s">
        <v>3699</v>
      </c>
      <c r="D8" s="343" t="s">
        <v>3690</v>
      </c>
      <c r="E8" s="343" t="s">
        <v>3594</v>
      </c>
      <c r="F8" s="344">
        <v>571536</v>
      </c>
      <c r="G8" s="412">
        <v>0.57153600000000004</v>
      </c>
      <c r="H8" s="413" t="s">
        <v>352</v>
      </c>
      <c r="I8" s="413" t="s">
        <v>352</v>
      </c>
      <c r="J8" s="414" t="s">
        <v>352</v>
      </c>
    </row>
    <row r="9" spans="1:10" x14ac:dyDescent="0.35">
      <c r="B9" s="340" t="s">
        <v>3604</v>
      </c>
      <c r="C9" s="340" t="s">
        <v>651</v>
      </c>
      <c r="D9" s="341" t="s">
        <v>3690</v>
      </c>
      <c r="E9" s="341" t="s">
        <v>3594</v>
      </c>
      <c r="F9" s="342">
        <v>747819</v>
      </c>
      <c r="G9" s="415">
        <v>0.74781900000000001</v>
      </c>
      <c r="H9" s="416" t="s">
        <v>352</v>
      </c>
      <c r="I9" s="416" t="s">
        <v>352</v>
      </c>
      <c r="J9" s="416" t="s">
        <v>352</v>
      </c>
    </row>
    <row r="10" spans="1:10" x14ac:dyDescent="0.35">
      <c r="B10" s="411" t="s">
        <v>3604</v>
      </c>
      <c r="C10" s="411" t="s">
        <v>3700</v>
      </c>
      <c r="D10" s="343" t="s">
        <v>3690</v>
      </c>
      <c r="E10" s="343" t="s">
        <v>3594</v>
      </c>
      <c r="F10" s="344">
        <v>428293</v>
      </c>
      <c r="G10" s="412">
        <v>0.42829299999999998</v>
      </c>
      <c r="H10" s="413" t="s">
        <v>352</v>
      </c>
      <c r="I10" s="413" t="s">
        <v>352</v>
      </c>
      <c r="J10" s="414" t="s">
        <v>352</v>
      </c>
    </row>
    <row r="11" spans="1:10" x14ac:dyDescent="0.35">
      <c r="B11" s="340" t="s">
        <v>3604</v>
      </c>
      <c r="C11" s="340" t="s">
        <v>3701</v>
      </c>
      <c r="D11" s="341" t="s">
        <v>3690</v>
      </c>
      <c r="E11" s="341" t="s">
        <v>3594</v>
      </c>
      <c r="F11" s="342">
        <v>146160</v>
      </c>
      <c r="G11" s="415">
        <v>0.14616000000000001</v>
      </c>
      <c r="H11" s="416" t="s">
        <v>352</v>
      </c>
      <c r="I11" s="416" t="s">
        <v>352</v>
      </c>
      <c r="J11" s="416" t="s">
        <v>352</v>
      </c>
    </row>
    <row r="12" spans="1:10" x14ac:dyDescent="0.35">
      <c r="B12" s="411" t="s">
        <v>3604</v>
      </c>
      <c r="C12" s="411" t="s">
        <v>3702</v>
      </c>
      <c r="D12" s="343" t="s">
        <v>3690</v>
      </c>
      <c r="E12" s="343" t="s">
        <v>3594</v>
      </c>
      <c r="F12" s="344">
        <v>45360</v>
      </c>
      <c r="G12" s="412">
        <v>4.5359999999999998E-2</v>
      </c>
      <c r="H12" s="413" t="s">
        <v>352</v>
      </c>
      <c r="I12" s="413" t="s">
        <v>352</v>
      </c>
      <c r="J12" s="414" t="s">
        <v>352</v>
      </c>
    </row>
    <row r="13" spans="1:10" x14ac:dyDescent="0.35">
      <c r="B13" s="340" t="s">
        <v>3604</v>
      </c>
      <c r="C13" s="340" t="s">
        <v>3703</v>
      </c>
      <c r="D13" s="341" t="s">
        <v>3690</v>
      </c>
      <c r="E13" s="341" t="s">
        <v>3594</v>
      </c>
      <c r="F13" s="342">
        <v>1451520</v>
      </c>
      <c r="G13" s="415">
        <v>1.4515199999999999</v>
      </c>
      <c r="H13" s="416" t="s">
        <v>352</v>
      </c>
      <c r="I13" s="416" t="s">
        <v>352</v>
      </c>
      <c r="J13" s="416" t="s">
        <v>352</v>
      </c>
    </row>
    <row r="14" spans="1:10" x14ac:dyDescent="0.35">
      <c r="B14" s="411" t="s">
        <v>3604</v>
      </c>
      <c r="C14" s="411" t="s">
        <v>3704</v>
      </c>
      <c r="D14" s="343" t="s">
        <v>3690</v>
      </c>
      <c r="E14" s="343" t="s">
        <v>3594</v>
      </c>
      <c r="F14" s="344">
        <v>52920</v>
      </c>
      <c r="G14" s="412">
        <v>5.2920000000000002E-2</v>
      </c>
      <c r="H14" s="413" t="s">
        <v>352</v>
      </c>
      <c r="I14" s="413" t="s">
        <v>352</v>
      </c>
      <c r="J14" s="414" t="s">
        <v>352</v>
      </c>
    </row>
    <row r="15" spans="1:10" x14ac:dyDescent="0.35">
      <c r="B15" s="340" t="s">
        <v>3604</v>
      </c>
      <c r="C15" s="340" t="s">
        <v>3705</v>
      </c>
      <c r="D15" s="341" t="s">
        <v>3690</v>
      </c>
      <c r="E15" s="341" t="s">
        <v>3594</v>
      </c>
      <c r="F15" s="342">
        <v>9529706</v>
      </c>
      <c r="G15" s="415">
        <v>9.5297059999999991</v>
      </c>
      <c r="H15" s="416" t="s">
        <v>352</v>
      </c>
      <c r="I15" s="416" t="s">
        <v>352</v>
      </c>
      <c r="J15" s="416" t="s">
        <v>352</v>
      </c>
    </row>
    <row r="16" spans="1:10" x14ac:dyDescent="0.35">
      <c r="B16" s="411" t="s">
        <v>3604</v>
      </c>
      <c r="C16" s="411" t="s">
        <v>3706</v>
      </c>
      <c r="D16" s="343" t="s">
        <v>3690</v>
      </c>
      <c r="E16" s="343" t="s">
        <v>3594</v>
      </c>
      <c r="F16" s="344">
        <v>5322240</v>
      </c>
      <c r="G16" s="412">
        <v>5.3222399999999999</v>
      </c>
      <c r="H16" s="413" t="s">
        <v>352</v>
      </c>
      <c r="I16" s="413" t="s">
        <v>352</v>
      </c>
      <c r="J16" s="414" t="s">
        <v>352</v>
      </c>
    </row>
    <row r="17" spans="2:10" x14ac:dyDescent="0.35">
      <c r="B17" s="340" t="s">
        <v>3604</v>
      </c>
      <c r="C17" s="340" t="s">
        <v>3707</v>
      </c>
      <c r="D17" s="341" t="s">
        <v>3690</v>
      </c>
      <c r="E17" s="341" t="s">
        <v>3594</v>
      </c>
      <c r="F17" s="342">
        <v>6270257</v>
      </c>
      <c r="G17" s="415">
        <v>6.270257</v>
      </c>
      <c r="H17" s="416" t="s">
        <v>352</v>
      </c>
      <c r="I17" s="416" t="s">
        <v>352</v>
      </c>
      <c r="J17" s="416" t="s">
        <v>352</v>
      </c>
    </row>
    <row r="18" spans="2:10" x14ac:dyDescent="0.35">
      <c r="B18" s="411" t="s">
        <v>3604</v>
      </c>
      <c r="C18" s="411" t="s">
        <v>3708</v>
      </c>
      <c r="D18" s="343" t="s">
        <v>3690</v>
      </c>
      <c r="E18" s="343" t="s">
        <v>3594</v>
      </c>
      <c r="F18" s="344">
        <v>1268190</v>
      </c>
      <c r="G18" s="412">
        <v>1.2681899999999999</v>
      </c>
      <c r="H18" s="413" t="s">
        <v>352</v>
      </c>
      <c r="I18" s="413" t="s">
        <v>352</v>
      </c>
      <c r="J18" s="414" t="s">
        <v>352</v>
      </c>
    </row>
    <row r="19" spans="2:10" x14ac:dyDescent="0.35">
      <c r="B19" s="340" t="s">
        <v>3604</v>
      </c>
      <c r="C19" s="340" t="s">
        <v>3709</v>
      </c>
      <c r="D19" s="341" t="s">
        <v>3690</v>
      </c>
      <c r="E19" s="341" t="s">
        <v>3594</v>
      </c>
      <c r="F19" s="342">
        <v>2870640</v>
      </c>
      <c r="G19" s="415">
        <v>2.8706399999999999</v>
      </c>
      <c r="H19" s="416" t="s">
        <v>352</v>
      </c>
      <c r="I19" s="416" t="s">
        <v>352</v>
      </c>
      <c r="J19" s="416" t="s">
        <v>352</v>
      </c>
    </row>
    <row r="20" spans="2:10" x14ac:dyDescent="0.35">
      <c r="B20" s="411" t="s">
        <v>3604</v>
      </c>
      <c r="C20" s="411" t="s">
        <v>3710</v>
      </c>
      <c r="D20" s="343" t="s">
        <v>3690</v>
      </c>
      <c r="E20" s="343" t="s">
        <v>3594</v>
      </c>
      <c r="F20" s="344">
        <v>569520</v>
      </c>
      <c r="G20" s="412">
        <v>0.56952000000000003</v>
      </c>
      <c r="H20" s="413" t="s">
        <v>352</v>
      </c>
      <c r="I20" s="413" t="s">
        <v>352</v>
      </c>
      <c r="J20" s="414" t="s">
        <v>352</v>
      </c>
    </row>
    <row r="21" spans="2:10" x14ac:dyDescent="0.35">
      <c r="B21" s="340" t="s">
        <v>3604</v>
      </c>
      <c r="C21" s="340" t="s">
        <v>3711</v>
      </c>
      <c r="D21" s="341" t="s">
        <v>3690</v>
      </c>
      <c r="E21" s="341" t="s">
        <v>3594</v>
      </c>
      <c r="F21" s="342">
        <v>555520</v>
      </c>
      <c r="G21" s="415">
        <v>0.55552000000000001</v>
      </c>
      <c r="H21" s="416" t="s">
        <v>352</v>
      </c>
      <c r="I21" s="416" t="s">
        <v>352</v>
      </c>
      <c r="J21" s="416" t="s">
        <v>352</v>
      </c>
    </row>
    <row r="22" spans="2:10" x14ac:dyDescent="0.35">
      <c r="B22" s="411" t="s">
        <v>3604</v>
      </c>
      <c r="C22" s="411" t="s">
        <v>695</v>
      </c>
      <c r="D22" s="343" t="s">
        <v>3690</v>
      </c>
      <c r="E22" s="343" t="s">
        <v>3594</v>
      </c>
      <c r="F22" s="344">
        <v>226800</v>
      </c>
      <c r="G22" s="412">
        <v>0.2268</v>
      </c>
      <c r="H22" s="413" t="s">
        <v>352</v>
      </c>
      <c r="I22" s="413" t="s">
        <v>352</v>
      </c>
      <c r="J22" s="414" t="s">
        <v>352</v>
      </c>
    </row>
    <row r="23" spans="2:10" x14ac:dyDescent="0.35">
      <c r="B23" s="340" t="s">
        <v>3604</v>
      </c>
      <c r="C23" s="340" t="s">
        <v>3712</v>
      </c>
      <c r="D23" s="341" t="s">
        <v>3690</v>
      </c>
      <c r="E23" s="341" t="s">
        <v>3594</v>
      </c>
      <c r="F23" s="342">
        <v>3931843</v>
      </c>
      <c r="G23" s="415">
        <v>3.9318430000000002</v>
      </c>
      <c r="H23" s="416" t="s">
        <v>352</v>
      </c>
      <c r="I23" s="416" t="s">
        <v>352</v>
      </c>
      <c r="J23" s="416" t="s">
        <v>352</v>
      </c>
    </row>
    <row r="24" spans="2:10" x14ac:dyDescent="0.35">
      <c r="B24" s="411" t="s">
        <v>3604</v>
      </c>
      <c r="C24" s="411" t="s">
        <v>883</v>
      </c>
      <c r="D24" s="343" t="s">
        <v>3690</v>
      </c>
      <c r="E24" s="343" t="s">
        <v>3594</v>
      </c>
      <c r="F24" s="344">
        <v>156492</v>
      </c>
      <c r="G24" s="412">
        <v>0.15649199999999999</v>
      </c>
      <c r="H24" s="413" t="s">
        <v>352</v>
      </c>
      <c r="I24" s="413" t="s">
        <v>352</v>
      </c>
      <c r="J24" s="414" t="s">
        <v>352</v>
      </c>
    </row>
    <row r="25" spans="2:10" x14ac:dyDescent="0.35">
      <c r="B25" s="340" t="s">
        <v>3604</v>
      </c>
      <c r="C25" s="340" t="s">
        <v>3713</v>
      </c>
      <c r="D25" s="341" t="s">
        <v>3690</v>
      </c>
      <c r="E25" s="341" t="s">
        <v>3594</v>
      </c>
      <c r="F25" s="342">
        <v>1496880</v>
      </c>
      <c r="G25" s="415">
        <v>1.49688</v>
      </c>
      <c r="H25" s="416" t="s">
        <v>352</v>
      </c>
      <c r="I25" s="416" t="s">
        <v>352</v>
      </c>
      <c r="J25" s="416" t="s">
        <v>352</v>
      </c>
    </row>
    <row r="26" spans="2:10" x14ac:dyDescent="0.35">
      <c r="B26" s="411" t="s">
        <v>3604</v>
      </c>
      <c r="C26" s="411" t="s">
        <v>3714</v>
      </c>
      <c r="D26" s="343" t="s">
        <v>3690</v>
      </c>
      <c r="E26" s="343" t="s">
        <v>3594</v>
      </c>
      <c r="F26" s="344">
        <v>75600</v>
      </c>
      <c r="G26" s="412">
        <v>7.5600000000000001E-2</v>
      </c>
      <c r="H26" s="413" t="s">
        <v>352</v>
      </c>
      <c r="I26" s="413" t="s">
        <v>352</v>
      </c>
      <c r="J26" s="414" t="s">
        <v>352</v>
      </c>
    </row>
    <row r="27" spans="2:10" x14ac:dyDescent="0.35">
      <c r="B27" s="340" t="s">
        <v>3604</v>
      </c>
      <c r="C27" s="340" t="s">
        <v>3715</v>
      </c>
      <c r="D27" s="341" t="s">
        <v>3690</v>
      </c>
      <c r="E27" s="341" t="s">
        <v>3594</v>
      </c>
      <c r="F27" s="342">
        <v>1406160</v>
      </c>
      <c r="G27" s="415">
        <v>1.4061600000000001</v>
      </c>
      <c r="H27" s="416" t="s">
        <v>352</v>
      </c>
      <c r="I27" s="416" t="s">
        <v>352</v>
      </c>
      <c r="J27" s="416" t="s">
        <v>352</v>
      </c>
    </row>
    <row r="28" spans="2:10" x14ac:dyDescent="0.35">
      <c r="B28" s="411" t="s">
        <v>3604</v>
      </c>
      <c r="C28" s="411" t="s">
        <v>3716</v>
      </c>
      <c r="D28" s="343" t="s">
        <v>3690</v>
      </c>
      <c r="E28" s="343" t="s">
        <v>3594</v>
      </c>
      <c r="F28" s="344">
        <v>5654880</v>
      </c>
      <c r="G28" s="412">
        <v>5.6548800000000004</v>
      </c>
      <c r="H28" s="413" t="s">
        <v>352</v>
      </c>
      <c r="I28" s="413" t="s">
        <v>352</v>
      </c>
      <c r="J28" s="414" t="s">
        <v>352</v>
      </c>
    </row>
    <row r="29" spans="2:10" x14ac:dyDescent="0.35">
      <c r="B29" s="340" t="s">
        <v>3604</v>
      </c>
      <c r="C29" s="340" t="s">
        <v>3717</v>
      </c>
      <c r="D29" s="341" t="s">
        <v>3690</v>
      </c>
      <c r="E29" s="341" t="s">
        <v>3594</v>
      </c>
      <c r="F29" s="342">
        <v>272160</v>
      </c>
      <c r="G29" s="415">
        <v>0.27216000000000001</v>
      </c>
      <c r="H29" s="416" t="s">
        <v>352</v>
      </c>
      <c r="I29" s="416" t="s">
        <v>352</v>
      </c>
      <c r="J29" s="416" t="s">
        <v>352</v>
      </c>
    </row>
    <row r="30" spans="2:10" x14ac:dyDescent="0.35">
      <c r="B30" s="411" t="s">
        <v>3604</v>
      </c>
      <c r="C30" s="411" t="s">
        <v>3718</v>
      </c>
      <c r="D30" s="343" t="s">
        <v>3690</v>
      </c>
      <c r="E30" s="343" t="s">
        <v>3594</v>
      </c>
      <c r="F30" s="344">
        <v>316481</v>
      </c>
      <c r="G30" s="412">
        <v>0.31648100000000001</v>
      </c>
      <c r="H30" s="413" t="s">
        <v>352</v>
      </c>
      <c r="I30" s="413" t="s">
        <v>352</v>
      </c>
      <c r="J30" s="414" t="s">
        <v>352</v>
      </c>
    </row>
    <row r="31" spans="2:10" x14ac:dyDescent="0.35">
      <c r="B31" s="340" t="s">
        <v>3604</v>
      </c>
      <c r="C31" s="340" t="s">
        <v>3719</v>
      </c>
      <c r="D31" s="341" t="s">
        <v>3690</v>
      </c>
      <c r="E31" s="341" t="s">
        <v>3594</v>
      </c>
      <c r="F31" s="342">
        <v>8207969</v>
      </c>
      <c r="G31" s="415">
        <v>8.2079690000000003</v>
      </c>
      <c r="H31" s="416" t="s">
        <v>352</v>
      </c>
      <c r="I31" s="416" t="s">
        <v>352</v>
      </c>
      <c r="J31" s="416" t="s">
        <v>352</v>
      </c>
    </row>
    <row r="32" spans="2:10" x14ac:dyDescent="0.35">
      <c r="B32" s="411" t="s">
        <v>3604</v>
      </c>
      <c r="C32" s="411" t="s">
        <v>3684</v>
      </c>
      <c r="D32" s="343" t="s">
        <v>3690</v>
      </c>
      <c r="E32" s="343" t="s">
        <v>3594</v>
      </c>
      <c r="F32" s="344">
        <v>3394956</v>
      </c>
      <c r="G32" s="412">
        <v>3.3949560000000001</v>
      </c>
      <c r="H32" s="413" t="s">
        <v>352</v>
      </c>
      <c r="I32" s="413" t="s">
        <v>352</v>
      </c>
      <c r="J32" s="414" t="s">
        <v>352</v>
      </c>
    </row>
    <row r="33" spans="2:10" x14ac:dyDescent="0.35">
      <c r="B33" s="340" t="s">
        <v>3604</v>
      </c>
      <c r="C33" s="340" t="s">
        <v>3720</v>
      </c>
      <c r="D33" s="341" t="s">
        <v>3690</v>
      </c>
      <c r="E33" s="341" t="s">
        <v>3594</v>
      </c>
      <c r="F33" s="342">
        <v>2355696</v>
      </c>
      <c r="G33" s="415">
        <v>2.355696</v>
      </c>
      <c r="H33" s="416" t="s">
        <v>352</v>
      </c>
      <c r="I33" s="416" t="s">
        <v>352</v>
      </c>
      <c r="J33" s="416" t="s">
        <v>352</v>
      </c>
    </row>
    <row r="34" spans="2:10" x14ac:dyDescent="0.35">
      <c r="B34" s="411" t="s">
        <v>3604</v>
      </c>
      <c r="C34" s="411" t="s">
        <v>3721</v>
      </c>
      <c r="D34" s="343" t="s">
        <v>3690</v>
      </c>
      <c r="E34" s="343" t="s">
        <v>3594</v>
      </c>
      <c r="F34" s="344">
        <v>200000</v>
      </c>
      <c r="G34" s="412">
        <v>0.2</v>
      </c>
      <c r="H34" s="413" t="s">
        <v>352</v>
      </c>
      <c r="I34" s="413" t="s">
        <v>352</v>
      </c>
      <c r="J34" s="414" t="s">
        <v>352</v>
      </c>
    </row>
    <row r="35" spans="2:10" x14ac:dyDescent="0.35">
      <c r="B35" s="340" t="s">
        <v>3604</v>
      </c>
      <c r="C35" s="340" t="s">
        <v>3722</v>
      </c>
      <c r="D35" s="341" t="s">
        <v>3690</v>
      </c>
      <c r="E35" s="341" t="s">
        <v>3594</v>
      </c>
      <c r="F35" s="342">
        <v>1262520</v>
      </c>
      <c r="G35" s="415">
        <v>1.2625200000000001</v>
      </c>
      <c r="H35" s="416" t="s">
        <v>352</v>
      </c>
      <c r="I35" s="416" t="s">
        <v>352</v>
      </c>
      <c r="J35" s="416" t="s">
        <v>352</v>
      </c>
    </row>
    <row r="36" spans="2:10" x14ac:dyDescent="0.35">
      <c r="B36" s="411" t="s">
        <v>3604</v>
      </c>
      <c r="C36" s="411" t="s">
        <v>3614</v>
      </c>
      <c r="D36" s="343" t="s">
        <v>3690</v>
      </c>
      <c r="E36" s="343" t="s">
        <v>3594</v>
      </c>
      <c r="F36" s="344">
        <v>10790065</v>
      </c>
      <c r="G36" s="412">
        <v>10.790065</v>
      </c>
      <c r="H36" s="413" t="s">
        <v>352</v>
      </c>
      <c r="I36" s="413" t="s">
        <v>352</v>
      </c>
      <c r="J36" s="414" t="s">
        <v>352</v>
      </c>
    </row>
    <row r="37" spans="2:10" x14ac:dyDescent="0.35">
      <c r="B37" s="340" t="s">
        <v>3604</v>
      </c>
      <c r="C37" s="340" t="s">
        <v>3723</v>
      </c>
      <c r="D37" s="341" t="s">
        <v>3690</v>
      </c>
      <c r="E37" s="341" t="s">
        <v>3594</v>
      </c>
      <c r="F37" s="342">
        <v>10160349</v>
      </c>
      <c r="G37" s="415">
        <v>10.160349</v>
      </c>
      <c r="H37" s="416" t="s">
        <v>352</v>
      </c>
      <c r="I37" s="416" t="s">
        <v>352</v>
      </c>
      <c r="J37" s="416" t="s">
        <v>352</v>
      </c>
    </row>
    <row r="38" spans="2:10" x14ac:dyDescent="0.35">
      <c r="B38" s="411" t="s">
        <v>3604</v>
      </c>
      <c r="C38" s="411" t="s">
        <v>3605</v>
      </c>
      <c r="D38" s="343" t="s">
        <v>312</v>
      </c>
      <c r="E38" s="343" t="s">
        <v>3594</v>
      </c>
      <c r="F38" s="344">
        <v>1104000</v>
      </c>
      <c r="G38" s="412">
        <v>1.1040000000000001</v>
      </c>
      <c r="H38" s="413" t="s">
        <v>1193</v>
      </c>
      <c r="I38" s="413" t="s">
        <v>3595</v>
      </c>
      <c r="J38" s="414" t="s">
        <v>3596</v>
      </c>
    </row>
    <row r="39" spans="2:10" x14ac:dyDescent="0.35">
      <c r="B39" s="340" t="s">
        <v>3604</v>
      </c>
      <c r="C39" s="340" t="s">
        <v>3605</v>
      </c>
      <c r="D39" s="341" t="s">
        <v>312</v>
      </c>
      <c r="E39" s="341" t="s">
        <v>3594</v>
      </c>
      <c r="F39" s="342">
        <v>1005500</v>
      </c>
      <c r="G39" s="415">
        <v>1.0055000000000001</v>
      </c>
      <c r="H39" s="416" t="s">
        <v>1193</v>
      </c>
      <c r="I39" s="416" t="s">
        <v>3595</v>
      </c>
      <c r="J39" s="416" t="s">
        <v>3596</v>
      </c>
    </row>
    <row r="40" spans="2:10" x14ac:dyDescent="0.35">
      <c r="B40" s="411" t="s">
        <v>3604</v>
      </c>
      <c r="C40" s="411" t="s">
        <v>842</v>
      </c>
      <c r="D40" s="343" t="s">
        <v>342</v>
      </c>
      <c r="E40" s="343" t="s">
        <v>3594</v>
      </c>
      <c r="F40" s="344">
        <v>2000000</v>
      </c>
      <c r="G40" s="412">
        <v>2</v>
      </c>
      <c r="H40" s="413" t="s">
        <v>1193</v>
      </c>
      <c r="I40" s="413" t="s">
        <v>3595</v>
      </c>
      <c r="J40" s="414" t="s">
        <v>3596</v>
      </c>
    </row>
    <row r="41" spans="2:10" x14ac:dyDescent="0.35">
      <c r="B41" s="340" t="s">
        <v>3604</v>
      </c>
      <c r="C41" s="340" t="s">
        <v>3606</v>
      </c>
      <c r="D41" s="341" t="s">
        <v>342</v>
      </c>
      <c r="E41" s="341" t="s">
        <v>3594</v>
      </c>
      <c r="F41" s="342">
        <v>1000000</v>
      </c>
      <c r="G41" s="415">
        <v>1</v>
      </c>
      <c r="H41" s="416" t="s">
        <v>1193</v>
      </c>
      <c r="I41" s="416" t="s">
        <v>3595</v>
      </c>
      <c r="J41" s="416" t="s">
        <v>3596</v>
      </c>
    </row>
    <row r="42" spans="2:10" x14ac:dyDescent="0.35">
      <c r="B42" s="411" t="s">
        <v>3604</v>
      </c>
      <c r="C42" s="411" t="s">
        <v>3607</v>
      </c>
      <c r="D42" s="343" t="s">
        <v>342</v>
      </c>
      <c r="E42" s="343" t="s">
        <v>3594</v>
      </c>
      <c r="F42" s="344">
        <v>5000000</v>
      </c>
      <c r="G42" s="412">
        <v>5</v>
      </c>
      <c r="H42" s="413" t="s">
        <v>1193</v>
      </c>
      <c r="I42" s="413" t="s">
        <v>3595</v>
      </c>
      <c r="J42" s="414" t="s">
        <v>3596</v>
      </c>
    </row>
    <row r="43" spans="2:10" x14ac:dyDescent="0.35">
      <c r="B43" s="340" t="s">
        <v>3604</v>
      </c>
      <c r="C43" s="340" t="s">
        <v>3607</v>
      </c>
      <c r="D43" s="341" t="s">
        <v>342</v>
      </c>
      <c r="E43" s="341" t="s">
        <v>3594</v>
      </c>
      <c r="F43" s="342">
        <v>2100000</v>
      </c>
      <c r="G43" s="415">
        <v>2.1</v>
      </c>
      <c r="H43" s="416" t="s">
        <v>1193</v>
      </c>
      <c r="I43" s="416" t="s">
        <v>3595</v>
      </c>
      <c r="J43" s="416" t="s">
        <v>3596</v>
      </c>
    </row>
    <row r="44" spans="2:10" x14ac:dyDescent="0.35">
      <c r="B44" s="411" t="s">
        <v>3604</v>
      </c>
      <c r="C44" s="411" t="s">
        <v>3608</v>
      </c>
      <c r="D44" s="343" t="s">
        <v>312</v>
      </c>
      <c r="E44" s="343" t="s">
        <v>3594</v>
      </c>
      <c r="F44" s="344">
        <v>1000000</v>
      </c>
      <c r="G44" s="412">
        <v>1</v>
      </c>
      <c r="H44" s="413" t="s">
        <v>1193</v>
      </c>
      <c r="I44" s="413" t="s">
        <v>3595</v>
      </c>
      <c r="J44" s="414" t="s">
        <v>3596</v>
      </c>
    </row>
    <row r="45" spans="2:10" x14ac:dyDescent="0.35">
      <c r="B45" s="340" t="s">
        <v>3604</v>
      </c>
      <c r="C45" s="340" t="s">
        <v>3608</v>
      </c>
      <c r="D45" s="341" t="s">
        <v>312</v>
      </c>
      <c r="E45" s="341" t="s">
        <v>3594</v>
      </c>
      <c r="F45" s="342">
        <v>2000000</v>
      </c>
      <c r="G45" s="415">
        <v>2</v>
      </c>
      <c r="H45" s="416" t="s">
        <v>1193</v>
      </c>
      <c r="I45" s="416" t="s">
        <v>3595</v>
      </c>
      <c r="J45" s="416" t="s">
        <v>3596</v>
      </c>
    </row>
    <row r="46" spans="2:10" x14ac:dyDescent="0.35">
      <c r="B46" s="411" t="s">
        <v>3604</v>
      </c>
      <c r="C46" s="411" t="s">
        <v>3609</v>
      </c>
      <c r="D46" s="343" t="s">
        <v>312</v>
      </c>
      <c r="E46" s="343" t="s">
        <v>3594</v>
      </c>
      <c r="F46" s="344">
        <v>2400000</v>
      </c>
      <c r="G46" s="412">
        <v>2.4</v>
      </c>
      <c r="H46" s="413" t="s">
        <v>1193</v>
      </c>
      <c r="I46" s="413" t="s">
        <v>3595</v>
      </c>
      <c r="J46" s="414" t="s">
        <v>3596</v>
      </c>
    </row>
    <row r="47" spans="2:10" x14ac:dyDescent="0.35">
      <c r="B47" s="340" t="s">
        <v>3604</v>
      </c>
      <c r="C47" s="340" t="s">
        <v>3609</v>
      </c>
      <c r="D47" s="341" t="s">
        <v>312</v>
      </c>
      <c r="E47" s="341" t="s">
        <v>3594</v>
      </c>
      <c r="F47" s="342">
        <v>561000</v>
      </c>
      <c r="G47" s="415">
        <v>0.56100000000000005</v>
      </c>
      <c r="H47" s="416" t="s">
        <v>1193</v>
      </c>
      <c r="I47" s="416" t="s">
        <v>3595</v>
      </c>
      <c r="J47" s="416" t="s">
        <v>3596</v>
      </c>
    </row>
    <row r="48" spans="2:10" x14ac:dyDescent="0.35">
      <c r="B48" s="411" t="s">
        <v>3604</v>
      </c>
      <c r="C48" s="411" t="s">
        <v>3724</v>
      </c>
      <c r="D48" s="343" t="s">
        <v>3725</v>
      </c>
      <c r="E48" s="343" t="s">
        <v>3594</v>
      </c>
      <c r="F48" s="344">
        <v>5000000</v>
      </c>
      <c r="G48" s="412">
        <v>5</v>
      </c>
      <c r="H48" s="413" t="s">
        <v>358</v>
      </c>
      <c r="I48" s="413" t="s">
        <v>3595</v>
      </c>
      <c r="J48" s="414" t="s">
        <v>3596</v>
      </c>
    </row>
    <row r="49" spans="2:10" x14ac:dyDescent="0.35">
      <c r="B49" s="340" t="s">
        <v>3604</v>
      </c>
      <c r="C49" s="340" t="s">
        <v>3724</v>
      </c>
      <c r="D49" s="341" t="s">
        <v>3725</v>
      </c>
      <c r="E49" s="341" t="s">
        <v>3594</v>
      </c>
      <c r="F49" s="342">
        <v>25000000</v>
      </c>
      <c r="G49" s="415">
        <v>25</v>
      </c>
      <c r="H49" s="416" t="s">
        <v>358</v>
      </c>
      <c r="I49" s="416" t="s">
        <v>3595</v>
      </c>
      <c r="J49" s="416" t="s">
        <v>3596</v>
      </c>
    </row>
    <row r="50" spans="2:10" x14ac:dyDescent="0.35">
      <c r="B50" s="411" t="s">
        <v>3604</v>
      </c>
      <c r="C50" s="411" t="s">
        <v>3724</v>
      </c>
      <c r="D50" s="343" t="s">
        <v>3725</v>
      </c>
      <c r="E50" s="343" t="s">
        <v>3594</v>
      </c>
      <c r="F50" s="344">
        <v>5000000</v>
      </c>
      <c r="G50" s="412">
        <v>5</v>
      </c>
      <c r="H50" s="413" t="s">
        <v>358</v>
      </c>
      <c r="I50" s="413" t="s">
        <v>3595</v>
      </c>
      <c r="J50" s="414" t="s">
        <v>3596</v>
      </c>
    </row>
    <row r="51" spans="2:10" x14ac:dyDescent="0.35">
      <c r="B51" s="340" t="s">
        <v>3604</v>
      </c>
      <c r="C51" s="340" t="s">
        <v>3726</v>
      </c>
      <c r="D51" s="341" t="s">
        <v>3725</v>
      </c>
      <c r="E51" s="341" t="s">
        <v>3594</v>
      </c>
      <c r="F51" s="342">
        <v>16590000</v>
      </c>
      <c r="G51" s="415">
        <v>16.59</v>
      </c>
      <c r="H51" s="416" t="s">
        <v>358</v>
      </c>
      <c r="I51" s="416" t="s">
        <v>3595</v>
      </c>
      <c r="J51" s="416" t="s">
        <v>3596</v>
      </c>
    </row>
    <row r="52" spans="2:10" x14ac:dyDescent="0.35">
      <c r="B52" s="411" t="s">
        <v>3604</v>
      </c>
      <c r="C52" s="411" t="s">
        <v>659</v>
      </c>
      <c r="D52" s="343" t="s">
        <v>3725</v>
      </c>
      <c r="E52" s="343" t="s">
        <v>3594</v>
      </c>
      <c r="F52" s="344">
        <v>35000000</v>
      </c>
      <c r="G52" s="412">
        <v>35</v>
      </c>
      <c r="H52" s="413" t="s">
        <v>358</v>
      </c>
      <c r="I52" s="413" t="s">
        <v>3595</v>
      </c>
      <c r="J52" s="414" t="s">
        <v>3596</v>
      </c>
    </row>
    <row r="53" spans="2:10" x14ac:dyDescent="0.35">
      <c r="B53" s="340" t="s">
        <v>3604</v>
      </c>
      <c r="C53" s="340" t="s">
        <v>659</v>
      </c>
      <c r="D53" s="341" t="s">
        <v>3725</v>
      </c>
      <c r="E53" s="341" t="s">
        <v>3594</v>
      </c>
      <c r="F53" s="342">
        <v>50000000</v>
      </c>
      <c r="G53" s="415">
        <v>50</v>
      </c>
      <c r="H53" s="416" t="s">
        <v>358</v>
      </c>
      <c r="I53" s="416" t="s">
        <v>3595</v>
      </c>
      <c r="J53" s="416" t="s">
        <v>3596</v>
      </c>
    </row>
    <row r="54" spans="2:10" x14ac:dyDescent="0.35">
      <c r="B54" s="411" t="s">
        <v>3604</v>
      </c>
      <c r="C54" s="411" t="s">
        <v>645</v>
      </c>
      <c r="D54" s="343" t="s">
        <v>3725</v>
      </c>
      <c r="E54" s="343" t="s">
        <v>3594</v>
      </c>
      <c r="F54" s="344">
        <v>7155520</v>
      </c>
      <c r="G54" s="412">
        <v>7.1555200000000001</v>
      </c>
      <c r="H54" s="413" t="s">
        <v>358</v>
      </c>
      <c r="I54" s="413" t="s">
        <v>3595</v>
      </c>
      <c r="J54" s="414" t="s">
        <v>3596</v>
      </c>
    </row>
    <row r="55" spans="2:10" x14ac:dyDescent="0.35">
      <c r="B55" s="340" t="s">
        <v>3604</v>
      </c>
      <c r="C55" s="340" t="s">
        <v>645</v>
      </c>
      <c r="D55" s="341" t="s">
        <v>3725</v>
      </c>
      <c r="E55" s="341" t="s">
        <v>3594</v>
      </c>
      <c r="F55" s="342">
        <v>140480</v>
      </c>
      <c r="G55" s="415">
        <v>0.14047999999999999</v>
      </c>
      <c r="H55" s="416" t="s">
        <v>358</v>
      </c>
      <c r="I55" s="416" t="s">
        <v>3595</v>
      </c>
      <c r="J55" s="416" t="s">
        <v>3596</v>
      </c>
    </row>
    <row r="56" spans="2:10" x14ac:dyDescent="0.35">
      <c r="B56" s="411" t="s">
        <v>3604</v>
      </c>
      <c r="C56" s="411" t="s">
        <v>645</v>
      </c>
      <c r="D56" s="343" t="s">
        <v>333</v>
      </c>
      <c r="E56" s="343" t="s">
        <v>3594</v>
      </c>
      <c r="F56" s="344">
        <v>30553777</v>
      </c>
      <c r="G56" s="412">
        <v>30.553777</v>
      </c>
      <c r="H56" s="413" t="s">
        <v>358</v>
      </c>
      <c r="I56" s="413" t="s">
        <v>3595</v>
      </c>
      <c r="J56" s="414" t="s">
        <v>3596</v>
      </c>
    </row>
    <row r="57" spans="2:10" x14ac:dyDescent="0.35">
      <c r="B57" s="340" t="s">
        <v>3604</v>
      </c>
      <c r="C57" s="340" t="s">
        <v>3727</v>
      </c>
      <c r="D57" s="341" t="s">
        <v>3725</v>
      </c>
      <c r="E57" s="341" t="s">
        <v>3594</v>
      </c>
      <c r="F57" s="342">
        <v>6468170</v>
      </c>
      <c r="G57" s="415">
        <v>6.4681699999999998</v>
      </c>
      <c r="H57" s="416" t="s">
        <v>358</v>
      </c>
      <c r="I57" s="416" t="s">
        <v>3595</v>
      </c>
      <c r="J57" s="416" t="s">
        <v>3596</v>
      </c>
    </row>
    <row r="58" spans="2:10" x14ac:dyDescent="0.35">
      <c r="B58" s="411" t="s">
        <v>3604</v>
      </c>
      <c r="C58" s="411" t="s">
        <v>3727</v>
      </c>
      <c r="D58" s="343" t="s">
        <v>3725</v>
      </c>
      <c r="E58" s="343" t="s">
        <v>3594</v>
      </c>
      <c r="F58" s="344">
        <v>3918780</v>
      </c>
      <c r="G58" s="412">
        <v>3.9187799999999999</v>
      </c>
      <c r="H58" s="413" t="s">
        <v>358</v>
      </c>
      <c r="I58" s="413" t="s">
        <v>3595</v>
      </c>
      <c r="J58" s="414" t="s">
        <v>3596</v>
      </c>
    </row>
    <row r="59" spans="2:10" x14ac:dyDescent="0.35">
      <c r="B59" s="340" t="s">
        <v>3604</v>
      </c>
      <c r="C59" s="340" t="s">
        <v>3727</v>
      </c>
      <c r="D59" s="341" t="s">
        <v>3725</v>
      </c>
      <c r="E59" s="341" t="s">
        <v>3594</v>
      </c>
      <c r="F59" s="342">
        <v>7428336</v>
      </c>
      <c r="G59" s="415">
        <v>7.4283359999999998</v>
      </c>
      <c r="H59" s="416" t="s">
        <v>358</v>
      </c>
      <c r="I59" s="416" t="s">
        <v>3595</v>
      </c>
      <c r="J59" s="416" t="s">
        <v>3596</v>
      </c>
    </row>
    <row r="60" spans="2:10" x14ac:dyDescent="0.35">
      <c r="B60" s="411" t="s">
        <v>3604</v>
      </c>
      <c r="C60" s="411" t="s">
        <v>3727</v>
      </c>
      <c r="D60" s="343" t="s">
        <v>3725</v>
      </c>
      <c r="E60" s="343" t="s">
        <v>3594</v>
      </c>
      <c r="F60" s="344">
        <v>3997250</v>
      </c>
      <c r="G60" s="412">
        <v>3.9972500000000002</v>
      </c>
      <c r="H60" s="413" t="s">
        <v>358</v>
      </c>
      <c r="I60" s="413" t="s">
        <v>3595</v>
      </c>
      <c r="J60" s="414" t="s">
        <v>3596</v>
      </c>
    </row>
    <row r="61" spans="2:10" x14ac:dyDescent="0.35">
      <c r="B61" s="340" t="s">
        <v>3604</v>
      </c>
      <c r="C61" s="340" t="s">
        <v>3727</v>
      </c>
      <c r="D61" s="341" t="s">
        <v>3725</v>
      </c>
      <c r="E61" s="341" t="s">
        <v>3594</v>
      </c>
      <c r="F61" s="342">
        <v>5899646</v>
      </c>
      <c r="G61" s="415">
        <v>5.8996459999999997</v>
      </c>
      <c r="H61" s="416" t="s">
        <v>358</v>
      </c>
      <c r="I61" s="416" t="s">
        <v>3595</v>
      </c>
      <c r="J61" s="416" t="s">
        <v>3596</v>
      </c>
    </row>
    <row r="62" spans="2:10" x14ac:dyDescent="0.35">
      <c r="B62" s="411" t="s">
        <v>3604</v>
      </c>
      <c r="C62" s="411" t="s">
        <v>3727</v>
      </c>
      <c r="D62" s="343" t="s">
        <v>3725</v>
      </c>
      <c r="E62" s="343" t="s">
        <v>3594</v>
      </c>
      <c r="F62" s="344">
        <v>5897640</v>
      </c>
      <c r="G62" s="412">
        <v>5.89764</v>
      </c>
      <c r="H62" s="413" t="s">
        <v>358</v>
      </c>
      <c r="I62" s="413" t="s">
        <v>3595</v>
      </c>
      <c r="J62" s="414" t="s">
        <v>3596</v>
      </c>
    </row>
    <row r="63" spans="2:10" x14ac:dyDescent="0.35">
      <c r="B63" s="340" t="s">
        <v>3604</v>
      </c>
      <c r="C63" s="340" t="s">
        <v>3610</v>
      </c>
      <c r="D63" s="341" t="s">
        <v>3611</v>
      </c>
      <c r="E63" s="341" t="s">
        <v>3594</v>
      </c>
      <c r="F63" s="342">
        <v>28876865</v>
      </c>
      <c r="G63" s="415">
        <v>28.876864999999999</v>
      </c>
      <c r="H63" s="416" t="s">
        <v>358</v>
      </c>
      <c r="I63" s="416" t="s">
        <v>3595</v>
      </c>
      <c r="J63" s="416" t="s">
        <v>3596</v>
      </c>
    </row>
    <row r="64" spans="2:10" x14ac:dyDescent="0.35">
      <c r="B64" s="411" t="s">
        <v>3604</v>
      </c>
      <c r="C64" s="411" t="s">
        <v>3610</v>
      </c>
      <c r="D64" s="343" t="s">
        <v>3611</v>
      </c>
      <c r="E64" s="343" t="s">
        <v>3594</v>
      </c>
      <c r="F64" s="344">
        <v>32930824</v>
      </c>
      <c r="G64" s="412">
        <v>32.930824000000001</v>
      </c>
      <c r="H64" s="413" t="s">
        <v>358</v>
      </c>
      <c r="I64" s="413" t="s">
        <v>3595</v>
      </c>
      <c r="J64" s="414" t="s">
        <v>3596</v>
      </c>
    </row>
    <row r="65" spans="2:10" x14ac:dyDescent="0.35">
      <c r="B65" s="340" t="s">
        <v>3604</v>
      </c>
      <c r="C65" s="340" t="s">
        <v>3610</v>
      </c>
      <c r="D65" s="341" t="s">
        <v>3611</v>
      </c>
      <c r="E65" s="341" t="s">
        <v>3594</v>
      </c>
      <c r="F65" s="342">
        <v>29352162</v>
      </c>
      <c r="G65" s="415">
        <v>29.352162</v>
      </c>
      <c r="H65" s="416" t="s">
        <v>358</v>
      </c>
      <c r="I65" s="416" t="s">
        <v>3595</v>
      </c>
      <c r="J65" s="416" t="s">
        <v>3596</v>
      </c>
    </row>
    <row r="66" spans="2:10" x14ac:dyDescent="0.35">
      <c r="B66" s="411" t="s">
        <v>3604</v>
      </c>
      <c r="C66" s="411" t="s">
        <v>3610</v>
      </c>
      <c r="D66" s="343" t="s">
        <v>3611</v>
      </c>
      <c r="E66" s="343" t="s">
        <v>3594</v>
      </c>
      <c r="F66" s="344">
        <v>3786382</v>
      </c>
      <c r="G66" s="412">
        <v>3.7863820000000001</v>
      </c>
      <c r="H66" s="413" t="s">
        <v>358</v>
      </c>
      <c r="I66" s="413" t="s">
        <v>3595</v>
      </c>
      <c r="J66" s="414" t="s">
        <v>3596</v>
      </c>
    </row>
    <row r="67" spans="2:10" x14ac:dyDescent="0.35">
      <c r="B67" s="340" t="s">
        <v>3604</v>
      </c>
      <c r="C67" s="340" t="s">
        <v>3610</v>
      </c>
      <c r="D67" s="341" t="s">
        <v>289</v>
      </c>
      <c r="E67" s="341" t="s">
        <v>3594</v>
      </c>
      <c r="F67" s="342">
        <v>18938204</v>
      </c>
      <c r="G67" s="415">
        <v>18.938203999999999</v>
      </c>
      <c r="H67" s="416" t="s">
        <v>358</v>
      </c>
      <c r="I67" s="416" t="s">
        <v>3595</v>
      </c>
      <c r="J67" s="416" t="s">
        <v>3596</v>
      </c>
    </row>
    <row r="68" spans="2:10" x14ac:dyDescent="0.35">
      <c r="B68" s="411" t="s">
        <v>3604</v>
      </c>
      <c r="C68" s="411" t="s">
        <v>3610</v>
      </c>
      <c r="D68" s="343" t="s">
        <v>289</v>
      </c>
      <c r="E68" s="343" t="s">
        <v>3594</v>
      </c>
      <c r="F68" s="344">
        <v>2959320</v>
      </c>
      <c r="G68" s="412">
        <v>2.95932</v>
      </c>
      <c r="H68" s="413" t="s">
        <v>358</v>
      </c>
      <c r="I68" s="413" t="s">
        <v>3595</v>
      </c>
      <c r="J68" s="414" t="s">
        <v>3596</v>
      </c>
    </row>
    <row r="69" spans="2:10" x14ac:dyDescent="0.35">
      <c r="B69" s="340" t="s">
        <v>3604</v>
      </c>
      <c r="C69" s="340" t="s">
        <v>3612</v>
      </c>
      <c r="D69" s="341" t="s">
        <v>289</v>
      </c>
      <c r="E69" s="341" t="s">
        <v>3594</v>
      </c>
      <c r="F69" s="342">
        <v>226000</v>
      </c>
      <c r="G69" s="415">
        <v>0.22600000000000001</v>
      </c>
      <c r="H69" s="416" t="s">
        <v>358</v>
      </c>
      <c r="I69" s="416" t="s">
        <v>3595</v>
      </c>
      <c r="J69" s="416" t="s">
        <v>3596</v>
      </c>
    </row>
    <row r="70" spans="2:10" x14ac:dyDescent="0.35">
      <c r="B70" s="411" t="s">
        <v>3604</v>
      </c>
      <c r="C70" s="411" t="s">
        <v>3612</v>
      </c>
      <c r="D70" s="343" t="s">
        <v>289</v>
      </c>
      <c r="E70" s="343" t="s">
        <v>3594</v>
      </c>
      <c r="F70" s="344">
        <v>226000</v>
      </c>
      <c r="G70" s="412">
        <v>0.22600000000000001</v>
      </c>
      <c r="H70" s="413" t="s">
        <v>358</v>
      </c>
      <c r="I70" s="413" t="s">
        <v>3595</v>
      </c>
      <c r="J70" s="414" t="s">
        <v>3596</v>
      </c>
    </row>
    <row r="71" spans="2:10" x14ac:dyDescent="0.35">
      <c r="B71" s="340" t="s">
        <v>3604</v>
      </c>
      <c r="C71" s="340" t="s">
        <v>3612</v>
      </c>
      <c r="D71" s="341" t="s">
        <v>333</v>
      </c>
      <c r="E71" s="341" t="s">
        <v>3594</v>
      </c>
      <c r="F71" s="342">
        <v>6000000</v>
      </c>
      <c r="G71" s="415">
        <v>6</v>
      </c>
      <c r="H71" s="416" t="s">
        <v>358</v>
      </c>
      <c r="I71" s="416" t="s">
        <v>3595</v>
      </c>
      <c r="J71" s="416" t="s">
        <v>3596</v>
      </c>
    </row>
    <row r="72" spans="2:10" x14ac:dyDescent="0.35">
      <c r="B72" s="411" t="s">
        <v>3604</v>
      </c>
      <c r="C72" s="411" t="s">
        <v>3612</v>
      </c>
      <c r="D72" s="343" t="s">
        <v>289</v>
      </c>
      <c r="E72" s="343" t="s">
        <v>3594</v>
      </c>
      <c r="F72" s="344">
        <v>226000</v>
      </c>
      <c r="G72" s="412">
        <v>0.22600000000000001</v>
      </c>
      <c r="H72" s="413" t="s">
        <v>358</v>
      </c>
      <c r="I72" s="413" t="s">
        <v>3595</v>
      </c>
      <c r="J72" s="414" t="s">
        <v>3596</v>
      </c>
    </row>
    <row r="73" spans="2:10" x14ac:dyDescent="0.35">
      <c r="B73" s="340" t="s">
        <v>3604</v>
      </c>
      <c r="C73" s="340" t="s">
        <v>3612</v>
      </c>
      <c r="D73" s="341" t="s">
        <v>333</v>
      </c>
      <c r="E73" s="341" t="s">
        <v>3594</v>
      </c>
      <c r="F73" s="342">
        <v>30553747</v>
      </c>
      <c r="G73" s="415">
        <v>30.553747000000001</v>
      </c>
      <c r="H73" s="416" t="s">
        <v>358</v>
      </c>
      <c r="I73" s="416" t="s">
        <v>3595</v>
      </c>
      <c r="J73" s="416" t="s">
        <v>3596</v>
      </c>
    </row>
    <row r="74" spans="2:10" x14ac:dyDescent="0.35">
      <c r="B74" s="411" t="s">
        <v>3604</v>
      </c>
      <c r="C74" s="411" t="s">
        <v>3613</v>
      </c>
      <c r="D74" s="343" t="s">
        <v>333</v>
      </c>
      <c r="E74" s="343" t="s">
        <v>3594</v>
      </c>
      <c r="F74" s="344">
        <v>32930824</v>
      </c>
      <c r="G74" s="412">
        <v>32.930824000000001</v>
      </c>
      <c r="H74" s="413" t="s">
        <v>358</v>
      </c>
      <c r="I74" s="413" t="s">
        <v>3595</v>
      </c>
      <c r="J74" s="414" t="s">
        <v>3596</v>
      </c>
    </row>
    <row r="75" spans="2:10" x14ac:dyDescent="0.35">
      <c r="B75" s="340" t="s">
        <v>3604</v>
      </c>
      <c r="C75" s="340" t="s">
        <v>3613</v>
      </c>
      <c r="D75" s="341" t="s">
        <v>333</v>
      </c>
      <c r="E75" s="341" t="s">
        <v>3594</v>
      </c>
      <c r="F75" s="342">
        <v>29352162</v>
      </c>
      <c r="G75" s="415">
        <v>29.352162</v>
      </c>
      <c r="H75" s="416" t="s">
        <v>358</v>
      </c>
      <c r="I75" s="416" t="s">
        <v>3595</v>
      </c>
      <c r="J75" s="416" t="s">
        <v>3596</v>
      </c>
    </row>
    <row r="76" spans="2:10" x14ac:dyDescent="0.35">
      <c r="B76" s="411" t="s">
        <v>3604</v>
      </c>
      <c r="C76" s="411" t="s">
        <v>3614</v>
      </c>
      <c r="D76" s="343" t="s">
        <v>3611</v>
      </c>
      <c r="E76" s="343" t="s">
        <v>3594</v>
      </c>
      <c r="F76" s="344">
        <v>22348696</v>
      </c>
      <c r="G76" s="412">
        <v>22.348696</v>
      </c>
      <c r="H76" s="413" t="s">
        <v>358</v>
      </c>
      <c r="I76" s="413" t="s">
        <v>3595</v>
      </c>
      <c r="J76" s="414" t="s">
        <v>3596</v>
      </c>
    </row>
    <row r="77" spans="2:10" x14ac:dyDescent="0.35">
      <c r="B77" s="340" t="s">
        <v>3604</v>
      </c>
      <c r="C77" s="340" t="s">
        <v>3614</v>
      </c>
      <c r="D77" s="341" t="s">
        <v>3611</v>
      </c>
      <c r="E77" s="341" t="s">
        <v>3594</v>
      </c>
      <c r="F77" s="342">
        <v>25656472</v>
      </c>
      <c r="G77" s="415">
        <v>25.656472000000001</v>
      </c>
      <c r="H77" s="416" t="s">
        <v>358</v>
      </c>
      <c r="I77" s="416" t="s">
        <v>3595</v>
      </c>
      <c r="J77" s="416" t="s">
        <v>3596</v>
      </c>
    </row>
    <row r="78" spans="2:10" x14ac:dyDescent="0.35">
      <c r="B78" s="411" t="s">
        <v>3604</v>
      </c>
      <c r="C78" s="411" t="s">
        <v>3615</v>
      </c>
      <c r="D78" s="343" t="s">
        <v>345</v>
      </c>
      <c r="E78" s="343" t="s">
        <v>3594</v>
      </c>
      <c r="F78" s="344">
        <v>2500000</v>
      </c>
      <c r="G78" s="412">
        <v>2.5</v>
      </c>
      <c r="H78" s="413" t="s">
        <v>358</v>
      </c>
      <c r="I78" s="413" t="s">
        <v>3595</v>
      </c>
      <c r="J78" s="414" t="s">
        <v>3596</v>
      </c>
    </row>
    <row r="79" spans="2:10" x14ac:dyDescent="0.35">
      <c r="B79" s="340" t="s">
        <v>3604</v>
      </c>
      <c r="C79" s="340" t="s">
        <v>3615</v>
      </c>
      <c r="D79" s="341" t="s">
        <v>289</v>
      </c>
      <c r="E79" s="341" t="s">
        <v>3594</v>
      </c>
      <c r="F79" s="342">
        <v>344000</v>
      </c>
      <c r="G79" s="415">
        <v>0.34399999999999997</v>
      </c>
      <c r="H79" s="416" t="s">
        <v>358</v>
      </c>
      <c r="I79" s="416" t="s">
        <v>3595</v>
      </c>
      <c r="J79" s="416" t="s">
        <v>3596</v>
      </c>
    </row>
    <row r="80" spans="2:10" x14ac:dyDescent="0.35">
      <c r="B80" s="411" t="s">
        <v>3604</v>
      </c>
      <c r="C80" s="411" t="s">
        <v>3616</v>
      </c>
      <c r="D80" s="343" t="s">
        <v>289</v>
      </c>
      <c r="E80" s="343" t="s">
        <v>3594</v>
      </c>
      <c r="F80" s="344">
        <v>4000000</v>
      </c>
      <c r="G80" s="412">
        <v>4</v>
      </c>
      <c r="H80" s="413" t="s">
        <v>358</v>
      </c>
      <c r="I80" s="413" t="s">
        <v>3595</v>
      </c>
      <c r="J80" s="414" t="s">
        <v>3596</v>
      </c>
    </row>
    <row r="81" spans="2:10" x14ac:dyDescent="0.35">
      <c r="B81" s="340" t="s">
        <v>3604</v>
      </c>
      <c r="C81" s="340" t="s">
        <v>3616</v>
      </c>
      <c r="D81" s="341" t="s">
        <v>289</v>
      </c>
      <c r="E81" s="341" t="s">
        <v>3594</v>
      </c>
      <c r="F81" s="342">
        <v>5000000</v>
      </c>
      <c r="G81" s="415">
        <v>5</v>
      </c>
      <c r="H81" s="416" t="s">
        <v>358</v>
      </c>
      <c r="I81" s="416" t="s">
        <v>3595</v>
      </c>
      <c r="J81" s="416" t="s">
        <v>3596</v>
      </c>
    </row>
    <row r="82" spans="2:10" x14ac:dyDescent="0.35">
      <c r="B82" s="411" t="s">
        <v>3604</v>
      </c>
      <c r="C82" s="411" t="s">
        <v>3617</v>
      </c>
      <c r="D82" s="343" t="s">
        <v>289</v>
      </c>
      <c r="E82" s="343" t="s">
        <v>3594</v>
      </c>
      <c r="F82" s="344">
        <v>4000000</v>
      </c>
      <c r="G82" s="412">
        <v>4</v>
      </c>
      <c r="H82" s="413" t="s">
        <v>358</v>
      </c>
      <c r="I82" s="413" t="s">
        <v>3595</v>
      </c>
      <c r="J82" s="414" t="s">
        <v>3596</v>
      </c>
    </row>
    <row r="83" spans="2:10" x14ac:dyDescent="0.35">
      <c r="B83" s="340" t="s">
        <v>3604</v>
      </c>
      <c r="C83" s="340" t="s">
        <v>3617</v>
      </c>
      <c r="D83" s="341" t="s">
        <v>289</v>
      </c>
      <c r="E83" s="341" t="s">
        <v>3594</v>
      </c>
      <c r="F83" s="342">
        <v>5000000</v>
      </c>
      <c r="G83" s="415">
        <v>5</v>
      </c>
      <c r="H83" s="416" t="s">
        <v>358</v>
      </c>
      <c r="I83" s="416" t="s">
        <v>3595</v>
      </c>
      <c r="J83" s="416" t="s">
        <v>3596</v>
      </c>
    </row>
    <row r="84" spans="2:10" x14ac:dyDescent="0.35">
      <c r="B84" s="411" t="s">
        <v>3604</v>
      </c>
      <c r="C84" s="411" t="s">
        <v>3618</v>
      </c>
      <c r="D84" s="343" t="s">
        <v>289</v>
      </c>
      <c r="E84" s="343" t="s">
        <v>3594</v>
      </c>
      <c r="F84" s="344">
        <v>248000</v>
      </c>
      <c r="G84" s="412">
        <v>0.248</v>
      </c>
      <c r="H84" s="413" t="s">
        <v>358</v>
      </c>
      <c r="I84" s="413" t="s">
        <v>3595</v>
      </c>
      <c r="J84" s="414" t="s">
        <v>3596</v>
      </c>
    </row>
    <row r="85" spans="2:10" x14ac:dyDescent="0.35">
      <c r="B85" s="340" t="s">
        <v>3604</v>
      </c>
      <c r="C85" s="340" t="s">
        <v>3619</v>
      </c>
      <c r="D85" s="341" t="s">
        <v>289</v>
      </c>
      <c r="E85" s="341" t="s">
        <v>3594</v>
      </c>
      <c r="F85" s="342">
        <v>6445500</v>
      </c>
      <c r="G85" s="415">
        <v>6.4455</v>
      </c>
      <c r="H85" s="416" t="s">
        <v>358</v>
      </c>
      <c r="I85" s="416" t="s">
        <v>3595</v>
      </c>
      <c r="J85" s="416" t="s">
        <v>3596</v>
      </c>
    </row>
    <row r="86" spans="2:10" x14ac:dyDescent="0.35">
      <c r="B86" s="411" t="s">
        <v>3604</v>
      </c>
      <c r="C86" s="411" t="s">
        <v>3620</v>
      </c>
      <c r="D86" s="343" t="s">
        <v>289</v>
      </c>
      <c r="E86" s="343" t="s">
        <v>3594</v>
      </c>
      <c r="F86" s="344">
        <v>4862500</v>
      </c>
      <c r="G86" s="412">
        <v>4.8624999999999998</v>
      </c>
      <c r="H86" s="413" t="s">
        <v>358</v>
      </c>
      <c r="I86" s="413" t="s">
        <v>3595</v>
      </c>
      <c r="J86" s="414" t="s">
        <v>3596</v>
      </c>
    </row>
    <row r="87" spans="2:10" x14ac:dyDescent="0.35">
      <c r="B87" s="340" t="s">
        <v>3604</v>
      </c>
      <c r="C87" s="340" t="s">
        <v>667</v>
      </c>
      <c r="D87" s="341" t="s">
        <v>289</v>
      </c>
      <c r="E87" s="341" t="s">
        <v>3594</v>
      </c>
      <c r="F87" s="342">
        <v>2884550</v>
      </c>
      <c r="G87" s="415">
        <v>2.8845499999999999</v>
      </c>
      <c r="H87" s="416" t="s">
        <v>358</v>
      </c>
      <c r="I87" s="416" t="s">
        <v>3595</v>
      </c>
      <c r="J87" s="416" t="s">
        <v>3596</v>
      </c>
    </row>
    <row r="88" spans="2:10" x14ac:dyDescent="0.35">
      <c r="B88" s="411" t="s">
        <v>3604</v>
      </c>
      <c r="C88" s="411" t="s">
        <v>3621</v>
      </c>
      <c r="D88" s="343" t="s">
        <v>345</v>
      </c>
      <c r="E88" s="343" t="s">
        <v>3594</v>
      </c>
      <c r="F88" s="344">
        <v>2500000</v>
      </c>
      <c r="G88" s="412">
        <v>2.5</v>
      </c>
      <c r="H88" s="413" t="s">
        <v>358</v>
      </c>
      <c r="I88" s="413" t="s">
        <v>3595</v>
      </c>
      <c r="J88" s="414" t="s">
        <v>3596</v>
      </c>
    </row>
    <row r="89" spans="2:10" x14ac:dyDescent="0.35">
      <c r="B89" s="340" t="s">
        <v>3604</v>
      </c>
      <c r="C89" s="340" t="s">
        <v>930</v>
      </c>
      <c r="D89" s="341" t="s">
        <v>289</v>
      </c>
      <c r="E89" s="341" t="s">
        <v>3594</v>
      </c>
      <c r="F89" s="342">
        <v>4000000</v>
      </c>
      <c r="G89" s="415">
        <v>4</v>
      </c>
      <c r="H89" s="416" t="s">
        <v>358</v>
      </c>
      <c r="I89" s="416" t="s">
        <v>3595</v>
      </c>
      <c r="J89" s="416" t="s">
        <v>3596</v>
      </c>
    </row>
    <row r="90" spans="2:10" x14ac:dyDescent="0.35">
      <c r="B90" s="411" t="s">
        <v>3604</v>
      </c>
      <c r="C90" s="411" t="s">
        <v>648</v>
      </c>
      <c r="D90" s="343" t="s">
        <v>289</v>
      </c>
      <c r="E90" s="343" t="s">
        <v>3594</v>
      </c>
      <c r="F90" s="344">
        <v>90000000</v>
      </c>
      <c r="G90" s="412">
        <v>90</v>
      </c>
      <c r="H90" s="413" t="s">
        <v>358</v>
      </c>
      <c r="I90" s="413" t="s">
        <v>3595</v>
      </c>
      <c r="J90" s="414" t="s">
        <v>3596</v>
      </c>
    </row>
    <row r="91" spans="2:10" x14ac:dyDescent="0.35">
      <c r="B91" s="340" t="s">
        <v>3604</v>
      </c>
      <c r="C91" s="340" t="s">
        <v>3622</v>
      </c>
      <c r="D91" s="341" t="s">
        <v>345</v>
      </c>
      <c r="E91" s="341" t="s">
        <v>3594</v>
      </c>
      <c r="F91" s="342">
        <v>2500000</v>
      </c>
      <c r="G91" s="415">
        <v>2.5</v>
      </c>
      <c r="H91" s="416" t="s">
        <v>358</v>
      </c>
      <c r="I91" s="416" t="s">
        <v>3595</v>
      </c>
      <c r="J91" s="416" t="s">
        <v>3596</v>
      </c>
    </row>
    <row r="92" spans="2:10" x14ac:dyDescent="0.35">
      <c r="B92" s="411" t="s">
        <v>3604</v>
      </c>
      <c r="C92" s="411" t="s">
        <v>3623</v>
      </c>
      <c r="D92" s="343" t="s">
        <v>345</v>
      </c>
      <c r="E92" s="343" t="s">
        <v>3594</v>
      </c>
      <c r="F92" s="344">
        <v>1000000</v>
      </c>
      <c r="G92" s="412">
        <v>1</v>
      </c>
      <c r="H92" s="413" t="s">
        <v>358</v>
      </c>
      <c r="I92" s="413" t="s">
        <v>3595</v>
      </c>
      <c r="J92" s="414" t="s">
        <v>3596</v>
      </c>
    </row>
    <row r="93" spans="2:10" x14ac:dyDescent="0.35">
      <c r="B93" s="340" t="s">
        <v>3604</v>
      </c>
      <c r="C93" s="340" t="s">
        <v>666</v>
      </c>
      <c r="D93" s="341" t="s">
        <v>345</v>
      </c>
      <c r="E93" s="341" t="s">
        <v>3594</v>
      </c>
      <c r="F93" s="342">
        <v>1000000</v>
      </c>
      <c r="G93" s="415">
        <v>1</v>
      </c>
      <c r="H93" s="416" t="s">
        <v>358</v>
      </c>
      <c r="I93" s="416" t="s">
        <v>3595</v>
      </c>
      <c r="J93" s="416" t="s">
        <v>3596</v>
      </c>
    </row>
    <row r="94" spans="2:10" x14ac:dyDescent="0.35">
      <c r="B94" s="411" t="s">
        <v>3604</v>
      </c>
      <c r="C94" s="411" t="s">
        <v>3624</v>
      </c>
      <c r="D94" s="343" t="s">
        <v>345</v>
      </c>
      <c r="E94" s="343" t="s">
        <v>3594</v>
      </c>
      <c r="F94" s="344">
        <v>1000000</v>
      </c>
      <c r="G94" s="412">
        <v>1</v>
      </c>
      <c r="H94" s="413" t="s">
        <v>358</v>
      </c>
      <c r="I94" s="413" t="s">
        <v>3595</v>
      </c>
      <c r="J94" s="414" t="s">
        <v>3596</v>
      </c>
    </row>
    <row r="95" spans="2:10" x14ac:dyDescent="0.35">
      <c r="B95" s="340" t="s">
        <v>3604</v>
      </c>
      <c r="C95" s="340" t="s">
        <v>3625</v>
      </c>
      <c r="D95" s="341" t="s">
        <v>345</v>
      </c>
      <c r="E95" s="341" t="s">
        <v>3594</v>
      </c>
      <c r="F95" s="342">
        <v>1000000</v>
      </c>
      <c r="G95" s="415">
        <v>1</v>
      </c>
      <c r="H95" s="416" t="s">
        <v>358</v>
      </c>
      <c r="I95" s="416" t="s">
        <v>3595</v>
      </c>
      <c r="J95" s="416" t="s">
        <v>3596</v>
      </c>
    </row>
    <row r="96" spans="2:10" x14ac:dyDescent="0.35">
      <c r="B96" s="411" t="s">
        <v>3604</v>
      </c>
      <c r="C96" s="411" t="s">
        <v>862</v>
      </c>
      <c r="D96" s="343" t="s">
        <v>345</v>
      </c>
      <c r="E96" s="343" t="s">
        <v>3594</v>
      </c>
      <c r="F96" s="344">
        <v>1000000</v>
      </c>
      <c r="G96" s="412">
        <v>1</v>
      </c>
      <c r="H96" s="413" t="s">
        <v>358</v>
      </c>
      <c r="I96" s="413" t="s">
        <v>3595</v>
      </c>
      <c r="J96" s="414" t="s">
        <v>3596</v>
      </c>
    </row>
    <row r="97" spans="2:10" x14ac:dyDescent="0.35">
      <c r="B97" s="340" t="s">
        <v>3604</v>
      </c>
      <c r="C97" s="340" t="s">
        <v>3626</v>
      </c>
      <c r="D97" s="341" t="s">
        <v>345</v>
      </c>
      <c r="E97" s="341" t="s">
        <v>3594</v>
      </c>
      <c r="F97" s="342">
        <v>1000000</v>
      </c>
      <c r="G97" s="415">
        <v>1</v>
      </c>
      <c r="H97" s="416" t="s">
        <v>358</v>
      </c>
      <c r="I97" s="416" t="s">
        <v>3595</v>
      </c>
      <c r="J97" s="416" t="s">
        <v>3596</v>
      </c>
    </row>
    <row r="98" spans="2:10" x14ac:dyDescent="0.35">
      <c r="B98" s="411" t="s">
        <v>3604</v>
      </c>
      <c r="C98" s="411" t="s">
        <v>3627</v>
      </c>
      <c r="D98" s="343" t="s">
        <v>345</v>
      </c>
      <c r="E98" s="343" t="s">
        <v>3594</v>
      </c>
      <c r="F98" s="344">
        <v>1000000</v>
      </c>
      <c r="G98" s="412">
        <v>1</v>
      </c>
      <c r="H98" s="413" t="s">
        <v>358</v>
      </c>
      <c r="I98" s="413" t="s">
        <v>3595</v>
      </c>
      <c r="J98" s="414" t="s">
        <v>3596</v>
      </c>
    </row>
    <row r="99" spans="2:10" x14ac:dyDescent="0.35">
      <c r="B99" s="340" t="s">
        <v>3604</v>
      </c>
      <c r="C99" s="340" t="s">
        <v>3628</v>
      </c>
      <c r="D99" s="341" t="s">
        <v>345</v>
      </c>
      <c r="E99" s="341" t="s">
        <v>3594</v>
      </c>
      <c r="F99" s="342">
        <v>1000000</v>
      </c>
      <c r="G99" s="415">
        <v>1</v>
      </c>
      <c r="H99" s="416" t="s">
        <v>358</v>
      </c>
      <c r="I99" s="416" t="s">
        <v>3595</v>
      </c>
      <c r="J99" s="416" t="s">
        <v>3596</v>
      </c>
    </row>
    <row r="100" spans="2:10" x14ac:dyDescent="0.35">
      <c r="B100" s="411" t="s">
        <v>3604</v>
      </c>
      <c r="C100" s="411" t="s">
        <v>3629</v>
      </c>
      <c r="D100" s="343" t="s">
        <v>345</v>
      </c>
      <c r="E100" s="343" t="s">
        <v>3594</v>
      </c>
      <c r="F100" s="344">
        <v>1000000</v>
      </c>
      <c r="G100" s="412">
        <v>1</v>
      </c>
      <c r="H100" s="413" t="s">
        <v>358</v>
      </c>
      <c r="I100" s="413" t="s">
        <v>3595</v>
      </c>
      <c r="J100" s="414" t="s">
        <v>3596</v>
      </c>
    </row>
    <row r="101" spans="2:10" x14ac:dyDescent="0.35">
      <c r="B101" s="340" t="s">
        <v>3604</v>
      </c>
      <c r="C101" s="340" t="s">
        <v>3630</v>
      </c>
      <c r="D101" s="341" t="s">
        <v>345</v>
      </c>
      <c r="E101" s="341" t="s">
        <v>3594</v>
      </c>
      <c r="F101" s="342">
        <v>1000000</v>
      </c>
      <c r="G101" s="415">
        <v>1</v>
      </c>
      <c r="H101" s="416" t="s">
        <v>358</v>
      </c>
      <c r="I101" s="416" t="s">
        <v>3595</v>
      </c>
      <c r="J101" s="416" t="s">
        <v>3596</v>
      </c>
    </row>
    <row r="102" spans="2:10" x14ac:dyDescent="0.35">
      <c r="B102" s="411" t="s">
        <v>3604</v>
      </c>
      <c r="C102" s="411" t="s">
        <v>676</v>
      </c>
      <c r="D102" s="343" t="s">
        <v>345</v>
      </c>
      <c r="E102" s="343" t="s">
        <v>3594</v>
      </c>
      <c r="F102" s="344">
        <v>1000000</v>
      </c>
      <c r="G102" s="412">
        <v>1</v>
      </c>
      <c r="H102" s="413" t="s">
        <v>358</v>
      </c>
      <c r="I102" s="413" t="s">
        <v>3595</v>
      </c>
      <c r="J102" s="414" t="s">
        <v>3596</v>
      </c>
    </row>
    <row r="103" spans="2:10" x14ac:dyDescent="0.35">
      <c r="B103" s="340" t="s">
        <v>3604</v>
      </c>
      <c r="C103" s="340" t="s">
        <v>839</v>
      </c>
      <c r="D103" s="341" t="s">
        <v>345</v>
      </c>
      <c r="E103" s="341" t="s">
        <v>3594</v>
      </c>
      <c r="F103" s="342">
        <v>1000000</v>
      </c>
      <c r="G103" s="415">
        <v>1</v>
      </c>
      <c r="H103" s="416" t="s">
        <v>358</v>
      </c>
      <c r="I103" s="416" t="s">
        <v>3595</v>
      </c>
      <c r="J103" s="416" t="s">
        <v>3596</v>
      </c>
    </row>
    <row r="104" spans="2:10" x14ac:dyDescent="0.35">
      <c r="B104" s="411" t="s">
        <v>3604</v>
      </c>
      <c r="C104" s="411" t="s">
        <v>3631</v>
      </c>
      <c r="D104" s="343" t="s">
        <v>345</v>
      </c>
      <c r="E104" s="343" t="s">
        <v>3594</v>
      </c>
      <c r="F104" s="344">
        <v>1000000</v>
      </c>
      <c r="G104" s="412">
        <v>1</v>
      </c>
      <c r="H104" s="413" t="s">
        <v>358</v>
      </c>
      <c r="I104" s="413" t="s">
        <v>3595</v>
      </c>
      <c r="J104" s="414" t="s">
        <v>3596</v>
      </c>
    </row>
    <row r="105" spans="2:10" x14ac:dyDescent="0.35">
      <c r="B105" s="340" t="s">
        <v>3604</v>
      </c>
      <c r="C105" s="340" t="s">
        <v>3632</v>
      </c>
      <c r="D105" s="341" t="s">
        <v>345</v>
      </c>
      <c r="E105" s="341" t="s">
        <v>3594</v>
      </c>
      <c r="F105" s="342">
        <v>1000000</v>
      </c>
      <c r="G105" s="415">
        <v>1</v>
      </c>
      <c r="H105" s="416" t="s">
        <v>358</v>
      </c>
      <c r="I105" s="416" t="s">
        <v>3595</v>
      </c>
      <c r="J105" s="416" t="s">
        <v>3596</v>
      </c>
    </row>
    <row r="106" spans="2:10" x14ac:dyDescent="0.35">
      <c r="B106" s="411" t="s">
        <v>3604</v>
      </c>
      <c r="C106" s="411" t="s">
        <v>3633</v>
      </c>
      <c r="D106" s="343" t="s">
        <v>345</v>
      </c>
      <c r="E106" s="343" t="s">
        <v>3594</v>
      </c>
      <c r="F106" s="344">
        <v>1000000</v>
      </c>
      <c r="G106" s="412">
        <v>1</v>
      </c>
      <c r="H106" s="413" t="s">
        <v>358</v>
      </c>
      <c r="I106" s="413" t="s">
        <v>3595</v>
      </c>
      <c r="J106" s="414" t="s">
        <v>3596</v>
      </c>
    </row>
    <row r="107" spans="2:10" x14ac:dyDescent="0.35">
      <c r="B107" s="340" t="s">
        <v>3604</v>
      </c>
      <c r="C107" s="340" t="s">
        <v>3634</v>
      </c>
      <c r="D107" s="341" t="s">
        <v>345</v>
      </c>
      <c r="E107" s="341" t="s">
        <v>3594</v>
      </c>
      <c r="F107" s="342">
        <v>1000000</v>
      </c>
      <c r="G107" s="415">
        <v>1</v>
      </c>
      <c r="H107" s="416" t="s">
        <v>358</v>
      </c>
      <c r="I107" s="416" t="s">
        <v>3595</v>
      </c>
      <c r="J107" s="416" t="s">
        <v>3596</v>
      </c>
    </row>
    <row r="108" spans="2:10" x14ac:dyDescent="0.35">
      <c r="B108" s="411" t="s">
        <v>3604</v>
      </c>
      <c r="C108" s="411" t="s">
        <v>3635</v>
      </c>
      <c r="D108" s="343" t="s">
        <v>345</v>
      </c>
      <c r="E108" s="343" t="s">
        <v>3594</v>
      </c>
      <c r="F108" s="344">
        <v>1000000</v>
      </c>
      <c r="G108" s="412">
        <v>1</v>
      </c>
      <c r="H108" s="413" t="s">
        <v>358</v>
      </c>
      <c r="I108" s="413" t="s">
        <v>3595</v>
      </c>
      <c r="J108" s="414" t="s">
        <v>3596</v>
      </c>
    </row>
    <row r="109" spans="2:10" x14ac:dyDescent="0.35">
      <c r="B109" s="340" t="s">
        <v>3604</v>
      </c>
      <c r="C109" s="340" t="s">
        <v>3636</v>
      </c>
      <c r="D109" s="341" t="s">
        <v>345</v>
      </c>
      <c r="E109" s="341" t="s">
        <v>3594</v>
      </c>
      <c r="F109" s="342">
        <v>1000000</v>
      </c>
      <c r="G109" s="415">
        <v>1</v>
      </c>
      <c r="H109" s="416" t="s">
        <v>358</v>
      </c>
      <c r="I109" s="416" t="s">
        <v>3595</v>
      </c>
      <c r="J109" s="416" t="s">
        <v>3596</v>
      </c>
    </row>
    <row r="110" spans="2:10" x14ac:dyDescent="0.35">
      <c r="B110" s="411" t="s">
        <v>3604</v>
      </c>
      <c r="C110" s="411" t="s">
        <v>3637</v>
      </c>
      <c r="D110" s="343" t="s">
        <v>345</v>
      </c>
      <c r="E110" s="343" t="s">
        <v>3594</v>
      </c>
      <c r="F110" s="344">
        <v>1000000</v>
      </c>
      <c r="G110" s="412">
        <v>1</v>
      </c>
      <c r="H110" s="413" t="s">
        <v>358</v>
      </c>
      <c r="I110" s="413" t="s">
        <v>3595</v>
      </c>
      <c r="J110" s="414" t="s">
        <v>3596</v>
      </c>
    </row>
    <row r="111" spans="2:10" x14ac:dyDescent="0.35">
      <c r="B111" s="340" t="s">
        <v>3604</v>
      </c>
      <c r="C111" s="340" t="s">
        <v>3638</v>
      </c>
      <c r="D111" s="341" t="s">
        <v>345</v>
      </c>
      <c r="E111" s="341" t="s">
        <v>3594</v>
      </c>
      <c r="F111" s="342">
        <v>1000000</v>
      </c>
      <c r="G111" s="415">
        <v>1</v>
      </c>
      <c r="H111" s="416" t="s">
        <v>358</v>
      </c>
      <c r="I111" s="416" t="s">
        <v>3595</v>
      </c>
      <c r="J111" s="416" t="s">
        <v>3596</v>
      </c>
    </row>
    <row r="112" spans="2:10" x14ac:dyDescent="0.35">
      <c r="B112" s="411" t="s">
        <v>3604</v>
      </c>
      <c r="C112" s="411" t="s">
        <v>3639</v>
      </c>
      <c r="D112" s="343" t="s">
        <v>345</v>
      </c>
      <c r="E112" s="343" t="s">
        <v>3594</v>
      </c>
      <c r="F112" s="344">
        <v>1000000</v>
      </c>
      <c r="G112" s="412">
        <v>1</v>
      </c>
      <c r="H112" s="413" t="s">
        <v>358</v>
      </c>
      <c r="I112" s="413" t="s">
        <v>3595</v>
      </c>
      <c r="J112" s="414" t="s">
        <v>3596</v>
      </c>
    </row>
    <row r="113" spans="2:10" x14ac:dyDescent="0.35">
      <c r="B113" s="340" t="s">
        <v>3604</v>
      </c>
      <c r="C113" s="340" t="s">
        <v>3640</v>
      </c>
      <c r="D113" s="341" t="s">
        <v>345</v>
      </c>
      <c r="E113" s="341" t="s">
        <v>3594</v>
      </c>
      <c r="F113" s="342">
        <v>1000000</v>
      </c>
      <c r="G113" s="415">
        <v>1</v>
      </c>
      <c r="H113" s="416" t="s">
        <v>358</v>
      </c>
      <c r="I113" s="416" t="s">
        <v>3595</v>
      </c>
      <c r="J113" s="416" t="s">
        <v>3596</v>
      </c>
    </row>
    <row r="114" spans="2:10" x14ac:dyDescent="0.35">
      <c r="B114" s="411" t="s">
        <v>3604</v>
      </c>
      <c r="C114" s="411" t="s">
        <v>3641</v>
      </c>
      <c r="D114" s="343" t="s">
        <v>345</v>
      </c>
      <c r="E114" s="343" t="s">
        <v>3594</v>
      </c>
      <c r="F114" s="344">
        <v>1000000</v>
      </c>
      <c r="G114" s="412">
        <v>1</v>
      </c>
      <c r="H114" s="413" t="s">
        <v>358</v>
      </c>
      <c r="I114" s="413" t="s">
        <v>3595</v>
      </c>
      <c r="J114" s="414" t="s">
        <v>3596</v>
      </c>
    </row>
    <row r="115" spans="2:10" x14ac:dyDescent="0.35">
      <c r="B115" s="340" t="s">
        <v>3604</v>
      </c>
      <c r="C115" s="340" t="s">
        <v>3642</v>
      </c>
      <c r="D115" s="341" t="s">
        <v>345</v>
      </c>
      <c r="E115" s="341" t="s">
        <v>3594</v>
      </c>
      <c r="F115" s="342">
        <v>1000000</v>
      </c>
      <c r="G115" s="415">
        <v>1</v>
      </c>
      <c r="H115" s="416" t="s">
        <v>358</v>
      </c>
      <c r="I115" s="416" t="s">
        <v>3595</v>
      </c>
      <c r="J115" s="416" t="s">
        <v>3596</v>
      </c>
    </row>
    <row r="116" spans="2:10" x14ac:dyDescent="0.35">
      <c r="B116" s="411" t="s">
        <v>3604</v>
      </c>
      <c r="C116" s="411" t="s">
        <v>3643</v>
      </c>
      <c r="D116" s="343" t="s">
        <v>345</v>
      </c>
      <c r="E116" s="343" t="s">
        <v>3594</v>
      </c>
      <c r="F116" s="344">
        <v>1000000</v>
      </c>
      <c r="G116" s="412">
        <v>1</v>
      </c>
      <c r="H116" s="413" t="s">
        <v>358</v>
      </c>
      <c r="I116" s="413" t="s">
        <v>3595</v>
      </c>
      <c r="J116" s="414" t="s">
        <v>3596</v>
      </c>
    </row>
    <row r="117" spans="2:10" x14ac:dyDescent="0.35">
      <c r="B117" s="340" t="s">
        <v>3604</v>
      </c>
      <c r="C117" s="340" t="s">
        <v>3644</v>
      </c>
      <c r="D117" s="341" t="s">
        <v>345</v>
      </c>
      <c r="E117" s="341" t="s">
        <v>3594</v>
      </c>
      <c r="F117" s="342">
        <v>1000000</v>
      </c>
      <c r="G117" s="415">
        <v>1</v>
      </c>
      <c r="H117" s="416" t="s">
        <v>358</v>
      </c>
      <c r="I117" s="416" t="s">
        <v>3595</v>
      </c>
      <c r="J117" s="416" t="s">
        <v>3596</v>
      </c>
    </row>
    <row r="118" spans="2:10" x14ac:dyDescent="0.35">
      <c r="B118" s="411" t="s">
        <v>3604</v>
      </c>
      <c r="C118" s="411" t="s">
        <v>3645</v>
      </c>
      <c r="D118" s="343" t="s">
        <v>345</v>
      </c>
      <c r="E118" s="343" t="s">
        <v>3594</v>
      </c>
      <c r="F118" s="344">
        <v>1000000</v>
      </c>
      <c r="G118" s="412">
        <v>1</v>
      </c>
      <c r="H118" s="413" t="s">
        <v>358</v>
      </c>
      <c r="I118" s="413" t="s">
        <v>3595</v>
      </c>
      <c r="J118" s="414" t="s">
        <v>3596</v>
      </c>
    </row>
    <row r="119" spans="2:10" x14ac:dyDescent="0.35">
      <c r="B119" s="340" t="s">
        <v>3604</v>
      </c>
      <c r="C119" s="340" t="s">
        <v>3646</v>
      </c>
      <c r="D119" s="341" t="s">
        <v>345</v>
      </c>
      <c r="E119" s="341" t="s">
        <v>3594</v>
      </c>
      <c r="F119" s="342">
        <v>1000000</v>
      </c>
      <c r="G119" s="415">
        <v>1</v>
      </c>
      <c r="H119" s="416" t="s">
        <v>358</v>
      </c>
      <c r="I119" s="416" t="s">
        <v>3595</v>
      </c>
      <c r="J119" s="416" t="s">
        <v>3596</v>
      </c>
    </row>
    <row r="120" spans="2:10" x14ac:dyDescent="0.35">
      <c r="B120" s="411" t="s">
        <v>3604</v>
      </c>
      <c r="C120" s="411" t="s">
        <v>3647</v>
      </c>
      <c r="D120" s="343" t="s">
        <v>345</v>
      </c>
      <c r="E120" s="343" t="s">
        <v>3594</v>
      </c>
      <c r="F120" s="344">
        <v>1000000</v>
      </c>
      <c r="G120" s="412">
        <v>1</v>
      </c>
      <c r="H120" s="413" t="s">
        <v>358</v>
      </c>
      <c r="I120" s="413" t="s">
        <v>3595</v>
      </c>
      <c r="J120" s="414" t="s">
        <v>3596</v>
      </c>
    </row>
    <row r="121" spans="2:10" x14ac:dyDescent="0.35">
      <c r="B121" s="340" t="s">
        <v>3604</v>
      </c>
      <c r="C121" s="340" t="s">
        <v>3648</v>
      </c>
      <c r="D121" s="341" t="s">
        <v>345</v>
      </c>
      <c r="E121" s="341" t="s">
        <v>3594</v>
      </c>
      <c r="F121" s="342">
        <v>1000000</v>
      </c>
      <c r="G121" s="415">
        <v>1</v>
      </c>
      <c r="H121" s="416" t="s">
        <v>358</v>
      </c>
      <c r="I121" s="416" t="s">
        <v>3595</v>
      </c>
      <c r="J121" s="416" t="s">
        <v>3596</v>
      </c>
    </row>
    <row r="122" spans="2:10" x14ac:dyDescent="0.35">
      <c r="B122" s="411" t="s">
        <v>3604</v>
      </c>
      <c r="C122" s="411" t="s">
        <v>3649</v>
      </c>
      <c r="D122" s="343" t="s">
        <v>345</v>
      </c>
      <c r="E122" s="343" t="s">
        <v>3594</v>
      </c>
      <c r="F122" s="344">
        <v>1000000</v>
      </c>
      <c r="G122" s="412">
        <v>1</v>
      </c>
      <c r="H122" s="413" t="s">
        <v>358</v>
      </c>
      <c r="I122" s="413" t="s">
        <v>3595</v>
      </c>
      <c r="J122" s="414" t="s">
        <v>3596</v>
      </c>
    </row>
    <row r="123" spans="2:10" x14ac:dyDescent="0.35">
      <c r="B123" s="340" t="s">
        <v>3604</v>
      </c>
      <c r="C123" s="340" t="s">
        <v>3650</v>
      </c>
      <c r="D123" s="341" t="s">
        <v>345</v>
      </c>
      <c r="E123" s="341" t="s">
        <v>3594</v>
      </c>
      <c r="F123" s="342">
        <v>1000000</v>
      </c>
      <c r="G123" s="415">
        <v>1</v>
      </c>
      <c r="H123" s="416" t="s">
        <v>358</v>
      </c>
      <c r="I123" s="416" t="s">
        <v>3595</v>
      </c>
      <c r="J123" s="416" t="s">
        <v>3596</v>
      </c>
    </row>
    <row r="124" spans="2:10" x14ac:dyDescent="0.35">
      <c r="B124" s="411" t="s">
        <v>3604</v>
      </c>
      <c r="C124" s="411" t="s">
        <v>3651</v>
      </c>
      <c r="D124" s="343" t="s">
        <v>345</v>
      </c>
      <c r="E124" s="343" t="s">
        <v>3594</v>
      </c>
      <c r="F124" s="344">
        <v>1000000</v>
      </c>
      <c r="G124" s="412">
        <v>1</v>
      </c>
      <c r="H124" s="413" t="s">
        <v>358</v>
      </c>
      <c r="I124" s="413" t="s">
        <v>3595</v>
      </c>
      <c r="J124" s="414" t="s">
        <v>3596</v>
      </c>
    </row>
    <row r="125" spans="2:10" x14ac:dyDescent="0.35">
      <c r="B125" s="340" t="s">
        <v>3604</v>
      </c>
      <c r="C125" s="340" t="s">
        <v>3652</v>
      </c>
      <c r="D125" s="341" t="s">
        <v>3611</v>
      </c>
      <c r="E125" s="341" t="s">
        <v>3594</v>
      </c>
      <c r="F125" s="342">
        <v>2200000</v>
      </c>
      <c r="G125" s="415">
        <v>2.2000000000000002</v>
      </c>
      <c r="H125" s="416" t="s">
        <v>358</v>
      </c>
      <c r="I125" s="416" t="s">
        <v>3595</v>
      </c>
      <c r="J125" s="416" t="s">
        <v>3596</v>
      </c>
    </row>
    <row r="126" spans="2:10" x14ac:dyDescent="0.35">
      <c r="B126" s="411" t="s">
        <v>3604</v>
      </c>
      <c r="C126" s="411" t="s">
        <v>3653</v>
      </c>
      <c r="D126" s="343" t="s">
        <v>345</v>
      </c>
      <c r="E126" s="343" t="s">
        <v>3594</v>
      </c>
      <c r="F126" s="344">
        <v>2500000</v>
      </c>
      <c r="G126" s="412">
        <v>2.5</v>
      </c>
      <c r="H126" s="413" t="s">
        <v>358</v>
      </c>
      <c r="I126" s="413" t="s">
        <v>3595</v>
      </c>
      <c r="J126" s="414" t="s">
        <v>3596</v>
      </c>
    </row>
    <row r="127" spans="2:10" x14ac:dyDescent="0.35">
      <c r="B127" s="340" t="s">
        <v>3604</v>
      </c>
      <c r="C127" s="340" t="s">
        <v>3653</v>
      </c>
      <c r="D127" s="341" t="s">
        <v>289</v>
      </c>
      <c r="E127" s="341" t="s">
        <v>3594</v>
      </c>
      <c r="F127" s="342">
        <v>250000</v>
      </c>
      <c r="G127" s="415">
        <v>0.25</v>
      </c>
      <c r="H127" s="416" t="s">
        <v>358</v>
      </c>
      <c r="I127" s="416" t="s">
        <v>3595</v>
      </c>
      <c r="J127" s="416" t="s">
        <v>3596</v>
      </c>
    </row>
    <row r="128" spans="2:10" x14ac:dyDescent="0.35">
      <c r="B128" s="411" t="s">
        <v>3604</v>
      </c>
      <c r="C128" s="411" t="s">
        <v>3654</v>
      </c>
      <c r="D128" s="343" t="s">
        <v>3655</v>
      </c>
      <c r="E128" s="343" t="s">
        <v>3594</v>
      </c>
      <c r="F128" s="344">
        <v>214500</v>
      </c>
      <c r="G128" s="412">
        <v>0.2145</v>
      </c>
      <c r="H128" s="413" t="s">
        <v>355</v>
      </c>
      <c r="I128" s="413" t="s">
        <v>3595</v>
      </c>
      <c r="J128" s="414" t="s">
        <v>3596</v>
      </c>
    </row>
    <row r="129" spans="2:10" x14ac:dyDescent="0.35">
      <c r="B129" s="340" t="s">
        <v>3604</v>
      </c>
      <c r="C129" s="340" t="s">
        <v>3654</v>
      </c>
      <c r="D129" s="341" t="s">
        <v>3655</v>
      </c>
      <c r="E129" s="341" t="s">
        <v>3594</v>
      </c>
      <c r="F129" s="342">
        <v>4980000</v>
      </c>
      <c r="G129" s="415">
        <v>4.9800000000000004</v>
      </c>
      <c r="H129" s="416" t="s">
        <v>355</v>
      </c>
      <c r="I129" s="416" t="s">
        <v>3595</v>
      </c>
      <c r="J129" s="416" t="s">
        <v>3596</v>
      </c>
    </row>
    <row r="130" spans="2:10" x14ac:dyDescent="0.35">
      <c r="B130" s="411" t="s">
        <v>3604</v>
      </c>
      <c r="C130" s="411" t="s">
        <v>3654</v>
      </c>
      <c r="D130" s="343" t="s">
        <v>3655</v>
      </c>
      <c r="E130" s="343" t="s">
        <v>3594</v>
      </c>
      <c r="F130" s="344">
        <v>374400</v>
      </c>
      <c r="G130" s="412">
        <v>0.37440000000000001</v>
      </c>
      <c r="H130" s="413" t="s">
        <v>355</v>
      </c>
      <c r="I130" s="413" t="s">
        <v>3595</v>
      </c>
      <c r="J130" s="414" t="s">
        <v>3596</v>
      </c>
    </row>
    <row r="131" spans="2:10" x14ac:dyDescent="0.35">
      <c r="B131" s="340" t="s">
        <v>3604</v>
      </c>
      <c r="C131" s="340" t="s">
        <v>3654</v>
      </c>
      <c r="D131" s="341" t="s">
        <v>3655</v>
      </c>
      <c r="E131" s="341" t="s">
        <v>3594</v>
      </c>
      <c r="F131" s="342">
        <v>404000</v>
      </c>
      <c r="G131" s="415">
        <v>0.40400000000000003</v>
      </c>
      <c r="H131" s="416" t="s">
        <v>355</v>
      </c>
      <c r="I131" s="416" t="s">
        <v>3595</v>
      </c>
      <c r="J131" s="416" t="s">
        <v>3596</v>
      </c>
    </row>
    <row r="132" spans="2:10" x14ac:dyDescent="0.35">
      <c r="B132" s="411" t="s">
        <v>3604</v>
      </c>
      <c r="C132" s="411" t="s">
        <v>3654</v>
      </c>
      <c r="D132" s="343" t="s">
        <v>3655</v>
      </c>
      <c r="E132" s="343" t="s">
        <v>3594</v>
      </c>
      <c r="F132" s="344">
        <v>276000</v>
      </c>
      <c r="G132" s="412">
        <v>0.27600000000000002</v>
      </c>
      <c r="H132" s="413" t="s">
        <v>355</v>
      </c>
      <c r="I132" s="413" t="s">
        <v>3595</v>
      </c>
      <c r="J132" s="414" t="s">
        <v>3596</v>
      </c>
    </row>
    <row r="133" spans="2:10" x14ac:dyDescent="0.35">
      <c r="B133" s="340" t="s">
        <v>3604</v>
      </c>
      <c r="C133" s="340" t="s">
        <v>3656</v>
      </c>
      <c r="D133" s="341" t="s">
        <v>3655</v>
      </c>
      <c r="E133" s="341" t="s">
        <v>3594</v>
      </c>
      <c r="F133" s="342">
        <v>420000</v>
      </c>
      <c r="G133" s="415">
        <v>0.42</v>
      </c>
      <c r="H133" s="416" t="s">
        <v>355</v>
      </c>
      <c r="I133" s="416" t="s">
        <v>3595</v>
      </c>
      <c r="J133" s="416" t="s">
        <v>3596</v>
      </c>
    </row>
    <row r="134" spans="2:10" x14ac:dyDescent="0.35">
      <c r="B134" s="411" t="s">
        <v>3604</v>
      </c>
      <c r="C134" s="411" t="s">
        <v>3654</v>
      </c>
      <c r="D134" s="343" t="s">
        <v>3655</v>
      </c>
      <c r="E134" s="343" t="s">
        <v>3594</v>
      </c>
      <c r="F134" s="344">
        <v>132000</v>
      </c>
      <c r="G134" s="412">
        <v>0.13200000000000001</v>
      </c>
      <c r="H134" s="413" t="s">
        <v>355</v>
      </c>
      <c r="I134" s="413" t="s">
        <v>3595</v>
      </c>
      <c r="J134" s="414" t="s">
        <v>3596</v>
      </c>
    </row>
    <row r="135" spans="2:10" x14ac:dyDescent="0.35">
      <c r="B135" s="340" t="s">
        <v>3604</v>
      </c>
      <c r="C135" s="340" t="s">
        <v>3654</v>
      </c>
      <c r="D135" s="341" t="s">
        <v>3655</v>
      </c>
      <c r="E135" s="341" t="s">
        <v>3594</v>
      </c>
      <c r="F135" s="342">
        <v>600000</v>
      </c>
      <c r="G135" s="415">
        <v>0.6</v>
      </c>
      <c r="H135" s="416" t="s">
        <v>355</v>
      </c>
      <c r="I135" s="416" t="s">
        <v>3595</v>
      </c>
      <c r="J135" s="416" t="s">
        <v>3596</v>
      </c>
    </row>
    <row r="136" spans="2:10" x14ac:dyDescent="0.35">
      <c r="B136" s="411" t="s">
        <v>3604</v>
      </c>
      <c r="C136" s="411" t="s">
        <v>3654</v>
      </c>
      <c r="D136" s="343" t="s">
        <v>3655</v>
      </c>
      <c r="E136" s="343" t="s">
        <v>3594</v>
      </c>
      <c r="F136" s="344">
        <v>294000</v>
      </c>
      <c r="G136" s="412">
        <v>0.29399999999999998</v>
      </c>
      <c r="H136" s="413" t="s">
        <v>355</v>
      </c>
      <c r="I136" s="413" t="s">
        <v>3595</v>
      </c>
      <c r="J136" s="414" t="s">
        <v>3596</v>
      </c>
    </row>
    <row r="137" spans="2:10" x14ac:dyDescent="0.35">
      <c r="B137" s="340" t="s">
        <v>3604</v>
      </c>
      <c r="C137" s="340" t="s">
        <v>3654</v>
      </c>
      <c r="D137" s="341" t="s">
        <v>3655</v>
      </c>
      <c r="E137" s="341" t="s">
        <v>3594</v>
      </c>
      <c r="F137" s="342">
        <v>2688000</v>
      </c>
      <c r="G137" s="415">
        <v>2.6880000000000002</v>
      </c>
      <c r="H137" s="416" t="s">
        <v>355</v>
      </c>
      <c r="I137" s="416" t="s">
        <v>3595</v>
      </c>
      <c r="J137" s="416" t="s">
        <v>3596</v>
      </c>
    </row>
    <row r="138" spans="2:10" x14ac:dyDescent="0.35">
      <c r="B138" s="411" t="s">
        <v>3604</v>
      </c>
      <c r="C138" s="411" t="s">
        <v>3654</v>
      </c>
      <c r="D138" s="343" t="s">
        <v>3655</v>
      </c>
      <c r="E138" s="343" t="s">
        <v>3594</v>
      </c>
      <c r="F138" s="344">
        <v>1170000</v>
      </c>
      <c r="G138" s="412">
        <v>1.17</v>
      </c>
      <c r="H138" s="413" t="s">
        <v>355</v>
      </c>
      <c r="I138" s="413" t="s">
        <v>3595</v>
      </c>
      <c r="J138" s="414" t="s">
        <v>3596</v>
      </c>
    </row>
    <row r="139" spans="2:10" x14ac:dyDescent="0.35">
      <c r="B139" s="340" t="s">
        <v>3604</v>
      </c>
      <c r="C139" s="340" t="s">
        <v>3654</v>
      </c>
      <c r="D139" s="341" t="s">
        <v>3655</v>
      </c>
      <c r="E139" s="341" t="s">
        <v>3594</v>
      </c>
      <c r="F139" s="342">
        <v>581000</v>
      </c>
      <c r="G139" s="415">
        <v>0.58099999999999996</v>
      </c>
      <c r="H139" s="416" t="s">
        <v>355</v>
      </c>
      <c r="I139" s="416" t="s">
        <v>3595</v>
      </c>
      <c r="J139" s="416" t="s">
        <v>3596</v>
      </c>
    </row>
    <row r="140" spans="2:10" x14ac:dyDescent="0.35">
      <c r="B140" s="411" t="s">
        <v>3604</v>
      </c>
      <c r="C140" s="411" t="s">
        <v>3657</v>
      </c>
      <c r="D140" s="343" t="s">
        <v>3655</v>
      </c>
      <c r="E140" s="343" t="s">
        <v>3594</v>
      </c>
      <c r="F140" s="344">
        <v>600000</v>
      </c>
      <c r="G140" s="412">
        <v>0.6</v>
      </c>
      <c r="H140" s="413" t="s">
        <v>355</v>
      </c>
      <c r="I140" s="413" t="s">
        <v>3595</v>
      </c>
      <c r="J140" s="414" t="s">
        <v>3596</v>
      </c>
    </row>
    <row r="141" spans="2:10" x14ac:dyDescent="0.35">
      <c r="B141" s="340" t="s">
        <v>3604</v>
      </c>
      <c r="C141" s="340" t="s">
        <v>3654</v>
      </c>
      <c r="D141" s="341" t="s">
        <v>3655</v>
      </c>
      <c r="E141" s="341" t="s">
        <v>3594</v>
      </c>
      <c r="F141" s="342">
        <v>2500000</v>
      </c>
      <c r="G141" s="415">
        <v>2.5</v>
      </c>
      <c r="H141" s="416" t="s">
        <v>355</v>
      </c>
      <c r="I141" s="416" t="s">
        <v>3595</v>
      </c>
      <c r="J141" s="416" t="s">
        <v>3596</v>
      </c>
    </row>
    <row r="142" spans="2:10" x14ac:dyDescent="0.35">
      <c r="B142" s="411" t="s">
        <v>3604</v>
      </c>
      <c r="C142" s="411" t="s">
        <v>3654</v>
      </c>
      <c r="D142" s="343" t="s">
        <v>3655</v>
      </c>
      <c r="E142" s="343" t="s">
        <v>3594</v>
      </c>
      <c r="F142" s="344">
        <v>2500000</v>
      </c>
      <c r="G142" s="412">
        <v>2.5</v>
      </c>
      <c r="H142" s="413" t="s">
        <v>355</v>
      </c>
      <c r="I142" s="413" t="s">
        <v>3595</v>
      </c>
      <c r="J142" s="414" t="s">
        <v>3596</v>
      </c>
    </row>
    <row r="143" spans="2:10" x14ac:dyDescent="0.35">
      <c r="B143" s="340" t="s">
        <v>3604</v>
      </c>
      <c r="C143" s="340" t="s">
        <v>3654</v>
      </c>
      <c r="D143" s="341" t="s">
        <v>3655</v>
      </c>
      <c r="E143" s="341" t="s">
        <v>3594</v>
      </c>
      <c r="F143" s="342">
        <v>220000</v>
      </c>
      <c r="G143" s="415">
        <v>0.22</v>
      </c>
      <c r="H143" s="416" t="s">
        <v>355</v>
      </c>
      <c r="I143" s="416" t="s">
        <v>3595</v>
      </c>
      <c r="J143" s="416" t="s">
        <v>3596</v>
      </c>
    </row>
    <row r="144" spans="2:10" x14ac:dyDescent="0.35">
      <c r="B144" s="411" t="s">
        <v>3604</v>
      </c>
      <c r="C144" s="411" t="s">
        <v>3654</v>
      </c>
      <c r="D144" s="343" t="s">
        <v>3655</v>
      </c>
      <c r="E144" s="343" t="s">
        <v>3594</v>
      </c>
      <c r="F144" s="344">
        <v>4980000</v>
      </c>
      <c r="G144" s="412">
        <v>4.9800000000000004</v>
      </c>
      <c r="H144" s="413" t="s">
        <v>355</v>
      </c>
      <c r="I144" s="413" t="s">
        <v>3595</v>
      </c>
      <c r="J144" s="414" t="s">
        <v>3596</v>
      </c>
    </row>
    <row r="145" spans="2:10" x14ac:dyDescent="0.35">
      <c r="B145" s="340" t="s">
        <v>3604</v>
      </c>
      <c r="C145" s="340" t="s">
        <v>3658</v>
      </c>
      <c r="D145" s="341" t="s">
        <v>3655</v>
      </c>
      <c r="E145" s="341" t="s">
        <v>3594</v>
      </c>
      <c r="F145" s="342">
        <v>1254000</v>
      </c>
      <c r="G145" s="415">
        <v>1.254</v>
      </c>
      <c r="H145" s="416" t="s">
        <v>355</v>
      </c>
      <c r="I145" s="416" t="s">
        <v>3595</v>
      </c>
      <c r="J145" s="416" t="s">
        <v>3596</v>
      </c>
    </row>
    <row r="146" spans="2:10" x14ac:dyDescent="0.35">
      <c r="B146" s="411" t="s">
        <v>3604</v>
      </c>
      <c r="C146" s="411" t="s">
        <v>3658</v>
      </c>
      <c r="D146" s="343" t="s">
        <v>3655</v>
      </c>
      <c r="E146" s="343" t="s">
        <v>3594</v>
      </c>
      <c r="F146" s="344">
        <v>1254000</v>
      </c>
      <c r="G146" s="412">
        <v>1.254</v>
      </c>
      <c r="H146" s="413" t="s">
        <v>355</v>
      </c>
      <c r="I146" s="413" t="s">
        <v>3595</v>
      </c>
      <c r="J146" s="414" t="s">
        <v>3596</v>
      </c>
    </row>
    <row r="147" spans="2:10" x14ac:dyDescent="0.35">
      <c r="B147" s="340" t="s">
        <v>3604</v>
      </c>
      <c r="C147" s="340" t="s">
        <v>3658</v>
      </c>
      <c r="D147" s="341" t="s">
        <v>3655</v>
      </c>
      <c r="E147" s="341" t="s">
        <v>3594</v>
      </c>
      <c r="F147" s="342">
        <v>1254000</v>
      </c>
      <c r="G147" s="415">
        <v>1.254</v>
      </c>
      <c r="H147" s="416" t="s">
        <v>355</v>
      </c>
      <c r="I147" s="416" t="s">
        <v>3595</v>
      </c>
      <c r="J147" s="416" t="s">
        <v>3596</v>
      </c>
    </row>
    <row r="148" spans="2:10" x14ac:dyDescent="0.35">
      <c r="B148" s="411" t="s">
        <v>3604</v>
      </c>
      <c r="C148" s="411" t="s">
        <v>3659</v>
      </c>
      <c r="D148" s="343" t="s">
        <v>3655</v>
      </c>
      <c r="E148" s="343" t="s">
        <v>3594</v>
      </c>
      <c r="F148" s="344">
        <v>460000</v>
      </c>
      <c r="G148" s="412">
        <v>0.46</v>
      </c>
      <c r="H148" s="413" t="s">
        <v>355</v>
      </c>
      <c r="I148" s="413" t="s">
        <v>3595</v>
      </c>
      <c r="J148" s="414" t="s">
        <v>3596</v>
      </c>
    </row>
    <row r="149" spans="2:10" x14ac:dyDescent="0.35">
      <c r="B149" s="340" t="s">
        <v>3604</v>
      </c>
      <c r="C149" s="340" t="s">
        <v>3660</v>
      </c>
      <c r="D149" s="341" t="s">
        <v>3655</v>
      </c>
      <c r="E149" s="341" t="s">
        <v>3594</v>
      </c>
      <c r="F149" s="342">
        <v>300000</v>
      </c>
      <c r="G149" s="415">
        <v>0.3</v>
      </c>
      <c r="H149" s="416" t="s">
        <v>355</v>
      </c>
      <c r="I149" s="416" t="s">
        <v>3595</v>
      </c>
      <c r="J149" s="416" t="s">
        <v>3596</v>
      </c>
    </row>
    <row r="150" spans="2:10" x14ac:dyDescent="0.35">
      <c r="B150" s="411" t="s">
        <v>3604</v>
      </c>
      <c r="C150" s="411" t="s">
        <v>3660</v>
      </c>
      <c r="D150" s="343" t="s">
        <v>3655</v>
      </c>
      <c r="E150" s="343" t="s">
        <v>3594</v>
      </c>
      <c r="F150" s="344">
        <v>500000</v>
      </c>
      <c r="G150" s="412">
        <v>0.5</v>
      </c>
      <c r="H150" s="413" t="s">
        <v>355</v>
      </c>
      <c r="I150" s="413" t="s">
        <v>3595</v>
      </c>
      <c r="J150" s="414" t="s">
        <v>3596</v>
      </c>
    </row>
    <row r="151" spans="2:10" x14ac:dyDescent="0.35">
      <c r="B151" s="340" t="s">
        <v>3604</v>
      </c>
      <c r="C151" s="340" t="s">
        <v>3660</v>
      </c>
      <c r="D151" s="341" t="s">
        <v>3655</v>
      </c>
      <c r="E151" s="341" t="s">
        <v>3594</v>
      </c>
      <c r="F151" s="342">
        <v>1500000</v>
      </c>
      <c r="G151" s="415">
        <v>1.5</v>
      </c>
      <c r="H151" s="416" t="s">
        <v>355</v>
      </c>
      <c r="I151" s="416" t="s">
        <v>3595</v>
      </c>
      <c r="J151" s="416" t="s">
        <v>3596</v>
      </c>
    </row>
    <row r="152" spans="2:10" x14ac:dyDescent="0.35">
      <c r="B152" s="411" t="s">
        <v>3604</v>
      </c>
      <c r="C152" s="411" t="s">
        <v>3660</v>
      </c>
      <c r="D152" s="343" t="s">
        <v>3655</v>
      </c>
      <c r="E152" s="343" t="s">
        <v>3594</v>
      </c>
      <c r="F152" s="344">
        <v>500000</v>
      </c>
      <c r="G152" s="412">
        <v>0.5</v>
      </c>
      <c r="H152" s="413" t="s">
        <v>355</v>
      </c>
      <c r="I152" s="413" t="s">
        <v>3595</v>
      </c>
      <c r="J152" s="414" t="s">
        <v>3596</v>
      </c>
    </row>
    <row r="153" spans="2:10" x14ac:dyDescent="0.35">
      <c r="B153" s="340" t="s">
        <v>3604</v>
      </c>
      <c r="C153" s="340" t="s">
        <v>3660</v>
      </c>
      <c r="D153" s="341" t="s">
        <v>3655</v>
      </c>
      <c r="E153" s="341" t="s">
        <v>3594</v>
      </c>
      <c r="F153" s="342">
        <v>573000</v>
      </c>
      <c r="G153" s="415">
        <v>0.57299999999999995</v>
      </c>
      <c r="H153" s="416" t="s">
        <v>355</v>
      </c>
      <c r="I153" s="416" t="s">
        <v>3595</v>
      </c>
      <c r="J153" s="416" t="s">
        <v>3596</v>
      </c>
    </row>
    <row r="154" spans="2:10" x14ac:dyDescent="0.35">
      <c r="B154" s="411" t="s">
        <v>3604</v>
      </c>
      <c r="C154" s="411" t="s">
        <v>3660</v>
      </c>
      <c r="D154" s="343" t="s">
        <v>3655</v>
      </c>
      <c r="E154" s="343" t="s">
        <v>3594</v>
      </c>
      <c r="F154" s="344">
        <v>390000</v>
      </c>
      <c r="G154" s="412">
        <v>0.39</v>
      </c>
      <c r="H154" s="413" t="s">
        <v>355</v>
      </c>
      <c r="I154" s="413" t="s">
        <v>3595</v>
      </c>
      <c r="J154" s="414" t="s">
        <v>3596</v>
      </c>
    </row>
    <row r="155" spans="2:10" x14ac:dyDescent="0.35">
      <c r="B155" s="340" t="s">
        <v>3604</v>
      </c>
      <c r="C155" s="340" t="s">
        <v>3660</v>
      </c>
      <c r="D155" s="341" t="s">
        <v>3655</v>
      </c>
      <c r="E155" s="341" t="s">
        <v>3594</v>
      </c>
      <c r="F155" s="342">
        <v>216000</v>
      </c>
      <c r="G155" s="415">
        <v>0.216</v>
      </c>
      <c r="H155" s="416" t="s">
        <v>355</v>
      </c>
      <c r="I155" s="416" t="s">
        <v>3595</v>
      </c>
      <c r="J155" s="416" t="s">
        <v>3596</v>
      </c>
    </row>
    <row r="156" spans="2:10" x14ac:dyDescent="0.35">
      <c r="B156" s="411" t="s">
        <v>3604</v>
      </c>
      <c r="C156" s="411" t="s">
        <v>3660</v>
      </c>
      <c r="D156" s="343" t="s">
        <v>3655</v>
      </c>
      <c r="E156" s="343" t="s">
        <v>3594</v>
      </c>
      <c r="F156" s="344">
        <v>1010000</v>
      </c>
      <c r="G156" s="412">
        <v>1.01</v>
      </c>
      <c r="H156" s="413" t="s">
        <v>355</v>
      </c>
      <c r="I156" s="413" t="s">
        <v>3595</v>
      </c>
      <c r="J156" s="414" t="s">
        <v>3596</v>
      </c>
    </row>
    <row r="157" spans="2:10" x14ac:dyDescent="0.35">
      <c r="B157" s="340" t="s">
        <v>3604</v>
      </c>
      <c r="C157" s="340" t="s">
        <v>3660</v>
      </c>
      <c r="D157" s="341" t="s">
        <v>3655</v>
      </c>
      <c r="E157" s="341" t="s">
        <v>3594</v>
      </c>
      <c r="F157" s="342">
        <v>1300000</v>
      </c>
      <c r="G157" s="415">
        <v>1.3</v>
      </c>
      <c r="H157" s="416" t="s">
        <v>355</v>
      </c>
      <c r="I157" s="416" t="s">
        <v>3595</v>
      </c>
      <c r="J157" s="416" t="s">
        <v>3596</v>
      </c>
    </row>
    <row r="158" spans="2:10" x14ac:dyDescent="0.35">
      <c r="B158" s="411" t="s">
        <v>3604</v>
      </c>
      <c r="C158" s="411" t="s">
        <v>3661</v>
      </c>
      <c r="D158" s="343" t="s">
        <v>3655</v>
      </c>
      <c r="E158" s="343" t="s">
        <v>3594</v>
      </c>
      <c r="F158" s="344">
        <v>2590000</v>
      </c>
      <c r="G158" s="412">
        <v>2.59</v>
      </c>
      <c r="H158" s="413" t="s">
        <v>355</v>
      </c>
      <c r="I158" s="413" t="s">
        <v>3595</v>
      </c>
      <c r="J158" s="414" t="s">
        <v>3596</v>
      </c>
    </row>
    <row r="159" spans="2:10" x14ac:dyDescent="0.35">
      <c r="B159" s="340" t="s">
        <v>3604</v>
      </c>
      <c r="C159" s="340" t="s">
        <v>3660</v>
      </c>
      <c r="D159" s="341" t="s">
        <v>3655</v>
      </c>
      <c r="E159" s="341" t="s">
        <v>3594</v>
      </c>
      <c r="F159" s="342">
        <v>276000</v>
      </c>
      <c r="G159" s="415">
        <v>0.27600000000000002</v>
      </c>
      <c r="H159" s="416" t="s">
        <v>355</v>
      </c>
      <c r="I159" s="416" t="s">
        <v>3595</v>
      </c>
      <c r="J159" s="416" t="s">
        <v>3596</v>
      </c>
    </row>
    <row r="160" spans="2:10" x14ac:dyDescent="0.35">
      <c r="B160" s="411" t="s">
        <v>3604</v>
      </c>
      <c r="C160" s="411" t="s">
        <v>3662</v>
      </c>
      <c r="D160" s="343" t="s">
        <v>337</v>
      </c>
      <c r="E160" s="343" t="s">
        <v>3594</v>
      </c>
      <c r="F160" s="344">
        <v>134038</v>
      </c>
      <c r="G160" s="412">
        <v>0.13403799999999999</v>
      </c>
      <c r="H160" s="413" t="s">
        <v>356</v>
      </c>
      <c r="I160" s="413" t="s">
        <v>3595</v>
      </c>
      <c r="J160" s="414" t="s">
        <v>3843</v>
      </c>
    </row>
    <row r="161" spans="2:10" x14ac:dyDescent="0.35">
      <c r="B161" s="340" t="s">
        <v>3604</v>
      </c>
      <c r="C161" s="340" t="s">
        <v>3662</v>
      </c>
      <c r="D161" s="341" t="s">
        <v>339</v>
      </c>
      <c r="E161" s="341" t="s">
        <v>3594</v>
      </c>
      <c r="F161" s="342">
        <v>12420</v>
      </c>
      <c r="G161" s="415">
        <v>1.242E-2</v>
      </c>
      <c r="H161" s="416" t="s">
        <v>356</v>
      </c>
      <c r="I161" s="416" t="s">
        <v>3595</v>
      </c>
      <c r="J161" s="416" t="s">
        <v>3695</v>
      </c>
    </row>
    <row r="162" spans="2:10" x14ac:dyDescent="0.35">
      <c r="B162" s="411" t="s">
        <v>3604</v>
      </c>
      <c r="C162" s="411" t="s">
        <v>3662</v>
      </c>
      <c r="D162" s="343" t="s">
        <v>336</v>
      </c>
      <c r="E162" s="343" t="s">
        <v>3594</v>
      </c>
      <c r="F162" s="344">
        <v>109040</v>
      </c>
      <c r="G162" s="412">
        <v>0.10904</v>
      </c>
      <c r="H162" s="413" t="s">
        <v>356</v>
      </c>
      <c r="I162" s="413" t="s">
        <v>3595</v>
      </c>
      <c r="J162" s="414" t="s">
        <v>3596</v>
      </c>
    </row>
    <row r="163" spans="2:10" x14ac:dyDescent="0.35">
      <c r="B163" s="340" t="s">
        <v>3604</v>
      </c>
      <c r="C163" s="340" t="s">
        <v>3662</v>
      </c>
      <c r="D163" s="341" t="s">
        <v>338</v>
      </c>
      <c r="E163" s="341" t="s">
        <v>3594</v>
      </c>
      <c r="F163" s="342">
        <v>19872</v>
      </c>
      <c r="G163" s="415">
        <v>1.9872000000000001E-2</v>
      </c>
      <c r="H163" s="416" t="s">
        <v>356</v>
      </c>
      <c r="I163" s="416" t="s">
        <v>3595</v>
      </c>
      <c r="J163" s="416" t="s">
        <v>3694</v>
      </c>
    </row>
    <row r="164" spans="2:10" x14ac:dyDescent="0.35">
      <c r="B164" s="411" t="s">
        <v>3604</v>
      </c>
      <c r="C164" s="411" t="s">
        <v>3662</v>
      </c>
      <c r="D164" s="343" t="s">
        <v>336</v>
      </c>
      <c r="E164" s="343" t="s">
        <v>3594</v>
      </c>
      <c r="F164" s="344">
        <v>85555</v>
      </c>
      <c r="G164" s="412">
        <v>8.5555000000000006E-2</v>
      </c>
      <c r="H164" s="413" t="s">
        <v>356</v>
      </c>
      <c r="I164" s="413" t="s">
        <v>3595</v>
      </c>
      <c r="J164" s="414" t="s">
        <v>3596</v>
      </c>
    </row>
    <row r="165" spans="2:10" x14ac:dyDescent="0.35">
      <c r="B165" s="340" t="s">
        <v>3604</v>
      </c>
      <c r="C165" s="340" t="s">
        <v>3662</v>
      </c>
      <c r="D165" s="341" t="s">
        <v>337</v>
      </c>
      <c r="E165" s="341" t="s">
        <v>3594</v>
      </c>
      <c r="F165" s="342">
        <v>24840</v>
      </c>
      <c r="G165" s="415">
        <v>2.4840000000000001E-2</v>
      </c>
      <c r="H165" s="416" t="s">
        <v>356</v>
      </c>
      <c r="I165" s="416" t="s">
        <v>3595</v>
      </c>
      <c r="J165" s="416" t="s">
        <v>3843</v>
      </c>
    </row>
    <row r="166" spans="2:10" x14ac:dyDescent="0.35">
      <c r="B166" s="411" t="s">
        <v>3604</v>
      </c>
      <c r="C166" s="411" t="s">
        <v>3662</v>
      </c>
      <c r="D166" s="343" t="s">
        <v>339</v>
      </c>
      <c r="E166" s="343" t="s">
        <v>3594</v>
      </c>
      <c r="F166" s="344">
        <v>67019</v>
      </c>
      <c r="G166" s="412">
        <v>6.7018999999999995E-2</v>
      </c>
      <c r="H166" s="413" t="s">
        <v>356</v>
      </c>
      <c r="I166" s="413" t="s">
        <v>3595</v>
      </c>
      <c r="J166" s="414" t="s">
        <v>3695</v>
      </c>
    </row>
    <row r="167" spans="2:10" x14ac:dyDescent="0.35">
      <c r="B167" s="340" t="s">
        <v>3604</v>
      </c>
      <c r="C167" s="340" t="s">
        <v>3662</v>
      </c>
      <c r="D167" s="341" t="s">
        <v>339</v>
      </c>
      <c r="E167" s="341" t="s">
        <v>3594</v>
      </c>
      <c r="F167" s="342">
        <v>197374</v>
      </c>
      <c r="G167" s="415">
        <v>0.19737399999999999</v>
      </c>
      <c r="H167" s="416" t="s">
        <v>356</v>
      </c>
      <c r="I167" s="416" t="s">
        <v>3595</v>
      </c>
      <c r="J167" s="416" t="s">
        <v>3695</v>
      </c>
    </row>
    <row r="168" spans="2:10" x14ac:dyDescent="0.35">
      <c r="B168" s="411" t="s">
        <v>3604</v>
      </c>
      <c r="C168" s="411" t="s">
        <v>3662</v>
      </c>
      <c r="D168" s="343" t="s">
        <v>338</v>
      </c>
      <c r="E168" s="343" t="s">
        <v>3594</v>
      </c>
      <c r="F168" s="344">
        <v>9166</v>
      </c>
      <c r="G168" s="412">
        <v>9.1660000000000005E-3</v>
      </c>
      <c r="H168" s="413" t="s">
        <v>356</v>
      </c>
      <c r="I168" s="413" t="s">
        <v>3595</v>
      </c>
      <c r="J168" s="414" t="s">
        <v>3694</v>
      </c>
    </row>
    <row r="169" spans="2:10" x14ac:dyDescent="0.35">
      <c r="B169" s="340" t="s">
        <v>3604</v>
      </c>
      <c r="C169" s="340" t="s">
        <v>3662</v>
      </c>
      <c r="D169" s="341" t="s">
        <v>338</v>
      </c>
      <c r="E169" s="341" t="s">
        <v>3594</v>
      </c>
      <c r="F169" s="342">
        <v>315798</v>
      </c>
      <c r="G169" s="415">
        <v>0.31579800000000002</v>
      </c>
      <c r="H169" s="416" t="s">
        <v>356</v>
      </c>
      <c r="I169" s="416" t="s">
        <v>3595</v>
      </c>
      <c r="J169" s="416" t="s">
        <v>3694</v>
      </c>
    </row>
    <row r="170" spans="2:10" x14ac:dyDescent="0.35">
      <c r="B170" s="411" t="s">
        <v>3604</v>
      </c>
      <c r="C170" s="411" t="s">
        <v>3662</v>
      </c>
      <c r="D170" s="343" t="s">
        <v>335</v>
      </c>
      <c r="E170" s="343" t="s">
        <v>3594</v>
      </c>
      <c r="F170" s="344">
        <v>118745</v>
      </c>
      <c r="G170" s="412">
        <v>0.118745</v>
      </c>
      <c r="H170" s="413" t="s">
        <v>356</v>
      </c>
      <c r="I170" s="413" t="s">
        <v>3595</v>
      </c>
      <c r="J170" s="414" t="s">
        <v>3596</v>
      </c>
    </row>
    <row r="171" spans="2:10" x14ac:dyDescent="0.35">
      <c r="B171" s="340" t="s">
        <v>3604</v>
      </c>
      <c r="C171" s="340" t="s">
        <v>3662</v>
      </c>
      <c r="D171" s="341" t="s">
        <v>337</v>
      </c>
      <c r="E171" s="341" t="s">
        <v>3594</v>
      </c>
      <c r="F171" s="342">
        <v>394747</v>
      </c>
      <c r="G171" s="415">
        <v>0.39474700000000001</v>
      </c>
      <c r="H171" s="416" t="s">
        <v>356</v>
      </c>
      <c r="I171" s="416" t="s">
        <v>3595</v>
      </c>
      <c r="J171" s="416" t="s">
        <v>3843</v>
      </c>
    </row>
    <row r="172" spans="2:10" x14ac:dyDescent="0.35">
      <c r="B172" s="411" t="s">
        <v>3604</v>
      </c>
      <c r="C172" s="411" t="s">
        <v>3662</v>
      </c>
      <c r="D172" s="343" t="s">
        <v>339</v>
      </c>
      <c r="E172" s="343" t="s">
        <v>3594</v>
      </c>
      <c r="F172" s="344">
        <v>2726</v>
      </c>
      <c r="G172" s="412">
        <v>2.7260000000000001E-3</v>
      </c>
      <c r="H172" s="413" t="s">
        <v>356</v>
      </c>
      <c r="I172" s="413" t="s">
        <v>3595</v>
      </c>
      <c r="J172" s="414" t="s">
        <v>3695</v>
      </c>
    </row>
    <row r="173" spans="2:10" x14ac:dyDescent="0.35">
      <c r="B173" s="340" t="s">
        <v>3604</v>
      </c>
      <c r="C173" s="340" t="s">
        <v>3662</v>
      </c>
      <c r="D173" s="341" t="s">
        <v>339</v>
      </c>
      <c r="E173" s="341" t="s">
        <v>3594</v>
      </c>
      <c r="F173" s="342">
        <v>250950</v>
      </c>
      <c r="G173" s="415">
        <v>0.25095000000000001</v>
      </c>
      <c r="H173" s="416" t="s">
        <v>356</v>
      </c>
      <c r="I173" s="416" t="s">
        <v>3595</v>
      </c>
      <c r="J173" s="416" t="s">
        <v>3695</v>
      </c>
    </row>
    <row r="174" spans="2:10" x14ac:dyDescent="0.35">
      <c r="B174" s="411" t="s">
        <v>3604</v>
      </c>
      <c r="C174" s="411" t="s">
        <v>3662</v>
      </c>
      <c r="D174" s="343" t="s">
        <v>339</v>
      </c>
      <c r="E174" s="343" t="s">
        <v>3594</v>
      </c>
      <c r="F174" s="344">
        <v>5728</v>
      </c>
      <c r="G174" s="412">
        <v>5.7279999999999996E-3</v>
      </c>
      <c r="H174" s="413" t="s">
        <v>356</v>
      </c>
      <c r="I174" s="413" t="s">
        <v>3595</v>
      </c>
      <c r="J174" s="414" t="s">
        <v>3695</v>
      </c>
    </row>
    <row r="175" spans="2:10" x14ac:dyDescent="0.35">
      <c r="B175" s="340" t="s">
        <v>3604</v>
      </c>
      <c r="C175" s="340" t="s">
        <v>3662</v>
      </c>
      <c r="D175" s="341" t="s">
        <v>338</v>
      </c>
      <c r="E175" s="341" t="s">
        <v>3594</v>
      </c>
      <c r="F175" s="342">
        <v>401520</v>
      </c>
      <c r="G175" s="415">
        <v>0.40151999999999999</v>
      </c>
      <c r="H175" s="416" t="s">
        <v>356</v>
      </c>
      <c r="I175" s="416" t="s">
        <v>3595</v>
      </c>
      <c r="J175" s="416" t="s">
        <v>3694</v>
      </c>
    </row>
    <row r="176" spans="2:10" x14ac:dyDescent="0.35">
      <c r="B176" s="411" t="s">
        <v>3604</v>
      </c>
      <c r="C176" s="411" t="s">
        <v>3662</v>
      </c>
      <c r="D176" s="343" t="s">
        <v>338</v>
      </c>
      <c r="E176" s="343" t="s">
        <v>3594</v>
      </c>
      <c r="F176" s="344">
        <v>6844</v>
      </c>
      <c r="G176" s="412">
        <v>6.8440000000000003E-3</v>
      </c>
      <c r="H176" s="413" t="s">
        <v>356</v>
      </c>
      <c r="I176" s="413" t="s">
        <v>3595</v>
      </c>
      <c r="J176" s="414" t="s">
        <v>3694</v>
      </c>
    </row>
    <row r="177" spans="2:10" x14ac:dyDescent="0.35">
      <c r="B177" s="340" t="s">
        <v>3604</v>
      </c>
      <c r="C177" s="340" t="s">
        <v>3662</v>
      </c>
      <c r="D177" s="341" t="s">
        <v>338</v>
      </c>
      <c r="E177" s="341" t="s">
        <v>3594</v>
      </c>
      <c r="F177" s="342">
        <v>149341</v>
      </c>
      <c r="G177" s="415">
        <v>0.149341</v>
      </c>
      <c r="H177" s="416" t="s">
        <v>356</v>
      </c>
      <c r="I177" s="416" t="s">
        <v>3595</v>
      </c>
      <c r="J177" s="416" t="s">
        <v>3694</v>
      </c>
    </row>
    <row r="178" spans="2:10" x14ac:dyDescent="0.35">
      <c r="B178" s="411" t="s">
        <v>3604</v>
      </c>
      <c r="C178" s="411" t="s">
        <v>3662</v>
      </c>
      <c r="D178" s="343" t="s">
        <v>335</v>
      </c>
      <c r="E178" s="343" t="s">
        <v>3594</v>
      </c>
      <c r="F178" s="344">
        <v>170939</v>
      </c>
      <c r="G178" s="412">
        <v>0.17093900000000001</v>
      </c>
      <c r="H178" s="413" t="s">
        <v>356</v>
      </c>
      <c r="I178" s="413" t="s">
        <v>3595</v>
      </c>
      <c r="J178" s="414" t="s">
        <v>3596</v>
      </c>
    </row>
    <row r="179" spans="2:10" x14ac:dyDescent="0.35">
      <c r="B179" s="340" t="s">
        <v>3604</v>
      </c>
      <c r="C179" s="340" t="s">
        <v>3662</v>
      </c>
      <c r="D179" s="341" t="s">
        <v>337</v>
      </c>
      <c r="E179" s="341" t="s">
        <v>3594</v>
      </c>
      <c r="F179" s="342">
        <v>501900</v>
      </c>
      <c r="G179" s="415">
        <v>0.50190000000000001</v>
      </c>
      <c r="H179" s="416" t="s">
        <v>356</v>
      </c>
      <c r="I179" s="416" t="s">
        <v>3595</v>
      </c>
      <c r="J179" s="416" t="s">
        <v>3843</v>
      </c>
    </row>
    <row r="180" spans="2:10" x14ac:dyDescent="0.35">
      <c r="B180" s="411" t="s">
        <v>3604</v>
      </c>
      <c r="C180" s="411" t="s">
        <v>3662</v>
      </c>
      <c r="D180" s="343" t="s">
        <v>337</v>
      </c>
      <c r="E180" s="343" t="s">
        <v>3594</v>
      </c>
      <c r="F180" s="344">
        <v>11457</v>
      </c>
      <c r="G180" s="412">
        <v>1.1457E-2</v>
      </c>
      <c r="H180" s="413" t="s">
        <v>356</v>
      </c>
      <c r="I180" s="413" t="s">
        <v>3595</v>
      </c>
      <c r="J180" s="414" t="s">
        <v>3843</v>
      </c>
    </row>
    <row r="181" spans="2:10" x14ac:dyDescent="0.35">
      <c r="B181" s="340" t="s">
        <v>3604</v>
      </c>
      <c r="C181" s="340" t="s">
        <v>3662</v>
      </c>
      <c r="D181" s="341" t="s">
        <v>339</v>
      </c>
      <c r="E181" s="341" t="s">
        <v>3594</v>
      </c>
      <c r="F181" s="342">
        <v>11010</v>
      </c>
      <c r="G181" s="415">
        <v>1.1010000000000001E-2</v>
      </c>
      <c r="H181" s="416" t="s">
        <v>356</v>
      </c>
      <c r="I181" s="416" t="s">
        <v>3595</v>
      </c>
      <c r="J181" s="416" t="s">
        <v>3695</v>
      </c>
    </row>
    <row r="182" spans="2:10" x14ac:dyDescent="0.35">
      <c r="B182" s="411" t="s">
        <v>3604</v>
      </c>
      <c r="C182" s="411" t="s">
        <v>3662</v>
      </c>
      <c r="D182" s="343" t="s">
        <v>338</v>
      </c>
      <c r="E182" s="343" t="s">
        <v>3594</v>
      </c>
      <c r="F182" s="344">
        <v>107231</v>
      </c>
      <c r="G182" s="412">
        <v>0.10723100000000001</v>
      </c>
      <c r="H182" s="413" t="s">
        <v>356</v>
      </c>
      <c r="I182" s="413" t="s">
        <v>3595</v>
      </c>
      <c r="J182" s="414" t="s">
        <v>3694</v>
      </c>
    </row>
    <row r="183" spans="2:10" x14ac:dyDescent="0.35">
      <c r="B183" s="340" t="s">
        <v>3604</v>
      </c>
      <c r="C183" s="340" t="s">
        <v>3662</v>
      </c>
      <c r="D183" s="341" t="s">
        <v>337</v>
      </c>
      <c r="E183" s="341" t="s">
        <v>3594</v>
      </c>
      <c r="F183" s="342">
        <v>20032</v>
      </c>
      <c r="G183" s="415">
        <v>2.0032000000000001E-2</v>
      </c>
      <c r="H183" s="416" t="s">
        <v>356</v>
      </c>
      <c r="I183" s="416" t="s">
        <v>3595</v>
      </c>
      <c r="J183" s="416" t="s">
        <v>3843</v>
      </c>
    </row>
    <row r="184" spans="2:10" x14ac:dyDescent="0.35">
      <c r="B184" s="411" t="s">
        <v>3604</v>
      </c>
      <c r="C184" s="411" t="s">
        <v>3662</v>
      </c>
      <c r="D184" s="343" t="s">
        <v>337</v>
      </c>
      <c r="E184" s="343" t="s">
        <v>3594</v>
      </c>
      <c r="F184" s="344">
        <v>8556</v>
      </c>
      <c r="G184" s="412">
        <v>8.5559999999999994E-3</v>
      </c>
      <c r="H184" s="413" t="s">
        <v>356</v>
      </c>
      <c r="I184" s="413" t="s">
        <v>3595</v>
      </c>
      <c r="J184" s="414" t="s">
        <v>3843</v>
      </c>
    </row>
    <row r="185" spans="2:10" x14ac:dyDescent="0.35">
      <c r="B185" s="340" t="s">
        <v>3604</v>
      </c>
      <c r="C185" s="340" t="s">
        <v>3662</v>
      </c>
      <c r="D185" s="341" t="s">
        <v>339</v>
      </c>
      <c r="E185" s="341" t="s">
        <v>3594</v>
      </c>
      <c r="F185" s="342">
        <v>2641</v>
      </c>
      <c r="G185" s="415">
        <v>2.6410000000000001E-3</v>
      </c>
      <c r="H185" s="416" t="s">
        <v>356</v>
      </c>
      <c r="I185" s="416" t="s">
        <v>3595</v>
      </c>
      <c r="J185" s="416" t="s">
        <v>3695</v>
      </c>
    </row>
    <row r="186" spans="2:10" x14ac:dyDescent="0.35">
      <c r="B186" s="411" t="s">
        <v>3604</v>
      </c>
      <c r="C186" s="411" t="s">
        <v>3662</v>
      </c>
      <c r="D186" s="343" t="s">
        <v>339</v>
      </c>
      <c r="E186" s="343" t="s">
        <v>3594</v>
      </c>
      <c r="F186" s="344">
        <v>4278</v>
      </c>
      <c r="G186" s="412">
        <v>4.2779999999999997E-3</v>
      </c>
      <c r="H186" s="413" t="s">
        <v>356</v>
      </c>
      <c r="I186" s="413" t="s">
        <v>3595</v>
      </c>
      <c r="J186" s="414" t="s">
        <v>3695</v>
      </c>
    </row>
    <row r="187" spans="2:10" x14ac:dyDescent="0.35">
      <c r="B187" s="340" t="s">
        <v>3604</v>
      </c>
      <c r="C187" s="340" t="s">
        <v>3662</v>
      </c>
      <c r="D187" s="341" t="s">
        <v>338</v>
      </c>
      <c r="E187" s="341" t="s">
        <v>3594</v>
      </c>
      <c r="F187" s="342">
        <v>4226</v>
      </c>
      <c r="G187" s="415">
        <v>4.2259999999999997E-3</v>
      </c>
      <c r="H187" s="416" t="s">
        <v>356</v>
      </c>
      <c r="I187" s="416" t="s">
        <v>3595</v>
      </c>
      <c r="J187" s="416" t="s">
        <v>3694</v>
      </c>
    </row>
    <row r="188" spans="2:10" x14ac:dyDescent="0.35">
      <c r="B188" s="411" t="s">
        <v>3604</v>
      </c>
      <c r="C188" s="411" t="s">
        <v>3662</v>
      </c>
      <c r="D188" s="343" t="s">
        <v>338</v>
      </c>
      <c r="E188" s="343" t="s">
        <v>3594</v>
      </c>
      <c r="F188" s="344">
        <v>4362</v>
      </c>
      <c r="G188" s="412">
        <v>4.3620000000000004E-3</v>
      </c>
      <c r="H188" s="413" t="s">
        <v>356</v>
      </c>
      <c r="I188" s="413" t="s">
        <v>3595</v>
      </c>
      <c r="J188" s="414" t="s">
        <v>3694</v>
      </c>
    </row>
    <row r="189" spans="2:10" x14ac:dyDescent="0.35">
      <c r="B189" s="340" t="s">
        <v>3604</v>
      </c>
      <c r="C189" s="340" t="s">
        <v>3662</v>
      </c>
      <c r="D189" s="341" t="s">
        <v>337</v>
      </c>
      <c r="E189" s="341" t="s">
        <v>3594</v>
      </c>
      <c r="F189" s="342">
        <v>5282</v>
      </c>
      <c r="G189" s="415">
        <v>5.2820000000000002E-3</v>
      </c>
      <c r="H189" s="416" t="s">
        <v>356</v>
      </c>
      <c r="I189" s="416" t="s">
        <v>3595</v>
      </c>
      <c r="J189" s="416" t="s">
        <v>3843</v>
      </c>
    </row>
    <row r="190" spans="2:10" x14ac:dyDescent="0.35">
      <c r="B190" s="411" t="s">
        <v>3604</v>
      </c>
      <c r="C190" s="411" t="s">
        <v>3662</v>
      </c>
      <c r="D190" s="343" t="s">
        <v>337</v>
      </c>
      <c r="E190" s="343" t="s">
        <v>3594</v>
      </c>
      <c r="F190" s="344">
        <v>5452</v>
      </c>
      <c r="G190" s="412">
        <v>5.4520000000000002E-3</v>
      </c>
      <c r="H190" s="413" t="s">
        <v>356</v>
      </c>
      <c r="I190" s="413" t="s">
        <v>3595</v>
      </c>
      <c r="J190" s="414" t="s">
        <v>3843</v>
      </c>
    </row>
    <row r="191" spans="2:10" x14ac:dyDescent="0.35">
      <c r="B191" s="340" t="s">
        <v>3604</v>
      </c>
      <c r="C191" s="340" t="s">
        <v>3662</v>
      </c>
      <c r="D191" s="341" t="s">
        <v>339</v>
      </c>
      <c r="E191" s="341" t="s">
        <v>3594</v>
      </c>
      <c r="F191" s="342">
        <v>10016</v>
      </c>
      <c r="G191" s="415">
        <v>1.0016000000000001E-2</v>
      </c>
      <c r="H191" s="416" t="s">
        <v>356</v>
      </c>
      <c r="I191" s="416" t="s">
        <v>3595</v>
      </c>
      <c r="J191" s="416" t="s">
        <v>3695</v>
      </c>
    </row>
    <row r="192" spans="2:10" x14ac:dyDescent="0.35">
      <c r="B192" s="411" t="s">
        <v>3604</v>
      </c>
      <c r="C192" s="411" t="s">
        <v>3662</v>
      </c>
      <c r="D192" s="343" t="s">
        <v>338</v>
      </c>
      <c r="E192" s="343" t="s">
        <v>3594</v>
      </c>
      <c r="F192" s="344">
        <v>16026</v>
      </c>
      <c r="G192" s="412">
        <v>1.6025999999999999E-2</v>
      </c>
      <c r="H192" s="413" t="s">
        <v>356</v>
      </c>
      <c r="I192" s="413" t="s">
        <v>3595</v>
      </c>
      <c r="J192" s="414" t="s">
        <v>3694</v>
      </c>
    </row>
    <row r="193" spans="2:10" x14ac:dyDescent="0.35">
      <c r="B193" s="340" t="s">
        <v>3604</v>
      </c>
      <c r="C193" s="340" t="s">
        <v>3662</v>
      </c>
      <c r="D193" s="341" t="s">
        <v>338</v>
      </c>
      <c r="E193" s="341" t="s">
        <v>3594</v>
      </c>
      <c r="F193" s="342">
        <v>17616</v>
      </c>
      <c r="G193" s="415">
        <v>1.7616E-2</v>
      </c>
      <c r="H193" s="416" t="s">
        <v>356</v>
      </c>
      <c r="I193" s="416" t="s">
        <v>3595</v>
      </c>
      <c r="J193" s="416" t="s">
        <v>3694</v>
      </c>
    </row>
    <row r="194" spans="2:10" x14ac:dyDescent="0.35">
      <c r="B194" s="411" t="s">
        <v>3604</v>
      </c>
      <c r="C194" s="411" t="s">
        <v>3662</v>
      </c>
      <c r="D194" s="343" t="s">
        <v>339</v>
      </c>
      <c r="E194" s="343" t="s">
        <v>3594</v>
      </c>
      <c r="F194" s="344">
        <v>9709</v>
      </c>
      <c r="G194" s="412">
        <v>9.7090000000000006E-3</v>
      </c>
      <c r="H194" s="413" t="s">
        <v>356</v>
      </c>
      <c r="I194" s="413" t="s">
        <v>3595</v>
      </c>
      <c r="J194" s="414" t="s">
        <v>3695</v>
      </c>
    </row>
    <row r="195" spans="2:10" x14ac:dyDescent="0.35">
      <c r="B195" s="340" t="s">
        <v>3604</v>
      </c>
      <c r="C195" s="340" t="s">
        <v>3662</v>
      </c>
      <c r="D195" s="341" t="s">
        <v>338</v>
      </c>
      <c r="E195" s="341" t="s">
        <v>3594</v>
      </c>
      <c r="F195" s="342">
        <v>15535</v>
      </c>
      <c r="G195" s="415">
        <v>1.5535E-2</v>
      </c>
      <c r="H195" s="416" t="s">
        <v>356</v>
      </c>
      <c r="I195" s="416" t="s">
        <v>3595</v>
      </c>
      <c r="J195" s="416" t="s">
        <v>3694</v>
      </c>
    </row>
    <row r="196" spans="2:10" x14ac:dyDescent="0.35">
      <c r="B196" s="411" t="s">
        <v>3604</v>
      </c>
      <c r="C196" s="411" t="s">
        <v>3662</v>
      </c>
      <c r="D196" s="343" t="s">
        <v>337</v>
      </c>
      <c r="E196" s="343" t="s">
        <v>3594</v>
      </c>
      <c r="F196" s="344">
        <v>19419</v>
      </c>
      <c r="G196" s="412">
        <v>1.9418999999999999E-2</v>
      </c>
      <c r="H196" s="413" t="s">
        <v>356</v>
      </c>
      <c r="I196" s="413" t="s">
        <v>3595</v>
      </c>
      <c r="J196" s="414" t="s">
        <v>3843</v>
      </c>
    </row>
    <row r="197" spans="2:10" x14ac:dyDescent="0.35">
      <c r="B197" s="340" t="s">
        <v>3604</v>
      </c>
      <c r="C197" s="340" t="s">
        <v>3662</v>
      </c>
      <c r="D197" s="341" t="s">
        <v>339</v>
      </c>
      <c r="E197" s="341" t="s">
        <v>3594</v>
      </c>
      <c r="F197" s="342">
        <v>93338</v>
      </c>
      <c r="G197" s="415">
        <v>9.3338000000000004E-2</v>
      </c>
      <c r="H197" s="416" t="s">
        <v>356</v>
      </c>
      <c r="I197" s="416" t="s">
        <v>3595</v>
      </c>
      <c r="J197" s="416" t="s">
        <v>3695</v>
      </c>
    </row>
    <row r="198" spans="2:10" x14ac:dyDescent="0.35">
      <c r="B198" s="411" t="s">
        <v>3604</v>
      </c>
      <c r="C198" s="411" t="s">
        <v>3662</v>
      </c>
      <c r="D198" s="343" t="s">
        <v>337</v>
      </c>
      <c r="E198" s="343" t="s">
        <v>3594</v>
      </c>
      <c r="F198" s="344">
        <v>22020</v>
      </c>
      <c r="G198" s="412">
        <v>2.2020000000000001E-2</v>
      </c>
      <c r="H198" s="413" t="s">
        <v>356</v>
      </c>
      <c r="I198" s="413" t="s">
        <v>3595</v>
      </c>
      <c r="J198" s="414" t="s">
        <v>3843</v>
      </c>
    </row>
    <row r="199" spans="2:10" x14ac:dyDescent="0.35">
      <c r="B199" s="340" t="s">
        <v>3604</v>
      </c>
      <c r="C199" s="340" t="s">
        <v>3662</v>
      </c>
      <c r="D199" s="341" t="s">
        <v>337</v>
      </c>
      <c r="E199" s="341" t="s">
        <v>3594</v>
      </c>
      <c r="F199" s="342">
        <v>186676</v>
      </c>
      <c r="G199" s="415">
        <v>0.18667600000000001</v>
      </c>
      <c r="H199" s="416" t="s">
        <v>356</v>
      </c>
      <c r="I199" s="416" t="s">
        <v>3595</v>
      </c>
      <c r="J199" s="416" t="s">
        <v>3843</v>
      </c>
    </row>
    <row r="200" spans="2:10" x14ac:dyDescent="0.35">
      <c r="B200" s="411" t="s">
        <v>3604</v>
      </c>
      <c r="C200" s="411" t="s">
        <v>3663</v>
      </c>
      <c r="D200" s="343" t="s">
        <v>298</v>
      </c>
      <c r="E200" s="343" t="s">
        <v>3594</v>
      </c>
      <c r="F200" s="344">
        <v>25737</v>
      </c>
      <c r="G200" s="412">
        <v>2.5736999999999999E-2</v>
      </c>
      <c r="H200" s="413" t="s">
        <v>357</v>
      </c>
      <c r="I200" s="413" t="s">
        <v>3595</v>
      </c>
      <c r="J200" s="414" t="s">
        <v>3596</v>
      </c>
    </row>
    <row r="201" spans="2:10" x14ac:dyDescent="0.35">
      <c r="B201" s="340" t="s">
        <v>3604</v>
      </c>
      <c r="C201" s="340" t="s">
        <v>3663</v>
      </c>
      <c r="D201" s="341" t="s">
        <v>300</v>
      </c>
      <c r="E201" s="341" t="s">
        <v>3594</v>
      </c>
      <c r="F201" s="342">
        <v>2527375</v>
      </c>
      <c r="G201" s="415">
        <v>2.5273750000000001</v>
      </c>
      <c r="H201" s="416" t="s">
        <v>357</v>
      </c>
      <c r="I201" s="416" t="s">
        <v>3595</v>
      </c>
      <c r="J201" s="416" t="s">
        <v>3596</v>
      </c>
    </row>
    <row r="202" spans="2:10" x14ac:dyDescent="0.35">
      <c r="B202" s="411" t="s">
        <v>3604</v>
      </c>
      <c r="C202" s="411" t="s">
        <v>3663</v>
      </c>
      <c r="D202" s="343" t="s">
        <v>300</v>
      </c>
      <c r="E202" s="343" t="s">
        <v>3594</v>
      </c>
      <c r="F202" s="344">
        <v>-2527375</v>
      </c>
      <c r="G202" s="412">
        <v>-2.5273750000000001</v>
      </c>
      <c r="H202" s="413" t="s">
        <v>357</v>
      </c>
      <c r="I202" s="413" t="s">
        <v>3595</v>
      </c>
      <c r="J202" s="414" t="s">
        <v>3596</v>
      </c>
    </row>
    <row r="203" spans="2:10" x14ac:dyDescent="0.35">
      <c r="B203" s="340" t="s">
        <v>3604</v>
      </c>
      <c r="C203" s="340" t="s">
        <v>3663</v>
      </c>
      <c r="D203" s="341" t="s">
        <v>304</v>
      </c>
      <c r="E203" s="341" t="s">
        <v>3594</v>
      </c>
      <c r="F203" s="342">
        <v>34046</v>
      </c>
      <c r="G203" s="415">
        <v>3.4046E-2</v>
      </c>
      <c r="H203" s="416" t="s">
        <v>357</v>
      </c>
      <c r="I203" s="416" t="s">
        <v>3595</v>
      </c>
      <c r="J203" s="416" t="s">
        <v>3596</v>
      </c>
    </row>
    <row r="204" spans="2:10" x14ac:dyDescent="0.35">
      <c r="B204" s="411" t="s">
        <v>3604</v>
      </c>
      <c r="C204" s="411" t="s">
        <v>3663</v>
      </c>
      <c r="D204" s="343" t="s">
        <v>298</v>
      </c>
      <c r="E204" s="343" t="s">
        <v>3594</v>
      </c>
      <c r="F204" s="344">
        <v>3494283</v>
      </c>
      <c r="G204" s="412">
        <v>3.4942829999999998</v>
      </c>
      <c r="H204" s="413" t="s">
        <v>357</v>
      </c>
      <c r="I204" s="413" t="s">
        <v>3595</v>
      </c>
      <c r="J204" s="414" t="s">
        <v>3596</v>
      </c>
    </row>
    <row r="205" spans="2:10" x14ac:dyDescent="0.35">
      <c r="B205" s="340" t="s">
        <v>3604</v>
      </c>
      <c r="C205" s="340" t="s">
        <v>3663</v>
      </c>
      <c r="D205" s="341" t="s">
        <v>298</v>
      </c>
      <c r="E205" s="341" t="s">
        <v>3594</v>
      </c>
      <c r="F205" s="342">
        <v>3534209</v>
      </c>
      <c r="G205" s="415">
        <v>3.5342090000000002</v>
      </c>
      <c r="H205" s="416" t="s">
        <v>357</v>
      </c>
      <c r="I205" s="416" t="s">
        <v>3595</v>
      </c>
      <c r="J205" s="416" t="s">
        <v>3596</v>
      </c>
    </row>
    <row r="206" spans="2:10" x14ac:dyDescent="0.35">
      <c r="B206" s="411" t="s">
        <v>3604</v>
      </c>
      <c r="C206" s="411" t="s">
        <v>3663</v>
      </c>
      <c r="D206" s="343" t="s">
        <v>300</v>
      </c>
      <c r="E206" s="343" t="s">
        <v>3594</v>
      </c>
      <c r="F206" s="344">
        <v>2527375</v>
      </c>
      <c r="G206" s="412">
        <v>2.5273750000000001</v>
      </c>
      <c r="H206" s="413" t="s">
        <v>357</v>
      </c>
      <c r="I206" s="413" t="s">
        <v>3595</v>
      </c>
      <c r="J206" s="414" t="s">
        <v>3596</v>
      </c>
    </row>
    <row r="207" spans="2:10" x14ac:dyDescent="0.35">
      <c r="B207" s="340" t="s">
        <v>3604</v>
      </c>
      <c r="C207" s="340" t="s">
        <v>3663</v>
      </c>
      <c r="D207" s="341" t="s">
        <v>298</v>
      </c>
      <c r="E207" s="341" t="s">
        <v>3594</v>
      </c>
      <c r="F207" s="342">
        <v>36305</v>
      </c>
      <c r="G207" s="415">
        <v>3.6304999999999997E-2</v>
      </c>
      <c r="H207" s="416" t="s">
        <v>357</v>
      </c>
      <c r="I207" s="416" t="s">
        <v>3595</v>
      </c>
      <c r="J207" s="416" t="s">
        <v>3596</v>
      </c>
    </row>
    <row r="208" spans="2:10" x14ac:dyDescent="0.35">
      <c r="B208" s="411" t="s">
        <v>3604</v>
      </c>
      <c r="C208" s="411" t="s">
        <v>3663</v>
      </c>
      <c r="D208" s="343" t="s">
        <v>298</v>
      </c>
      <c r="E208" s="343" t="s">
        <v>3594</v>
      </c>
      <c r="F208" s="344">
        <v>3539117</v>
      </c>
      <c r="G208" s="412">
        <v>3.5391170000000001</v>
      </c>
      <c r="H208" s="413" t="s">
        <v>357</v>
      </c>
      <c r="I208" s="413" t="s">
        <v>3595</v>
      </c>
      <c r="J208" s="414" t="s">
        <v>3596</v>
      </c>
    </row>
    <row r="209" spans="2:10" x14ac:dyDescent="0.35">
      <c r="B209" s="340" t="s">
        <v>3604</v>
      </c>
      <c r="C209" s="340" t="s">
        <v>3663</v>
      </c>
      <c r="D209" s="341" t="s">
        <v>298</v>
      </c>
      <c r="E209" s="341" t="s">
        <v>3594</v>
      </c>
      <c r="F209" s="342">
        <v>3840246</v>
      </c>
      <c r="G209" s="415">
        <v>3.840246</v>
      </c>
      <c r="H209" s="416" t="s">
        <v>357</v>
      </c>
      <c r="I209" s="416" t="s">
        <v>3595</v>
      </c>
      <c r="J209" s="416" t="s">
        <v>3596</v>
      </c>
    </row>
    <row r="210" spans="2:10" x14ac:dyDescent="0.35">
      <c r="B210" s="411" t="s">
        <v>3604</v>
      </c>
      <c r="C210" s="411" t="s">
        <v>3663</v>
      </c>
      <c r="D210" s="343" t="s">
        <v>304</v>
      </c>
      <c r="E210" s="343" t="s">
        <v>3594</v>
      </c>
      <c r="F210" s="344">
        <v>34046</v>
      </c>
      <c r="G210" s="412">
        <v>3.4046E-2</v>
      </c>
      <c r="H210" s="413" t="s">
        <v>357</v>
      </c>
      <c r="I210" s="413" t="s">
        <v>3595</v>
      </c>
      <c r="J210" s="414" t="s">
        <v>3596</v>
      </c>
    </row>
    <row r="211" spans="2:10" x14ac:dyDescent="0.35">
      <c r="B211" s="340" t="s">
        <v>3604</v>
      </c>
      <c r="C211" s="340" t="s">
        <v>3663</v>
      </c>
      <c r="D211" s="341" t="s">
        <v>298</v>
      </c>
      <c r="E211" s="341" t="s">
        <v>3594</v>
      </c>
      <c r="F211" s="342">
        <v>33124</v>
      </c>
      <c r="G211" s="415">
        <v>3.3124000000000001E-2</v>
      </c>
      <c r="H211" s="416" t="s">
        <v>357</v>
      </c>
      <c r="I211" s="416" t="s">
        <v>3595</v>
      </c>
      <c r="J211" s="416" t="s">
        <v>3596</v>
      </c>
    </row>
    <row r="212" spans="2:10" x14ac:dyDescent="0.35">
      <c r="B212" s="411" t="s">
        <v>3604</v>
      </c>
      <c r="C212" s="411" t="s">
        <v>3663</v>
      </c>
      <c r="D212" s="343" t="s">
        <v>304</v>
      </c>
      <c r="E212" s="343" t="s">
        <v>3594</v>
      </c>
      <c r="F212" s="344">
        <v>34046</v>
      </c>
      <c r="G212" s="412">
        <v>3.4046E-2</v>
      </c>
      <c r="H212" s="413" t="s">
        <v>357</v>
      </c>
      <c r="I212" s="413" t="s">
        <v>3595</v>
      </c>
      <c r="J212" s="414" t="s">
        <v>3596</v>
      </c>
    </row>
    <row r="213" spans="2:10" x14ac:dyDescent="0.35">
      <c r="B213" s="340" t="s">
        <v>3604</v>
      </c>
      <c r="C213" s="340" t="s">
        <v>3663</v>
      </c>
      <c r="D213" s="341" t="s">
        <v>304</v>
      </c>
      <c r="E213" s="341" t="s">
        <v>3594</v>
      </c>
      <c r="F213" s="342">
        <v>34046</v>
      </c>
      <c r="G213" s="415">
        <v>3.4046E-2</v>
      </c>
      <c r="H213" s="416" t="s">
        <v>357</v>
      </c>
      <c r="I213" s="416" t="s">
        <v>3595</v>
      </c>
      <c r="J213" s="416" t="s">
        <v>3596</v>
      </c>
    </row>
    <row r="214" spans="2:10" x14ac:dyDescent="0.35">
      <c r="B214" s="411" t="s">
        <v>3604</v>
      </c>
      <c r="C214" s="411" t="s">
        <v>3663</v>
      </c>
      <c r="D214" s="343" t="s">
        <v>298</v>
      </c>
      <c r="E214" s="343" t="s">
        <v>3594</v>
      </c>
      <c r="F214" s="344">
        <v>3540409</v>
      </c>
      <c r="G214" s="412">
        <v>3.5404089999999999</v>
      </c>
      <c r="H214" s="413" t="s">
        <v>357</v>
      </c>
      <c r="I214" s="413" t="s">
        <v>3595</v>
      </c>
      <c r="J214" s="414" t="s">
        <v>3596</v>
      </c>
    </row>
    <row r="215" spans="2:10" x14ac:dyDescent="0.35">
      <c r="B215" s="340" t="s">
        <v>3604</v>
      </c>
      <c r="C215" s="340" t="s">
        <v>3663</v>
      </c>
      <c r="D215" s="341" t="s">
        <v>298</v>
      </c>
      <c r="E215" s="341" t="s">
        <v>3594</v>
      </c>
      <c r="F215" s="342">
        <v>26276</v>
      </c>
      <c r="G215" s="415">
        <v>2.6276000000000001E-2</v>
      </c>
      <c r="H215" s="416" t="s">
        <v>357</v>
      </c>
      <c r="I215" s="416" t="s">
        <v>3595</v>
      </c>
      <c r="J215" s="416" t="s">
        <v>3596</v>
      </c>
    </row>
    <row r="216" spans="2:10" x14ac:dyDescent="0.35">
      <c r="B216" s="411" t="s">
        <v>3604</v>
      </c>
      <c r="C216" s="411" t="s">
        <v>3663</v>
      </c>
      <c r="D216" s="343" t="s">
        <v>298</v>
      </c>
      <c r="E216" s="343" t="s">
        <v>3594</v>
      </c>
      <c r="F216" s="344">
        <v>26432</v>
      </c>
      <c r="G216" s="412">
        <v>2.6432000000000001E-2</v>
      </c>
      <c r="H216" s="413" t="s">
        <v>357</v>
      </c>
      <c r="I216" s="413" t="s">
        <v>3595</v>
      </c>
      <c r="J216" s="414" t="s">
        <v>3596</v>
      </c>
    </row>
    <row r="217" spans="2:10" x14ac:dyDescent="0.35">
      <c r="B217" s="340" t="s">
        <v>3604</v>
      </c>
      <c r="C217" s="340" t="s">
        <v>3663</v>
      </c>
      <c r="D217" s="341" t="s">
        <v>298</v>
      </c>
      <c r="E217" s="341" t="s">
        <v>3594</v>
      </c>
      <c r="F217" s="342">
        <v>3154488</v>
      </c>
      <c r="G217" s="415">
        <v>3.1544880000000002</v>
      </c>
      <c r="H217" s="416" t="s">
        <v>357</v>
      </c>
      <c r="I217" s="416" t="s">
        <v>3595</v>
      </c>
      <c r="J217" s="416" t="s">
        <v>3596</v>
      </c>
    </row>
    <row r="218" spans="2:10" x14ac:dyDescent="0.35">
      <c r="B218" s="411" t="s">
        <v>3604</v>
      </c>
      <c r="C218" s="411" t="s">
        <v>3663</v>
      </c>
      <c r="D218" s="343" t="s">
        <v>298</v>
      </c>
      <c r="E218" s="343" t="s">
        <v>3594</v>
      </c>
      <c r="F218" s="344">
        <v>3335246</v>
      </c>
      <c r="G218" s="412">
        <v>3.3352460000000002</v>
      </c>
      <c r="H218" s="413" t="s">
        <v>357</v>
      </c>
      <c r="I218" s="413" t="s">
        <v>3595</v>
      </c>
      <c r="J218" s="414" t="s">
        <v>3596</v>
      </c>
    </row>
    <row r="219" spans="2:10" x14ac:dyDescent="0.35">
      <c r="B219" s="340" t="s">
        <v>3604</v>
      </c>
      <c r="C219" s="340" t="s">
        <v>3663</v>
      </c>
      <c r="D219" s="341" t="s">
        <v>304</v>
      </c>
      <c r="E219" s="341" t="s">
        <v>3594</v>
      </c>
      <c r="F219" s="342">
        <v>34046</v>
      </c>
      <c r="G219" s="415">
        <v>3.4046E-2</v>
      </c>
      <c r="H219" s="416" t="s">
        <v>357</v>
      </c>
      <c r="I219" s="416" t="s">
        <v>3595</v>
      </c>
      <c r="J219" s="416" t="s">
        <v>3596</v>
      </c>
    </row>
    <row r="220" spans="2:10" x14ac:dyDescent="0.35">
      <c r="B220" s="411" t="s">
        <v>3604</v>
      </c>
      <c r="C220" s="411" t="s">
        <v>3663</v>
      </c>
      <c r="D220" s="343" t="s">
        <v>298</v>
      </c>
      <c r="E220" s="343" t="s">
        <v>3594</v>
      </c>
      <c r="F220" s="344">
        <v>27298</v>
      </c>
      <c r="G220" s="412">
        <v>2.7297999999999999E-2</v>
      </c>
      <c r="H220" s="413" t="s">
        <v>357</v>
      </c>
      <c r="I220" s="413" t="s">
        <v>3595</v>
      </c>
      <c r="J220" s="414" t="s">
        <v>3596</v>
      </c>
    </row>
    <row r="221" spans="2:10" x14ac:dyDescent="0.35">
      <c r="B221" s="340" t="s">
        <v>3604</v>
      </c>
      <c r="C221" s="340" t="s">
        <v>3663</v>
      </c>
      <c r="D221" s="341" t="s">
        <v>304</v>
      </c>
      <c r="E221" s="341" t="s">
        <v>3594</v>
      </c>
      <c r="F221" s="342">
        <v>34046</v>
      </c>
      <c r="G221" s="415">
        <v>3.4046E-2</v>
      </c>
      <c r="H221" s="416" t="s">
        <v>357</v>
      </c>
      <c r="I221" s="416" t="s">
        <v>3595</v>
      </c>
      <c r="J221" s="416" t="s">
        <v>3596</v>
      </c>
    </row>
    <row r="222" spans="2:10" x14ac:dyDescent="0.35">
      <c r="B222" s="411" t="s">
        <v>3604</v>
      </c>
      <c r="C222" s="411" t="s">
        <v>3663</v>
      </c>
      <c r="D222" s="343" t="s">
        <v>298</v>
      </c>
      <c r="E222" s="343" t="s">
        <v>3594</v>
      </c>
      <c r="F222" s="344">
        <v>29746</v>
      </c>
      <c r="G222" s="412">
        <v>2.9746000000000002E-2</v>
      </c>
      <c r="H222" s="413" t="s">
        <v>357</v>
      </c>
      <c r="I222" s="413" t="s">
        <v>3595</v>
      </c>
      <c r="J222" s="414" t="s">
        <v>3596</v>
      </c>
    </row>
    <row r="223" spans="2:10" x14ac:dyDescent="0.35">
      <c r="B223" s="340" t="s">
        <v>3604</v>
      </c>
      <c r="C223" s="340" t="s">
        <v>3663</v>
      </c>
      <c r="D223" s="341" t="s">
        <v>298</v>
      </c>
      <c r="E223" s="341" t="s">
        <v>3594</v>
      </c>
      <c r="F223" s="342">
        <v>3534209</v>
      </c>
      <c r="G223" s="415">
        <v>3.5342090000000002</v>
      </c>
      <c r="H223" s="416" t="s">
        <v>357</v>
      </c>
      <c r="I223" s="416" t="s">
        <v>3595</v>
      </c>
      <c r="J223" s="416" t="s">
        <v>3596</v>
      </c>
    </row>
    <row r="224" spans="2:10" x14ac:dyDescent="0.35">
      <c r="B224" s="411" t="s">
        <v>3604</v>
      </c>
      <c r="C224" s="411" t="s">
        <v>3663</v>
      </c>
      <c r="D224" s="343" t="s">
        <v>304</v>
      </c>
      <c r="E224" s="343" t="s">
        <v>3594</v>
      </c>
      <c r="F224" s="344">
        <v>34046</v>
      </c>
      <c r="G224" s="412">
        <v>3.4046E-2</v>
      </c>
      <c r="H224" s="413" t="s">
        <v>357</v>
      </c>
      <c r="I224" s="413" t="s">
        <v>3595</v>
      </c>
      <c r="J224" s="414" t="s">
        <v>3596</v>
      </c>
    </row>
    <row r="225" spans="2:10" x14ac:dyDescent="0.35">
      <c r="B225" s="340" t="s">
        <v>3604</v>
      </c>
      <c r="C225" s="340" t="s">
        <v>3663</v>
      </c>
      <c r="D225" s="341" t="s">
        <v>298</v>
      </c>
      <c r="E225" s="341" t="s">
        <v>3594</v>
      </c>
      <c r="F225" s="342">
        <v>3438641</v>
      </c>
      <c r="G225" s="415">
        <v>3.4386410000000001</v>
      </c>
      <c r="H225" s="416" t="s">
        <v>357</v>
      </c>
      <c r="I225" s="416" t="s">
        <v>3595</v>
      </c>
      <c r="J225" s="416" t="s">
        <v>3596</v>
      </c>
    </row>
    <row r="226" spans="2:10" x14ac:dyDescent="0.35">
      <c r="B226" s="411" t="s">
        <v>3604</v>
      </c>
      <c r="C226" s="411" t="s">
        <v>3663</v>
      </c>
      <c r="D226" s="343" t="s">
        <v>298</v>
      </c>
      <c r="E226" s="343" t="s">
        <v>3594</v>
      </c>
      <c r="F226" s="344">
        <v>28231</v>
      </c>
      <c r="G226" s="412">
        <v>2.8230999999999999E-2</v>
      </c>
      <c r="H226" s="413" t="s">
        <v>357</v>
      </c>
      <c r="I226" s="413" t="s">
        <v>3595</v>
      </c>
      <c r="J226" s="414" t="s">
        <v>3596</v>
      </c>
    </row>
    <row r="227" spans="2:10" x14ac:dyDescent="0.35">
      <c r="B227" s="340" t="s">
        <v>3604</v>
      </c>
      <c r="C227" s="340" t="s">
        <v>3663</v>
      </c>
      <c r="D227" s="341" t="s">
        <v>304</v>
      </c>
      <c r="E227" s="341" t="s">
        <v>3594</v>
      </c>
      <c r="F227" s="342">
        <v>34046</v>
      </c>
      <c r="G227" s="415">
        <v>3.4046E-2</v>
      </c>
      <c r="H227" s="416" t="s">
        <v>357</v>
      </c>
      <c r="I227" s="416" t="s">
        <v>3595</v>
      </c>
      <c r="J227" s="416" t="s">
        <v>3596</v>
      </c>
    </row>
    <row r="228" spans="2:10" x14ac:dyDescent="0.35">
      <c r="B228" s="411" t="s">
        <v>3604</v>
      </c>
      <c r="C228" s="411" t="s">
        <v>3663</v>
      </c>
      <c r="D228" s="343" t="s">
        <v>298</v>
      </c>
      <c r="E228" s="343" t="s">
        <v>3594</v>
      </c>
      <c r="F228" s="344">
        <v>26123</v>
      </c>
      <c r="G228" s="412">
        <v>2.6123E-2</v>
      </c>
      <c r="H228" s="413" t="s">
        <v>357</v>
      </c>
      <c r="I228" s="413" t="s">
        <v>3595</v>
      </c>
      <c r="J228" s="414" t="s">
        <v>3596</v>
      </c>
    </row>
    <row r="229" spans="2:10" x14ac:dyDescent="0.35">
      <c r="B229" s="340" t="s">
        <v>3604</v>
      </c>
      <c r="C229" s="340" t="s">
        <v>3663</v>
      </c>
      <c r="D229" s="341" t="s">
        <v>304</v>
      </c>
      <c r="E229" s="341" t="s">
        <v>3594</v>
      </c>
      <c r="F229" s="342">
        <v>34046</v>
      </c>
      <c r="G229" s="415">
        <v>3.4046E-2</v>
      </c>
      <c r="H229" s="416" t="s">
        <v>357</v>
      </c>
      <c r="I229" s="416" t="s">
        <v>3595</v>
      </c>
      <c r="J229" s="416" t="s">
        <v>3596</v>
      </c>
    </row>
    <row r="230" spans="2:10" x14ac:dyDescent="0.35">
      <c r="B230" s="411" t="s">
        <v>3604</v>
      </c>
      <c r="C230" s="411" t="s">
        <v>3663</v>
      </c>
      <c r="D230" s="343" t="s">
        <v>298</v>
      </c>
      <c r="E230" s="343" t="s">
        <v>3594</v>
      </c>
      <c r="F230" s="344">
        <v>25737</v>
      </c>
      <c r="G230" s="412">
        <v>2.5736999999999999E-2</v>
      </c>
      <c r="H230" s="413" t="s">
        <v>357</v>
      </c>
      <c r="I230" s="413" t="s">
        <v>3595</v>
      </c>
      <c r="J230" s="414" t="s">
        <v>3596</v>
      </c>
    </row>
    <row r="231" spans="2:10" x14ac:dyDescent="0.35">
      <c r="B231" s="340" t="s">
        <v>3604</v>
      </c>
      <c r="C231" s="340" t="s">
        <v>3663</v>
      </c>
      <c r="D231" s="341" t="s">
        <v>298</v>
      </c>
      <c r="E231" s="341" t="s">
        <v>3594</v>
      </c>
      <c r="F231" s="342">
        <v>3534209</v>
      </c>
      <c r="G231" s="415">
        <v>3.5342090000000002</v>
      </c>
      <c r="H231" s="416" t="s">
        <v>357</v>
      </c>
      <c r="I231" s="416" t="s">
        <v>3595</v>
      </c>
      <c r="J231" s="416" t="s">
        <v>3596</v>
      </c>
    </row>
    <row r="232" spans="2:10" x14ac:dyDescent="0.35">
      <c r="B232" s="411" t="s">
        <v>3604</v>
      </c>
      <c r="C232" s="411" t="s">
        <v>1053</v>
      </c>
      <c r="D232" s="343" t="s">
        <v>298</v>
      </c>
      <c r="E232" s="343" t="s">
        <v>3594</v>
      </c>
      <c r="F232" s="344">
        <v>500000</v>
      </c>
      <c r="G232" s="412">
        <v>0.5</v>
      </c>
      <c r="H232" s="413" t="s">
        <v>357</v>
      </c>
      <c r="I232" s="413" t="s">
        <v>3595</v>
      </c>
      <c r="J232" s="414" t="s">
        <v>3596</v>
      </c>
    </row>
    <row r="233" spans="2:10" x14ac:dyDescent="0.35">
      <c r="B233" s="340" t="s">
        <v>3604</v>
      </c>
      <c r="C233" s="340" t="s">
        <v>645</v>
      </c>
      <c r="D233" s="341" t="s">
        <v>298</v>
      </c>
      <c r="E233" s="341" t="s">
        <v>3594</v>
      </c>
      <c r="F233" s="342">
        <v>139400</v>
      </c>
      <c r="G233" s="415">
        <v>0.1394</v>
      </c>
      <c r="H233" s="416" t="s">
        <v>357</v>
      </c>
      <c r="I233" s="416" t="s">
        <v>3595</v>
      </c>
      <c r="J233" s="416" t="s">
        <v>3596</v>
      </c>
    </row>
    <row r="234" spans="2:10" x14ac:dyDescent="0.35">
      <c r="B234" s="411" t="s">
        <v>3604</v>
      </c>
      <c r="C234" s="411" t="s">
        <v>645</v>
      </c>
      <c r="D234" s="343" t="s">
        <v>298</v>
      </c>
      <c r="E234" s="343" t="s">
        <v>3594</v>
      </c>
      <c r="F234" s="344">
        <v>3018545</v>
      </c>
      <c r="G234" s="412">
        <v>3.018545</v>
      </c>
      <c r="H234" s="413" t="s">
        <v>357</v>
      </c>
      <c r="I234" s="413" t="s">
        <v>3595</v>
      </c>
      <c r="J234" s="414" t="s">
        <v>3596</v>
      </c>
    </row>
    <row r="235" spans="2:10" x14ac:dyDescent="0.35">
      <c r="B235" s="340" t="s">
        <v>3604</v>
      </c>
      <c r="C235" s="340" t="s">
        <v>645</v>
      </c>
      <c r="D235" s="341" t="s">
        <v>298</v>
      </c>
      <c r="E235" s="341" t="s">
        <v>3594</v>
      </c>
      <c r="F235" s="342">
        <v>2825143</v>
      </c>
      <c r="G235" s="415">
        <v>2.8251430000000002</v>
      </c>
      <c r="H235" s="416" t="s">
        <v>357</v>
      </c>
      <c r="I235" s="416" t="s">
        <v>3595</v>
      </c>
      <c r="J235" s="416" t="s">
        <v>3596</v>
      </c>
    </row>
    <row r="236" spans="2:10" x14ac:dyDescent="0.35">
      <c r="B236" s="411" t="s">
        <v>3604</v>
      </c>
      <c r="C236" s="411" t="s">
        <v>645</v>
      </c>
      <c r="D236" s="343" t="s">
        <v>298</v>
      </c>
      <c r="E236" s="343" t="s">
        <v>3594</v>
      </c>
      <c r="F236" s="344">
        <v>140100</v>
      </c>
      <c r="G236" s="412">
        <v>0.1401</v>
      </c>
      <c r="H236" s="413" t="s">
        <v>357</v>
      </c>
      <c r="I236" s="413" t="s">
        <v>3595</v>
      </c>
      <c r="J236" s="414" t="s">
        <v>3596</v>
      </c>
    </row>
    <row r="237" spans="2:10" x14ac:dyDescent="0.35">
      <c r="B237" s="340" t="s">
        <v>3604</v>
      </c>
      <c r="C237" s="340" t="s">
        <v>645</v>
      </c>
      <c r="D237" s="341" t="s">
        <v>298</v>
      </c>
      <c r="E237" s="341" t="s">
        <v>3594</v>
      </c>
      <c r="F237" s="342">
        <v>2530808</v>
      </c>
      <c r="G237" s="415">
        <v>2.5308079999999999</v>
      </c>
      <c r="H237" s="416" t="s">
        <v>357</v>
      </c>
      <c r="I237" s="416" t="s">
        <v>3595</v>
      </c>
      <c r="J237" s="416" t="s">
        <v>3596</v>
      </c>
    </row>
    <row r="238" spans="2:10" x14ac:dyDescent="0.35">
      <c r="B238" s="411" t="s">
        <v>3604</v>
      </c>
      <c r="C238" s="411" t="s">
        <v>645</v>
      </c>
      <c r="D238" s="343" t="s">
        <v>304</v>
      </c>
      <c r="E238" s="343" t="s">
        <v>3594</v>
      </c>
      <c r="F238" s="344">
        <v>58620</v>
      </c>
      <c r="G238" s="412">
        <v>5.8619999999999998E-2</v>
      </c>
      <c r="H238" s="413" t="s">
        <v>357</v>
      </c>
      <c r="I238" s="413" t="s">
        <v>3595</v>
      </c>
      <c r="J238" s="414" t="s">
        <v>3596</v>
      </c>
    </row>
    <row r="239" spans="2:10" x14ac:dyDescent="0.35">
      <c r="B239" s="340" t="s">
        <v>3604</v>
      </c>
      <c r="C239" s="340" t="s">
        <v>645</v>
      </c>
      <c r="D239" s="341" t="s">
        <v>307</v>
      </c>
      <c r="E239" s="341" t="s">
        <v>3594</v>
      </c>
      <c r="F239" s="342">
        <v>1200000</v>
      </c>
      <c r="G239" s="415">
        <v>1.2</v>
      </c>
      <c r="H239" s="416" t="s">
        <v>357</v>
      </c>
      <c r="I239" s="416" t="s">
        <v>3595</v>
      </c>
      <c r="J239" s="416" t="s">
        <v>3596</v>
      </c>
    </row>
    <row r="240" spans="2:10" x14ac:dyDescent="0.35">
      <c r="B240" s="411" t="s">
        <v>3604</v>
      </c>
      <c r="C240" s="411" t="s">
        <v>645</v>
      </c>
      <c r="D240" s="343" t="s">
        <v>304</v>
      </c>
      <c r="E240" s="343" t="s">
        <v>3594</v>
      </c>
      <c r="F240" s="344">
        <v>135025</v>
      </c>
      <c r="G240" s="412">
        <v>0.13502500000000001</v>
      </c>
      <c r="H240" s="413" t="s">
        <v>357</v>
      </c>
      <c r="I240" s="413" t="s">
        <v>3595</v>
      </c>
      <c r="J240" s="414" t="s">
        <v>3596</v>
      </c>
    </row>
    <row r="241" spans="2:10" x14ac:dyDescent="0.35">
      <c r="B241" s="340" t="s">
        <v>3604</v>
      </c>
      <c r="C241" s="340" t="s">
        <v>645</v>
      </c>
      <c r="D241" s="341" t="s">
        <v>298</v>
      </c>
      <c r="E241" s="341" t="s">
        <v>3594</v>
      </c>
      <c r="F241" s="342">
        <v>2903445</v>
      </c>
      <c r="G241" s="415">
        <v>2.9034450000000001</v>
      </c>
      <c r="H241" s="416" t="s">
        <v>357</v>
      </c>
      <c r="I241" s="416" t="s">
        <v>3595</v>
      </c>
      <c r="J241" s="416" t="s">
        <v>3596</v>
      </c>
    </row>
    <row r="242" spans="2:10" x14ac:dyDescent="0.35">
      <c r="B242" s="411" t="s">
        <v>3604</v>
      </c>
      <c r="C242" s="411" t="s">
        <v>645</v>
      </c>
      <c r="D242" s="343" t="s">
        <v>304</v>
      </c>
      <c r="E242" s="343" t="s">
        <v>3594</v>
      </c>
      <c r="F242" s="344">
        <v>176867</v>
      </c>
      <c r="G242" s="412">
        <v>0.176867</v>
      </c>
      <c r="H242" s="413" t="s">
        <v>357</v>
      </c>
      <c r="I242" s="413" t="s">
        <v>3595</v>
      </c>
      <c r="J242" s="414" t="s">
        <v>3596</v>
      </c>
    </row>
    <row r="243" spans="2:10" x14ac:dyDescent="0.35">
      <c r="B243" s="340" t="s">
        <v>3604</v>
      </c>
      <c r="C243" s="340" t="s">
        <v>645</v>
      </c>
      <c r="D243" s="341" t="s">
        <v>298</v>
      </c>
      <c r="E243" s="341" t="s">
        <v>3594</v>
      </c>
      <c r="F243" s="342">
        <v>159800</v>
      </c>
      <c r="G243" s="415">
        <v>0.1598</v>
      </c>
      <c r="H243" s="416" t="s">
        <v>357</v>
      </c>
      <c r="I243" s="416" t="s">
        <v>3595</v>
      </c>
      <c r="J243" s="416" t="s">
        <v>3596</v>
      </c>
    </row>
    <row r="244" spans="2:10" x14ac:dyDescent="0.35">
      <c r="B244" s="411" t="s">
        <v>3604</v>
      </c>
      <c r="C244" s="411" t="s">
        <v>645</v>
      </c>
      <c r="D244" s="343" t="s">
        <v>298</v>
      </c>
      <c r="E244" s="343" t="s">
        <v>3594</v>
      </c>
      <c r="F244" s="344">
        <v>140400</v>
      </c>
      <c r="G244" s="412">
        <v>0.1404</v>
      </c>
      <c r="H244" s="413" t="s">
        <v>357</v>
      </c>
      <c r="I244" s="413" t="s">
        <v>3595</v>
      </c>
      <c r="J244" s="414" t="s">
        <v>3596</v>
      </c>
    </row>
    <row r="245" spans="2:10" x14ac:dyDescent="0.35">
      <c r="B245" s="340" t="s">
        <v>3604</v>
      </c>
      <c r="C245" s="340" t="s">
        <v>645</v>
      </c>
      <c r="D245" s="341" t="s">
        <v>298</v>
      </c>
      <c r="E245" s="341" t="s">
        <v>3594</v>
      </c>
      <c r="F245" s="342">
        <v>143900</v>
      </c>
      <c r="G245" s="415">
        <v>0.1439</v>
      </c>
      <c r="H245" s="416" t="s">
        <v>357</v>
      </c>
      <c r="I245" s="416" t="s">
        <v>3595</v>
      </c>
      <c r="J245" s="416" t="s">
        <v>3596</v>
      </c>
    </row>
    <row r="246" spans="2:10" x14ac:dyDescent="0.35">
      <c r="B246" s="411" t="s">
        <v>3604</v>
      </c>
      <c r="C246" s="411" t="s">
        <v>645</v>
      </c>
      <c r="D246" s="343" t="s">
        <v>298</v>
      </c>
      <c r="E246" s="343" t="s">
        <v>3594</v>
      </c>
      <c r="F246" s="344">
        <v>2736000</v>
      </c>
      <c r="G246" s="412">
        <v>2.7360000000000002</v>
      </c>
      <c r="H246" s="413" t="s">
        <v>357</v>
      </c>
      <c r="I246" s="413" t="s">
        <v>3595</v>
      </c>
      <c r="J246" s="414" t="s">
        <v>3596</v>
      </c>
    </row>
    <row r="247" spans="2:10" x14ac:dyDescent="0.35">
      <c r="B247" s="340" t="s">
        <v>3604</v>
      </c>
      <c r="C247" s="340" t="s">
        <v>645</v>
      </c>
      <c r="D247" s="341" t="s">
        <v>298</v>
      </c>
      <c r="E247" s="341" t="s">
        <v>3594</v>
      </c>
      <c r="F247" s="342">
        <v>146000</v>
      </c>
      <c r="G247" s="415">
        <v>0.14599999999999999</v>
      </c>
      <c r="H247" s="416" t="s">
        <v>357</v>
      </c>
      <c r="I247" s="416" t="s">
        <v>3595</v>
      </c>
      <c r="J247" s="416" t="s">
        <v>3596</v>
      </c>
    </row>
    <row r="248" spans="2:10" x14ac:dyDescent="0.35">
      <c r="B248" s="411" t="s">
        <v>3604</v>
      </c>
      <c r="C248" s="411" t="s">
        <v>645</v>
      </c>
      <c r="D248" s="343" t="s">
        <v>298</v>
      </c>
      <c r="E248" s="343" t="s">
        <v>3594</v>
      </c>
      <c r="F248" s="344">
        <v>2790595</v>
      </c>
      <c r="G248" s="412">
        <v>2.7905950000000002</v>
      </c>
      <c r="H248" s="413" t="s">
        <v>357</v>
      </c>
      <c r="I248" s="413" t="s">
        <v>3595</v>
      </c>
      <c r="J248" s="414" t="s">
        <v>3596</v>
      </c>
    </row>
    <row r="249" spans="2:10" x14ac:dyDescent="0.35">
      <c r="B249" s="340" t="s">
        <v>3604</v>
      </c>
      <c r="C249" s="340" t="s">
        <v>645</v>
      </c>
      <c r="D249" s="341" t="s">
        <v>298</v>
      </c>
      <c r="E249" s="341" t="s">
        <v>3594</v>
      </c>
      <c r="F249" s="342">
        <v>2906614</v>
      </c>
      <c r="G249" s="415">
        <v>2.9066139999999998</v>
      </c>
      <c r="H249" s="416" t="s">
        <v>357</v>
      </c>
      <c r="I249" s="416" t="s">
        <v>3595</v>
      </c>
      <c r="J249" s="416" t="s">
        <v>3596</v>
      </c>
    </row>
    <row r="250" spans="2:10" x14ac:dyDescent="0.35">
      <c r="B250" s="411" t="s">
        <v>3604</v>
      </c>
      <c r="C250" s="411" t="s">
        <v>645</v>
      </c>
      <c r="D250" s="343" t="s">
        <v>304</v>
      </c>
      <c r="E250" s="343" t="s">
        <v>3594</v>
      </c>
      <c r="F250" s="344">
        <v>245800</v>
      </c>
      <c r="G250" s="412">
        <v>0.24579999999999999</v>
      </c>
      <c r="H250" s="413" t="s">
        <v>357</v>
      </c>
      <c r="I250" s="413" t="s">
        <v>3595</v>
      </c>
      <c r="J250" s="414" t="s">
        <v>3596</v>
      </c>
    </row>
    <row r="251" spans="2:10" x14ac:dyDescent="0.35">
      <c r="B251" s="340" t="s">
        <v>3604</v>
      </c>
      <c r="C251" s="340" t="s">
        <v>645</v>
      </c>
      <c r="D251" s="341" t="s">
        <v>298</v>
      </c>
      <c r="E251" s="341" t="s">
        <v>3594</v>
      </c>
      <c r="F251" s="342">
        <v>6186789</v>
      </c>
      <c r="G251" s="415">
        <v>6.1867890000000001</v>
      </c>
      <c r="H251" s="416" t="s">
        <v>357</v>
      </c>
      <c r="I251" s="416" t="s">
        <v>3595</v>
      </c>
      <c r="J251" s="416" t="s">
        <v>3596</v>
      </c>
    </row>
    <row r="252" spans="2:10" x14ac:dyDescent="0.35">
      <c r="B252" s="411" t="s">
        <v>3604</v>
      </c>
      <c r="C252" s="411" t="s">
        <v>645</v>
      </c>
      <c r="D252" s="343" t="s">
        <v>298</v>
      </c>
      <c r="E252" s="343" t="s">
        <v>3594</v>
      </c>
      <c r="F252" s="344">
        <v>2194589</v>
      </c>
      <c r="G252" s="412">
        <v>2.1945890000000001</v>
      </c>
      <c r="H252" s="413" t="s">
        <v>357</v>
      </c>
      <c r="I252" s="413" t="s">
        <v>3595</v>
      </c>
      <c r="J252" s="414" t="s">
        <v>3596</v>
      </c>
    </row>
    <row r="253" spans="2:10" x14ac:dyDescent="0.35">
      <c r="B253" s="340" t="s">
        <v>3604</v>
      </c>
      <c r="C253" s="340" t="s">
        <v>645</v>
      </c>
      <c r="D253" s="341" t="s">
        <v>298</v>
      </c>
      <c r="E253" s="341" t="s">
        <v>3594</v>
      </c>
      <c r="F253" s="342">
        <v>148200</v>
      </c>
      <c r="G253" s="415">
        <v>0.1482</v>
      </c>
      <c r="H253" s="416" t="s">
        <v>357</v>
      </c>
      <c r="I253" s="416" t="s">
        <v>3595</v>
      </c>
      <c r="J253" s="416" t="s">
        <v>3596</v>
      </c>
    </row>
    <row r="254" spans="2:10" x14ac:dyDescent="0.35">
      <c r="B254" s="411" t="s">
        <v>3604</v>
      </c>
      <c r="C254" s="411" t="s">
        <v>645</v>
      </c>
      <c r="D254" s="343" t="s">
        <v>298</v>
      </c>
      <c r="E254" s="343" t="s">
        <v>3594</v>
      </c>
      <c r="F254" s="344">
        <v>3509657</v>
      </c>
      <c r="G254" s="412">
        <v>3.5096569999999998</v>
      </c>
      <c r="H254" s="413" t="s">
        <v>357</v>
      </c>
      <c r="I254" s="413" t="s">
        <v>3595</v>
      </c>
      <c r="J254" s="414" t="s">
        <v>3596</v>
      </c>
    </row>
    <row r="255" spans="2:10" x14ac:dyDescent="0.35">
      <c r="B255" s="340" t="s">
        <v>3604</v>
      </c>
      <c r="C255" s="340" t="s">
        <v>645</v>
      </c>
      <c r="D255" s="341" t="s">
        <v>304</v>
      </c>
      <c r="E255" s="341" t="s">
        <v>3594</v>
      </c>
      <c r="F255" s="342">
        <v>64262</v>
      </c>
      <c r="G255" s="415">
        <v>6.4262E-2</v>
      </c>
      <c r="H255" s="416" t="s">
        <v>357</v>
      </c>
      <c r="I255" s="416" t="s">
        <v>3595</v>
      </c>
      <c r="J255" s="416" t="s">
        <v>3596</v>
      </c>
    </row>
    <row r="256" spans="2:10" x14ac:dyDescent="0.35">
      <c r="B256" s="411" t="s">
        <v>3604</v>
      </c>
      <c r="C256" s="411" t="s">
        <v>645</v>
      </c>
      <c r="D256" s="343" t="s">
        <v>304</v>
      </c>
      <c r="E256" s="343" t="s">
        <v>3594</v>
      </c>
      <c r="F256" s="344">
        <v>238387</v>
      </c>
      <c r="G256" s="412">
        <v>0.23838699999999999</v>
      </c>
      <c r="H256" s="413" t="s">
        <v>357</v>
      </c>
      <c r="I256" s="413" t="s">
        <v>3595</v>
      </c>
      <c r="J256" s="414" t="s">
        <v>3596</v>
      </c>
    </row>
    <row r="257" spans="2:10" x14ac:dyDescent="0.35">
      <c r="B257" s="340" t="s">
        <v>3604</v>
      </c>
      <c r="C257" s="340" t="s">
        <v>645</v>
      </c>
      <c r="D257" s="341" t="s">
        <v>298</v>
      </c>
      <c r="E257" s="341" t="s">
        <v>3594</v>
      </c>
      <c r="F257" s="342">
        <v>125200</v>
      </c>
      <c r="G257" s="415">
        <v>0.12520000000000001</v>
      </c>
      <c r="H257" s="416" t="s">
        <v>357</v>
      </c>
      <c r="I257" s="416" t="s">
        <v>3595</v>
      </c>
      <c r="J257" s="416" t="s">
        <v>3596</v>
      </c>
    </row>
    <row r="258" spans="2:10" x14ac:dyDescent="0.35">
      <c r="B258" s="411" t="s">
        <v>3604</v>
      </c>
      <c r="C258" s="411" t="s">
        <v>645</v>
      </c>
      <c r="D258" s="343" t="s">
        <v>298</v>
      </c>
      <c r="E258" s="343" t="s">
        <v>3594</v>
      </c>
      <c r="F258" s="344">
        <v>149800</v>
      </c>
      <c r="G258" s="412">
        <v>0.14979999999999999</v>
      </c>
      <c r="H258" s="413" t="s">
        <v>357</v>
      </c>
      <c r="I258" s="413" t="s">
        <v>3595</v>
      </c>
      <c r="J258" s="414" t="s">
        <v>3596</v>
      </c>
    </row>
    <row r="259" spans="2:10" x14ac:dyDescent="0.35">
      <c r="B259" s="340" t="s">
        <v>3604</v>
      </c>
      <c r="C259" s="340" t="s">
        <v>645</v>
      </c>
      <c r="D259" s="341" t="s">
        <v>298</v>
      </c>
      <c r="E259" s="341" t="s">
        <v>3594</v>
      </c>
      <c r="F259" s="342">
        <v>529843</v>
      </c>
      <c r="G259" s="415">
        <v>0.52984299999999995</v>
      </c>
      <c r="H259" s="416" t="s">
        <v>357</v>
      </c>
      <c r="I259" s="416" t="s">
        <v>3595</v>
      </c>
      <c r="J259" s="416" t="s">
        <v>3596</v>
      </c>
    </row>
    <row r="260" spans="2:10" x14ac:dyDescent="0.35">
      <c r="B260" s="411" t="s">
        <v>3604</v>
      </c>
      <c r="C260" s="411" t="s">
        <v>645</v>
      </c>
      <c r="D260" s="343" t="s">
        <v>298</v>
      </c>
      <c r="E260" s="343" t="s">
        <v>3594</v>
      </c>
      <c r="F260" s="344">
        <v>774030</v>
      </c>
      <c r="G260" s="412">
        <v>0.77403</v>
      </c>
      <c r="H260" s="413" t="s">
        <v>357</v>
      </c>
      <c r="I260" s="413" t="s">
        <v>3595</v>
      </c>
      <c r="J260" s="414" t="s">
        <v>3596</v>
      </c>
    </row>
    <row r="261" spans="2:10" x14ac:dyDescent="0.35">
      <c r="B261" s="340" t="s">
        <v>3604</v>
      </c>
      <c r="C261" s="340" t="s">
        <v>645</v>
      </c>
      <c r="D261" s="341" t="s">
        <v>304</v>
      </c>
      <c r="E261" s="341" t="s">
        <v>3594</v>
      </c>
      <c r="F261" s="342">
        <v>214907</v>
      </c>
      <c r="G261" s="415">
        <v>0.21490699999999999</v>
      </c>
      <c r="H261" s="416" t="s">
        <v>357</v>
      </c>
      <c r="I261" s="416" t="s">
        <v>3595</v>
      </c>
      <c r="J261" s="416" t="s">
        <v>3596</v>
      </c>
    </row>
    <row r="262" spans="2:10" x14ac:dyDescent="0.35">
      <c r="B262" s="411" t="s">
        <v>3604</v>
      </c>
      <c r="C262" s="411" t="s">
        <v>645</v>
      </c>
      <c r="D262" s="343" t="s">
        <v>298</v>
      </c>
      <c r="E262" s="343" t="s">
        <v>3594</v>
      </c>
      <c r="F262" s="344">
        <v>109400</v>
      </c>
      <c r="G262" s="412">
        <v>0.1094</v>
      </c>
      <c r="H262" s="413" t="s">
        <v>357</v>
      </c>
      <c r="I262" s="413" t="s">
        <v>3595</v>
      </c>
      <c r="J262" s="414" t="s">
        <v>3596</v>
      </c>
    </row>
    <row r="263" spans="2:10" x14ac:dyDescent="0.35">
      <c r="B263" s="340" t="s">
        <v>3604</v>
      </c>
      <c r="C263" s="340" t="s">
        <v>645</v>
      </c>
      <c r="D263" s="341" t="s">
        <v>304</v>
      </c>
      <c r="E263" s="341" t="s">
        <v>3594</v>
      </c>
      <c r="F263" s="342">
        <v>137580</v>
      </c>
      <c r="G263" s="415">
        <v>0.13758000000000001</v>
      </c>
      <c r="H263" s="416" t="s">
        <v>357</v>
      </c>
      <c r="I263" s="416" t="s">
        <v>3595</v>
      </c>
      <c r="J263" s="416" t="s">
        <v>3596</v>
      </c>
    </row>
    <row r="264" spans="2:10" x14ac:dyDescent="0.35">
      <c r="B264" s="411" t="s">
        <v>3604</v>
      </c>
      <c r="C264" s="411" t="s">
        <v>645</v>
      </c>
      <c r="D264" s="343" t="s">
        <v>298</v>
      </c>
      <c r="E264" s="343" t="s">
        <v>3594</v>
      </c>
      <c r="F264" s="344">
        <v>759707</v>
      </c>
      <c r="G264" s="412">
        <v>0.75970700000000002</v>
      </c>
      <c r="H264" s="413" t="s">
        <v>357</v>
      </c>
      <c r="I264" s="413" t="s">
        <v>3595</v>
      </c>
      <c r="J264" s="414" t="s">
        <v>3596</v>
      </c>
    </row>
    <row r="265" spans="2:10" x14ac:dyDescent="0.35">
      <c r="B265" s="340" t="s">
        <v>3604</v>
      </c>
      <c r="C265" s="340" t="s">
        <v>645</v>
      </c>
      <c r="D265" s="341" t="s">
        <v>304</v>
      </c>
      <c r="E265" s="341" t="s">
        <v>3594</v>
      </c>
      <c r="F265" s="342">
        <v>98520</v>
      </c>
      <c r="G265" s="415">
        <v>9.8519999999999996E-2</v>
      </c>
      <c r="H265" s="416" t="s">
        <v>357</v>
      </c>
      <c r="I265" s="416" t="s">
        <v>3595</v>
      </c>
      <c r="J265" s="416" t="s">
        <v>3596</v>
      </c>
    </row>
    <row r="266" spans="2:10" x14ac:dyDescent="0.35">
      <c r="B266" s="411" t="s">
        <v>3604</v>
      </c>
      <c r="C266" s="411" t="s">
        <v>645</v>
      </c>
      <c r="D266" s="343" t="s">
        <v>298</v>
      </c>
      <c r="E266" s="343" t="s">
        <v>3594</v>
      </c>
      <c r="F266" s="344">
        <v>2643327</v>
      </c>
      <c r="G266" s="412">
        <v>2.6433270000000002</v>
      </c>
      <c r="H266" s="413" t="s">
        <v>357</v>
      </c>
      <c r="I266" s="413" t="s">
        <v>3595</v>
      </c>
      <c r="J266" s="414" t="s">
        <v>3596</v>
      </c>
    </row>
    <row r="267" spans="2:10" x14ac:dyDescent="0.35">
      <c r="B267" s="340" t="s">
        <v>3604</v>
      </c>
      <c r="C267" s="340" t="s">
        <v>645</v>
      </c>
      <c r="D267" s="341" t="s">
        <v>298</v>
      </c>
      <c r="E267" s="341" t="s">
        <v>3594</v>
      </c>
      <c r="F267" s="342">
        <v>2764233</v>
      </c>
      <c r="G267" s="415">
        <v>2.7642329999999999</v>
      </c>
      <c r="H267" s="416" t="s">
        <v>357</v>
      </c>
      <c r="I267" s="416" t="s">
        <v>3595</v>
      </c>
      <c r="J267" s="416" t="s">
        <v>3596</v>
      </c>
    </row>
    <row r="268" spans="2:10" x14ac:dyDescent="0.35">
      <c r="B268" s="411" t="s">
        <v>3604</v>
      </c>
      <c r="C268" s="411" t="s">
        <v>645</v>
      </c>
      <c r="D268" s="343" t="s">
        <v>304</v>
      </c>
      <c r="E268" s="343" t="s">
        <v>3594</v>
      </c>
      <c r="F268" s="344">
        <v>178300</v>
      </c>
      <c r="G268" s="412">
        <v>0.17829999999999999</v>
      </c>
      <c r="H268" s="413" t="s">
        <v>357</v>
      </c>
      <c r="I268" s="413" t="s">
        <v>3595</v>
      </c>
      <c r="J268" s="414" t="s">
        <v>3596</v>
      </c>
    </row>
    <row r="269" spans="2:10" x14ac:dyDescent="0.35">
      <c r="B269" s="340" t="s">
        <v>3604</v>
      </c>
      <c r="C269" s="340" t="s">
        <v>645</v>
      </c>
      <c r="D269" s="341" t="s">
        <v>304</v>
      </c>
      <c r="E269" s="341" t="s">
        <v>3594</v>
      </c>
      <c r="F269" s="342">
        <v>75720</v>
      </c>
      <c r="G269" s="415">
        <v>7.5719999999999996E-2</v>
      </c>
      <c r="H269" s="416" t="s">
        <v>357</v>
      </c>
      <c r="I269" s="416" t="s">
        <v>3595</v>
      </c>
      <c r="J269" s="416" t="s">
        <v>3596</v>
      </c>
    </row>
    <row r="270" spans="2:10" x14ac:dyDescent="0.35">
      <c r="B270" s="411" t="s">
        <v>3604</v>
      </c>
      <c r="C270" s="411" t="s">
        <v>645</v>
      </c>
      <c r="D270" s="343" t="s">
        <v>298</v>
      </c>
      <c r="E270" s="343" t="s">
        <v>3594</v>
      </c>
      <c r="F270" s="344">
        <v>148800</v>
      </c>
      <c r="G270" s="412">
        <v>0.14879999999999999</v>
      </c>
      <c r="H270" s="413" t="s">
        <v>357</v>
      </c>
      <c r="I270" s="413" t="s">
        <v>3595</v>
      </c>
      <c r="J270" s="414" t="s">
        <v>3596</v>
      </c>
    </row>
    <row r="271" spans="2:10" x14ac:dyDescent="0.35">
      <c r="B271" s="340" t="s">
        <v>3604</v>
      </c>
      <c r="C271" s="340" t="s">
        <v>645</v>
      </c>
      <c r="D271" s="341" t="s">
        <v>304</v>
      </c>
      <c r="E271" s="341" t="s">
        <v>3594</v>
      </c>
      <c r="F271" s="342">
        <v>319646</v>
      </c>
      <c r="G271" s="415">
        <v>0.31964599999999999</v>
      </c>
      <c r="H271" s="416" t="s">
        <v>357</v>
      </c>
      <c r="I271" s="416" t="s">
        <v>3595</v>
      </c>
      <c r="J271" s="416" t="s">
        <v>3596</v>
      </c>
    </row>
    <row r="272" spans="2:10" x14ac:dyDescent="0.35">
      <c r="B272" s="411" t="s">
        <v>3604</v>
      </c>
      <c r="C272" s="411" t="s">
        <v>3664</v>
      </c>
      <c r="D272" s="343" t="s">
        <v>298</v>
      </c>
      <c r="E272" s="343" t="s">
        <v>3594</v>
      </c>
      <c r="F272" s="344">
        <v>11200</v>
      </c>
      <c r="G272" s="412">
        <v>1.12E-2</v>
      </c>
      <c r="H272" s="413" t="s">
        <v>357</v>
      </c>
      <c r="I272" s="413" t="s">
        <v>3595</v>
      </c>
      <c r="J272" s="414" t="s">
        <v>3596</v>
      </c>
    </row>
    <row r="273" spans="2:10" x14ac:dyDescent="0.35">
      <c r="B273" s="340" t="s">
        <v>3604</v>
      </c>
      <c r="C273" s="340" t="s">
        <v>3664</v>
      </c>
      <c r="D273" s="341" t="s">
        <v>298</v>
      </c>
      <c r="E273" s="341" t="s">
        <v>3594</v>
      </c>
      <c r="F273" s="342">
        <v>17051</v>
      </c>
      <c r="G273" s="415">
        <v>1.7051E-2</v>
      </c>
      <c r="H273" s="416" t="s">
        <v>357</v>
      </c>
      <c r="I273" s="416" t="s">
        <v>3595</v>
      </c>
      <c r="J273" s="416" t="s">
        <v>3596</v>
      </c>
    </row>
    <row r="274" spans="2:10" x14ac:dyDescent="0.35">
      <c r="B274" s="411" t="s">
        <v>3604</v>
      </c>
      <c r="C274" s="411" t="s">
        <v>3664</v>
      </c>
      <c r="D274" s="343" t="s">
        <v>298</v>
      </c>
      <c r="E274" s="343" t="s">
        <v>3594</v>
      </c>
      <c r="F274" s="344">
        <v>11200</v>
      </c>
      <c r="G274" s="412">
        <v>1.12E-2</v>
      </c>
      <c r="H274" s="413" t="s">
        <v>357</v>
      </c>
      <c r="I274" s="413" t="s">
        <v>3595</v>
      </c>
      <c r="J274" s="414" t="s">
        <v>3596</v>
      </c>
    </row>
    <row r="275" spans="2:10" x14ac:dyDescent="0.35">
      <c r="B275" s="340" t="s">
        <v>3604</v>
      </c>
      <c r="C275" s="340" t="s">
        <v>3664</v>
      </c>
      <c r="D275" s="341" t="s">
        <v>300</v>
      </c>
      <c r="E275" s="341" t="s">
        <v>3594</v>
      </c>
      <c r="F275" s="342">
        <v>500000</v>
      </c>
      <c r="G275" s="415">
        <v>0.5</v>
      </c>
      <c r="H275" s="416" t="s">
        <v>357</v>
      </c>
      <c r="I275" s="416" t="s">
        <v>3595</v>
      </c>
      <c r="J275" s="416" t="s">
        <v>3596</v>
      </c>
    </row>
    <row r="276" spans="2:10" x14ac:dyDescent="0.35">
      <c r="B276" s="411" t="s">
        <v>3604</v>
      </c>
      <c r="C276" s="411" t="s">
        <v>3664</v>
      </c>
      <c r="D276" s="343" t="s">
        <v>300</v>
      </c>
      <c r="E276" s="343" t="s">
        <v>3594</v>
      </c>
      <c r="F276" s="344">
        <v>-500000</v>
      </c>
      <c r="G276" s="412">
        <v>-0.5</v>
      </c>
      <c r="H276" s="413" t="s">
        <v>357</v>
      </c>
      <c r="I276" s="413" t="s">
        <v>3595</v>
      </c>
      <c r="J276" s="414" t="s">
        <v>3596</v>
      </c>
    </row>
    <row r="277" spans="2:10" x14ac:dyDescent="0.35">
      <c r="B277" s="340" t="s">
        <v>3604</v>
      </c>
      <c r="C277" s="340" t="s">
        <v>3664</v>
      </c>
      <c r="D277" s="341" t="s">
        <v>298</v>
      </c>
      <c r="E277" s="341" t="s">
        <v>3594</v>
      </c>
      <c r="F277" s="342">
        <v>17051</v>
      </c>
      <c r="G277" s="415">
        <v>1.7051E-2</v>
      </c>
      <c r="H277" s="416" t="s">
        <v>357</v>
      </c>
      <c r="I277" s="416" t="s">
        <v>3595</v>
      </c>
      <c r="J277" s="416" t="s">
        <v>3596</v>
      </c>
    </row>
    <row r="278" spans="2:10" x14ac:dyDescent="0.35">
      <c r="B278" s="411" t="s">
        <v>3604</v>
      </c>
      <c r="C278" s="411" t="s">
        <v>3664</v>
      </c>
      <c r="D278" s="343" t="s">
        <v>298</v>
      </c>
      <c r="E278" s="343" t="s">
        <v>3594</v>
      </c>
      <c r="F278" s="344">
        <v>3400</v>
      </c>
      <c r="G278" s="412">
        <v>3.3999999999999998E-3</v>
      </c>
      <c r="H278" s="413" t="s">
        <v>357</v>
      </c>
      <c r="I278" s="413" t="s">
        <v>3595</v>
      </c>
      <c r="J278" s="414" t="s">
        <v>3596</v>
      </c>
    </row>
    <row r="279" spans="2:10" x14ac:dyDescent="0.35">
      <c r="B279" s="340" t="s">
        <v>3604</v>
      </c>
      <c r="C279" s="340" t="s">
        <v>3664</v>
      </c>
      <c r="D279" s="341" t="s">
        <v>298</v>
      </c>
      <c r="E279" s="341" t="s">
        <v>3594</v>
      </c>
      <c r="F279" s="342">
        <v>11200</v>
      </c>
      <c r="G279" s="415">
        <v>1.12E-2</v>
      </c>
      <c r="H279" s="416" t="s">
        <v>357</v>
      </c>
      <c r="I279" s="416" t="s">
        <v>3595</v>
      </c>
      <c r="J279" s="416" t="s">
        <v>3596</v>
      </c>
    </row>
    <row r="280" spans="2:10" x14ac:dyDescent="0.35">
      <c r="B280" s="411" t="s">
        <v>3604</v>
      </c>
      <c r="C280" s="411" t="s">
        <v>3664</v>
      </c>
      <c r="D280" s="343" t="s">
        <v>298</v>
      </c>
      <c r="E280" s="343" t="s">
        <v>3594</v>
      </c>
      <c r="F280" s="344">
        <v>17051</v>
      </c>
      <c r="G280" s="412">
        <v>1.7051E-2</v>
      </c>
      <c r="H280" s="413" t="s">
        <v>357</v>
      </c>
      <c r="I280" s="413" t="s">
        <v>3595</v>
      </c>
      <c r="J280" s="414" t="s">
        <v>3596</v>
      </c>
    </row>
    <row r="281" spans="2:10" x14ac:dyDescent="0.35">
      <c r="B281" s="340" t="s">
        <v>3604</v>
      </c>
      <c r="C281" s="340" t="s">
        <v>3664</v>
      </c>
      <c r="D281" s="341" t="s">
        <v>298</v>
      </c>
      <c r="E281" s="341" t="s">
        <v>3594</v>
      </c>
      <c r="F281" s="342">
        <v>11200</v>
      </c>
      <c r="G281" s="415">
        <v>1.12E-2</v>
      </c>
      <c r="H281" s="416" t="s">
        <v>357</v>
      </c>
      <c r="I281" s="416" t="s">
        <v>3595</v>
      </c>
      <c r="J281" s="416" t="s">
        <v>3596</v>
      </c>
    </row>
    <row r="282" spans="2:10" x14ac:dyDescent="0.35">
      <c r="B282" s="411" t="s">
        <v>3604</v>
      </c>
      <c r="C282" s="411" t="s">
        <v>3664</v>
      </c>
      <c r="D282" s="343" t="s">
        <v>298</v>
      </c>
      <c r="E282" s="343" t="s">
        <v>3594</v>
      </c>
      <c r="F282" s="344">
        <v>11200</v>
      </c>
      <c r="G282" s="412">
        <v>1.12E-2</v>
      </c>
      <c r="H282" s="413" t="s">
        <v>357</v>
      </c>
      <c r="I282" s="413" t="s">
        <v>3595</v>
      </c>
      <c r="J282" s="414" t="s">
        <v>3596</v>
      </c>
    </row>
    <row r="283" spans="2:10" x14ac:dyDescent="0.35">
      <c r="B283" s="340" t="s">
        <v>3604</v>
      </c>
      <c r="C283" s="340" t="s">
        <v>3664</v>
      </c>
      <c r="D283" s="341" t="s">
        <v>298</v>
      </c>
      <c r="E283" s="341" t="s">
        <v>3594</v>
      </c>
      <c r="F283" s="342">
        <v>17051</v>
      </c>
      <c r="G283" s="415">
        <v>1.7051E-2</v>
      </c>
      <c r="H283" s="416" t="s">
        <v>357</v>
      </c>
      <c r="I283" s="416" t="s">
        <v>3595</v>
      </c>
      <c r="J283" s="416" t="s">
        <v>3596</v>
      </c>
    </row>
    <row r="284" spans="2:10" x14ac:dyDescent="0.35">
      <c r="B284" s="411" t="s">
        <v>3604</v>
      </c>
      <c r="C284" s="411" t="s">
        <v>3664</v>
      </c>
      <c r="D284" s="343" t="s">
        <v>300</v>
      </c>
      <c r="E284" s="343" t="s">
        <v>3594</v>
      </c>
      <c r="F284" s="344">
        <v>500000</v>
      </c>
      <c r="G284" s="412">
        <v>0.5</v>
      </c>
      <c r="H284" s="413" t="s">
        <v>357</v>
      </c>
      <c r="I284" s="413" t="s">
        <v>3595</v>
      </c>
      <c r="J284" s="414" t="s">
        <v>3596</v>
      </c>
    </row>
    <row r="285" spans="2:10" x14ac:dyDescent="0.35">
      <c r="B285" s="340" t="s">
        <v>3604</v>
      </c>
      <c r="C285" s="340" t="s">
        <v>3664</v>
      </c>
      <c r="D285" s="341" t="s">
        <v>298</v>
      </c>
      <c r="E285" s="341" t="s">
        <v>3594</v>
      </c>
      <c r="F285" s="342">
        <v>3400</v>
      </c>
      <c r="G285" s="415">
        <v>3.3999999999999998E-3</v>
      </c>
      <c r="H285" s="416" t="s">
        <v>357</v>
      </c>
      <c r="I285" s="416" t="s">
        <v>3595</v>
      </c>
      <c r="J285" s="416" t="s">
        <v>3596</v>
      </c>
    </row>
    <row r="286" spans="2:10" x14ac:dyDescent="0.35">
      <c r="B286" s="411" t="s">
        <v>3604</v>
      </c>
      <c r="C286" s="411" t="s">
        <v>3664</v>
      </c>
      <c r="D286" s="343" t="s">
        <v>298</v>
      </c>
      <c r="E286" s="343" t="s">
        <v>3594</v>
      </c>
      <c r="F286" s="344">
        <v>3400</v>
      </c>
      <c r="G286" s="412">
        <v>3.3999999999999998E-3</v>
      </c>
      <c r="H286" s="413" t="s">
        <v>357</v>
      </c>
      <c r="I286" s="413" t="s">
        <v>3595</v>
      </c>
      <c r="J286" s="414" t="s">
        <v>3596</v>
      </c>
    </row>
    <row r="287" spans="2:10" x14ac:dyDescent="0.35">
      <c r="B287" s="340" t="s">
        <v>3604</v>
      </c>
      <c r="C287" s="340" t="s">
        <v>3664</v>
      </c>
      <c r="D287" s="341" t="s">
        <v>298</v>
      </c>
      <c r="E287" s="341" t="s">
        <v>3594</v>
      </c>
      <c r="F287" s="342">
        <v>17051</v>
      </c>
      <c r="G287" s="415">
        <v>1.7051E-2</v>
      </c>
      <c r="H287" s="416" t="s">
        <v>357</v>
      </c>
      <c r="I287" s="416" t="s">
        <v>3595</v>
      </c>
      <c r="J287" s="416" t="s">
        <v>3596</v>
      </c>
    </row>
    <row r="288" spans="2:10" x14ac:dyDescent="0.35">
      <c r="B288" s="411" t="s">
        <v>3604</v>
      </c>
      <c r="C288" s="411" t="s">
        <v>3664</v>
      </c>
      <c r="D288" s="343" t="s">
        <v>298</v>
      </c>
      <c r="E288" s="343" t="s">
        <v>3594</v>
      </c>
      <c r="F288" s="344">
        <v>17051</v>
      </c>
      <c r="G288" s="412">
        <v>1.7051E-2</v>
      </c>
      <c r="H288" s="413" t="s">
        <v>357</v>
      </c>
      <c r="I288" s="413" t="s">
        <v>3595</v>
      </c>
      <c r="J288" s="414" t="s">
        <v>3596</v>
      </c>
    </row>
    <row r="289" spans="2:10" x14ac:dyDescent="0.35">
      <c r="B289" s="340" t="s">
        <v>3604</v>
      </c>
      <c r="C289" s="340" t="s">
        <v>3664</v>
      </c>
      <c r="D289" s="341" t="s">
        <v>298</v>
      </c>
      <c r="E289" s="341" t="s">
        <v>3594</v>
      </c>
      <c r="F289" s="342">
        <v>3400</v>
      </c>
      <c r="G289" s="415">
        <v>3.3999999999999998E-3</v>
      </c>
      <c r="H289" s="416" t="s">
        <v>357</v>
      </c>
      <c r="I289" s="416" t="s">
        <v>3595</v>
      </c>
      <c r="J289" s="416" t="s">
        <v>3596</v>
      </c>
    </row>
    <row r="290" spans="2:10" x14ac:dyDescent="0.35">
      <c r="B290" s="411" t="s">
        <v>3604</v>
      </c>
      <c r="C290" s="411" t="s">
        <v>3664</v>
      </c>
      <c r="D290" s="343" t="s">
        <v>298</v>
      </c>
      <c r="E290" s="343" t="s">
        <v>3594</v>
      </c>
      <c r="F290" s="344">
        <v>3400</v>
      </c>
      <c r="G290" s="412">
        <v>3.3999999999999998E-3</v>
      </c>
      <c r="H290" s="413" t="s">
        <v>357</v>
      </c>
      <c r="I290" s="413" t="s">
        <v>3595</v>
      </c>
      <c r="J290" s="414" t="s">
        <v>3596</v>
      </c>
    </row>
    <row r="291" spans="2:10" x14ac:dyDescent="0.35">
      <c r="B291" s="340" t="s">
        <v>3604</v>
      </c>
      <c r="C291" s="340" t="s">
        <v>3664</v>
      </c>
      <c r="D291" s="341" t="s">
        <v>298</v>
      </c>
      <c r="E291" s="341" t="s">
        <v>3594</v>
      </c>
      <c r="F291" s="342">
        <v>11200</v>
      </c>
      <c r="G291" s="415">
        <v>1.12E-2</v>
      </c>
      <c r="H291" s="416" t="s">
        <v>357</v>
      </c>
      <c r="I291" s="416" t="s">
        <v>3595</v>
      </c>
      <c r="J291" s="416" t="s">
        <v>3596</v>
      </c>
    </row>
    <row r="292" spans="2:10" x14ac:dyDescent="0.35">
      <c r="B292" s="411" t="s">
        <v>3604</v>
      </c>
      <c r="C292" s="411" t="s">
        <v>3664</v>
      </c>
      <c r="D292" s="343" t="s">
        <v>298</v>
      </c>
      <c r="E292" s="343" t="s">
        <v>3594</v>
      </c>
      <c r="F292" s="344">
        <v>3400</v>
      </c>
      <c r="G292" s="412">
        <v>3.3999999999999998E-3</v>
      </c>
      <c r="H292" s="413" t="s">
        <v>357</v>
      </c>
      <c r="I292" s="413" t="s">
        <v>3595</v>
      </c>
      <c r="J292" s="414" t="s">
        <v>3596</v>
      </c>
    </row>
    <row r="293" spans="2:10" x14ac:dyDescent="0.35">
      <c r="B293" s="340" t="s">
        <v>3604</v>
      </c>
      <c r="C293" s="340" t="s">
        <v>3665</v>
      </c>
      <c r="D293" s="341" t="s">
        <v>300</v>
      </c>
      <c r="E293" s="341" t="s">
        <v>3594</v>
      </c>
      <c r="F293" s="342">
        <v>2324059</v>
      </c>
      <c r="G293" s="415">
        <v>2.3240590000000001</v>
      </c>
      <c r="H293" s="416" t="s">
        <v>357</v>
      </c>
      <c r="I293" s="416" t="s">
        <v>3595</v>
      </c>
      <c r="J293" s="416" t="s">
        <v>3596</v>
      </c>
    </row>
    <row r="294" spans="2:10" x14ac:dyDescent="0.35">
      <c r="B294" s="411" t="s">
        <v>3604</v>
      </c>
      <c r="C294" s="411" t="s">
        <v>3665</v>
      </c>
      <c r="D294" s="343" t="s">
        <v>298</v>
      </c>
      <c r="E294" s="343" t="s">
        <v>3594</v>
      </c>
      <c r="F294" s="344">
        <v>37200</v>
      </c>
      <c r="G294" s="412">
        <v>3.7199999999999997E-2</v>
      </c>
      <c r="H294" s="413" t="s">
        <v>357</v>
      </c>
      <c r="I294" s="413" t="s">
        <v>3595</v>
      </c>
      <c r="J294" s="414" t="s">
        <v>3596</v>
      </c>
    </row>
    <row r="295" spans="2:10" x14ac:dyDescent="0.35">
      <c r="B295" s="340" t="s">
        <v>3604</v>
      </c>
      <c r="C295" s="340" t="s">
        <v>3665</v>
      </c>
      <c r="D295" s="341" t="s">
        <v>298</v>
      </c>
      <c r="E295" s="341" t="s">
        <v>3594</v>
      </c>
      <c r="F295" s="342">
        <v>37200</v>
      </c>
      <c r="G295" s="415">
        <v>3.7199999999999997E-2</v>
      </c>
      <c r="H295" s="416" t="s">
        <v>357</v>
      </c>
      <c r="I295" s="416" t="s">
        <v>3595</v>
      </c>
      <c r="J295" s="416" t="s">
        <v>3596</v>
      </c>
    </row>
    <row r="296" spans="2:10" x14ac:dyDescent="0.35">
      <c r="B296" s="411" t="s">
        <v>3604</v>
      </c>
      <c r="C296" s="411" t="s">
        <v>3665</v>
      </c>
      <c r="D296" s="343" t="s">
        <v>298</v>
      </c>
      <c r="E296" s="343" t="s">
        <v>3594</v>
      </c>
      <c r="F296" s="344">
        <v>136267</v>
      </c>
      <c r="G296" s="412">
        <v>0.136267</v>
      </c>
      <c r="H296" s="413" t="s">
        <v>357</v>
      </c>
      <c r="I296" s="413" t="s">
        <v>3595</v>
      </c>
      <c r="J296" s="414" t="s">
        <v>3596</v>
      </c>
    </row>
    <row r="297" spans="2:10" x14ac:dyDescent="0.35">
      <c r="B297" s="340" t="s">
        <v>3604</v>
      </c>
      <c r="C297" s="340" t="s">
        <v>3665</v>
      </c>
      <c r="D297" s="341" t="s">
        <v>298</v>
      </c>
      <c r="E297" s="341" t="s">
        <v>3594</v>
      </c>
      <c r="F297" s="342">
        <v>37200</v>
      </c>
      <c r="G297" s="415">
        <v>3.7199999999999997E-2</v>
      </c>
      <c r="H297" s="416" t="s">
        <v>357</v>
      </c>
      <c r="I297" s="416" t="s">
        <v>3595</v>
      </c>
      <c r="J297" s="416" t="s">
        <v>3596</v>
      </c>
    </row>
    <row r="298" spans="2:10" x14ac:dyDescent="0.35">
      <c r="B298" s="411" t="s">
        <v>3604</v>
      </c>
      <c r="C298" s="411" t="s">
        <v>3665</v>
      </c>
      <c r="D298" s="343" t="s">
        <v>298</v>
      </c>
      <c r="E298" s="343" t="s">
        <v>3594</v>
      </c>
      <c r="F298" s="344">
        <v>446397</v>
      </c>
      <c r="G298" s="412">
        <v>0.44639699999999999</v>
      </c>
      <c r="H298" s="413" t="s">
        <v>357</v>
      </c>
      <c r="I298" s="413" t="s">
        <v>3595</v>
      </c>
      <c r="J298" s="414" t="s">
        <v>3596</v>
      </c>
    </row>
    <row r="299" spans="2:10" x14ac:dyDescent="0.35">
      <c r="B299" s="340" t="s">
        <v>3604</v>
      </c>
      <c r="C299" s="340" t="s">
        <v>3665</v>
      </c>
      <c r="D299" s="341" t="s">
        <v>298</v>
      </c>
      <c r="E299" s="341" t="s">
        <v>3594</v>
      </c>
      <c r="F299" s="342">
        <v>8000</v>
      </c>
      <c r="G299" s="415">
        <v>8.0000000000000002E-3</v>
      </c>
      <c r="H299" s="416" t="s">
        <v>357</v>
      </c>
      <c r="I299" s="416" t="s">
        <v>3595</v>
      </c>
      <c r="J299" s="416" t="s">
        <v>3596</v>
      </c>
    </row>
    <row r="300" spans="2:10" x14ac:dyDescent="0.35">
      <c r="B300" s="411" t="s">
        <v>3604</v>
      </c>
      <c r="C300" s="411" t="s">
        <v>3665</v>
      </c>
      <c r="D300" s="343" t="s">
        <v>304</v>
      </c>
      <c r="E300" s="343" t="s">
        <v>3594</v>
      </c>
      <c r="F300" s="344">
        <v>26579</v>
      </c>
      <c r="G300" s="412">
        <v>2.6578999999999998E-2</v>
      </c>
      <c r="H300" s="413" t="s">
        <v>357</v>
      </c>
      <c r="I300" s="413" t="s">
        <v>3595</v>
      </c>
      <c r="J300" s="414" t="s">
        <v>3596</v>
      </c>
    </row>
    <row r="301" spans="2:10" x14ac:dyDescent="0.35">
      <c r="B301" s="340" t="s">
        <v>3604</v>
      </c>
      <c r="C301" s="340" t="s">
        <v>3665</v>
      </c>
      <c r="D301" s="341" t="s">
        <v>298</v>
      </c>
      <c r="E301" s="341" t="s">
        <v>3594</v>
      </c>
      <c r="F301" s="342">
        <v>638656</v>
      </c>
      <c r="G301" s="415">
        <v>0.638656</v>
      </c>
      <c r="H301" s="416" t="s">
        <v>357</v>
      </c>
      <c r="I301" s="416" t="s">
        <v>3595</v>
      </c>
      <c r="J301" s="416" t="s">
        <v>3596</v>
      </c>
    </row>
    <row r="302" spans="2:10" x14ac:dyDescent="0.35">
      <c r="B302" s="411" t="s">
        <v>3604</v>
      </c>
      <c r="C302" s="411" t="s">
        <v>3665</v>
      </c>
      <c r="D302" s="343" t="s">
        <v>298</v>
      </c>
      <c r="E302" s="343" t="s">
        <v>3594</v>
      </c>
      <c r="F302" s="344">
        <v>996548</v>
      </c>
      <c r="G302" s="412">
        <v>0.99654799999999999</v>
      </c>
      <c r="H302" s="413" t="s">
        <v>357</v>
      </c>
      <c r="I302" s="413" t="s">
        <v>3595</v>
      </c>
      <c r="J302" s="414" t="s">
        <v>3596</v>
      </c>
    </row>
    <row r="303" spans="2:10" x14ac:dyDescent="0.35">
      <c r="B303" s="340" t="s">
        <v>3604</v>
      </c>
      <c r="C303" s="340" t="s">
        <v>3665</v>
      </c>
      <c r="D303" s="341" t="s">
        <v>298</v>
      </c>
      <c r="E303" s="341" t="s">
        <v>3594</v>
      </c>
      <c r="F303" s="342">
        <v>96000</v>
      </c>
      <c r="G303" s="415">
        <v>9.6000000000000002E-2</v>
      </c>
      <c r="H303" s="416" t="s">
        <v>357</v>
      </c>
      <c r="I303" s="416" t="s">
        <v>3595</v>
      </c>
      <c r="J303" s="416" t="s">
        <v>3596</v>
      </c>
    </row>
    <row r="304" spans="2:10" x14ac:dyDescent="0.35">
      <c r="B304" s="411" t="s">
        <v>3604</v>
      </c>
      <c r="C304" s="411" t="s">
        <v>3665</v>
      </c>
      <c r="D304" s="343" t="s">
        <v>304</v>
      </c>
      <c r="E304" s="343" t="s">
        <v>3594</v>
      </c>
      <c r="F304" s="344">
        <v>26579</v>
      </c>
      <c r="G304" s="412">
        <v>2.6578999999999998E-2</v>
      </c>
      <c r="H304" s="413" t="s">
        <v>357</v>
      </c>
      <c r="I304" s="413" t="s">
        <v>3595</v>
      </c>
      <c r="J304" s="414" t="s">
        <v>3596</v>
      </c>
    </row>
    <row r="305" spans="2:10" x14ac:dyDescent="0.35">
      <c r="B305" s="340" t="s">
        <v>3604</v>
      </c>
      <c r="C305" s="340" t="s">
        <v>3665</v>
      </c>
      <c r="D305" s="341" t="s">
        <v>304</v>
      </c>
      <c r="E305" s="341" t="s">
        <v>3594</v>
      </c>
      <c r="F305" s="342">
        <v>318947</v>
      </c>
      <c r="G305" s="415">
        <v>0.31894699999999998</v>
      </c>
      <c r="H305" s="416" t="s">
        <v>357</v>
      </c>
      <c r="I305" s="416" t="s">
        <v>3595</v>
      </c>
      <c r="J305" s="416" t="s">
        <v>3596</v>
      </c>
    </row>
    <row r="306" spans="2:10" x14ac:dyDescent="0.35">
      <c r="B306" s="411" t="s">
        <v>3604</v>
      </c>
      <c r="C306" s="411" t="s">
        <v>3665</v>
      </c>
      <c r="D306" s="343" t="s">
        <v>298</v>
      </c>
      <c r="E306" s="343" t="s">
        <v>3594</v>
      </c>
      <c r="F306" s="344">
        <v>9000</v>
      </c>
      <c r="G306" s="412">
        <v>8.9999999999999993E-3</v>
      </c>
      <c r="H306" s="413" t="s">
        <v>357</v>
      </c>
      <c r="I306" s="413" t="s">
        <v>3595</v>
      </c>
      <c r="J306" s="414" t="s">
        <v>3596</v>
      </c>
    </row>
    <row r="307" spans="2:10" x14ac:dyDescent="0.35">
      <c r="B307" s="340" t="s">
        <v>3604</v>
      </c>
      <c r="C307" s="340" t="s">
        <v>3665</v>
      </c>
      <c r="D307" s="341" t="s">
        <v>298</v>
      </c>
      <c r="E307" s="341" t="s">
        <v>3594</v>
      </c>
      <c r="F307" s="342">
        <v>8000</v>
      </c>
      <c r="G307" s="415">
        <v>8.0000000000000002E-3</v>
      </c>
      <c r="H307" s="416" t="s">
        <v>357</v>
      </c>
      <c r="I307" s="416" t="s">
        <v>3595</v>
      </c>
      <c r="J307" s="416" t="s">
        <v>3596</v>
      </c>
    </row>
    <row r="308" spans="2:10" x14ac:dyDescent="0.35">
      <c r="B308" s="411" t="s">
        <v>3604</v>
      </c>
      <c r="C308" s="411" t="s">
        <v>3665</v>
      </c>
      <c r="D308" s="343" t="s">
        <v>298</v>
      </c>
      <c r="E308" s="343" t="s">
        <v>3594</v>
      </c>
      <c r="F308" s="344">
        <v>8000</v>
      </c>
      <c r="G308" s="412">
        <v>8.0000000000000002E-3</v>
      </c>
      <c r="H308" s="413" t="s">
        <v>357</v>
      </c>
      <c r="I308" s="413" t="s">
        <v>3595</v>
      </c>
      <c r="J308" s="414" t="s">
        <v>3596</v>
      </c>
    </row>
    <row r="309" spans="2:10" x14ac:dyDescent="0.35">
      <c r="B309" s="340" t="s">
        <v>3604</v>
      </c>
      <c r="C309" s="340" t="s">
        <v>3665</v>
      </c>
      <c r="D309" s="341" t="s">
        <v>298</v>
      </c>
      <c r="E309" s="341" t="s">
        <v>3594</v>
      </c>
      <c r="F309" s="342">
        <v>8000</v>
      </c>
      <c r="G309" s="415">
        <v>8.0000000000000002E-3</v>
      </c>
      <c r="H309" s="416" t="s">
        <v>357</v>
      </c>
      <c r="I309" s="416" t="s">
        <v>3595</v>
      </c>
      <c r="J309" s="416" t="s">
        <v>3596</v>
      </c>
    </row>
    <row r="310" spans="2:10" x14ac:dyDescent="0.35">
      <c r="B310" s="411" t="s">
        <v>3604</v>
      </c>
      <c r="C310" s="411" t="s">
        <v>3665</v>
      </c>
      <c r="D310" s="343" t="s">
        <v>298</v>
      </c>
      <c r="E310" s="343" t="s">
        <v>3594</v>
      </c>
      <c r="F310" s="344">
        <v>8000</v>
      </c>
      <c r="G310" s="412">
        <v>8.0000000000000002E-3</v>
      </c>
      <c r="H310" s="413" t="s">
        <v>357</v>
      </c>
      <c r="I310" s="413" t="s">
        <v>3595</v>
      </c>
      <c r="J310" s="414" t="s">
        <v>3596</v>
      </c>
    </row>
    <row r="311" spans="2:10" x14ac:dyDescent="0.35">
      <c r="B311" s="340" t="s">
        <v>3604</v>
      </c>
      <c r="C311" s="340" t="s">
        <v>3665</v>
      </c>
      <c r="D311" s="341" t="s">
        <v>304</v>
      </c>
      <c r="E311" s="341" t="s">
        <v>3594</v>
      </c>
      <c r="F311" s="342">
        <v>26579</v>
      </c>
      <c r="G311" s="415">
        <v>2.6578999999999998E-2</v>
      </c>
      <c r="H311" s="416" t="s">
        <v>357</v>
      </c>
      <c r="I311" s="416" t="s">
        <v>3595</v>
      </c>
      <c r="J311" s="416" t="s">
        <v>3596</v>
      </c>
    </row>
    <row r="312" spans="2:10" x14ac:dyDescent="0.35">
      <c r="B312" s="411" t="s">
        <v>3604</v>
      </c>
      <c r="C312" s="411" t="s">
        <v>3665</v>
      </c>
      <c r="D312" s="343" t="s">
        <v>298</v>
      </c>
      <c r="E312" s="343" t="s">
        <v>3594</v>
      </c>
      <c r="F312" s="344">
        <v>9000</v>
      </c>
      <c r="G312" s="412">
        <v>8.9999999999999993E-3</v>
      </c>
      <c r="H312" s="413" t="s">
        <v>357</v>
      </c>
      <c r="I312" s="413" t="s">
        <v>3595</v>
      </c>
      <c r="J312" s="414" t="s">
        <v>3596</v>
      </c>
    </row>
    <row r="313" spans="2:10" x14ac:dyDescent="0.35">
      <c r="B313" s="340" t="s">
        <v>3604</v>
      </c>
      <c r="C313" s="340" t="s">
        <v>3665</v>
      </c>
      <c r="D313" s="341" t="s">
        <v>304</v>
      </c>
      <c r="E313" s="341" t="s">
        <v>3594</v>
      </c>
      <c r="F313" s="342">
        <v>42329</v>
      </c>
      <c r="G313" s="415">
        <v>4.2328999999999999E-2</v>
      </c>
      <c r="H313" s="416" t="s">
        <v>357</v>
      </c>
      <c r="I313" s="416" t="s">
        <v>3595</v>
      </c>
      <c r="J313" s="416" t="s">
        <v>3596</v>
      </c>
    </row>
    <row r="314" spans="2:10" x14ac:dyDescent="0.35">
      <c r="B314" s="411" t="s">
        <v>3604</v>
      </c>
      <c r="C314" s="411" t="s">
        <v>3665</v>
      </c>
      <c r="D314" s="343" t="s">
        <v>304</v>
      </c>
      <c r="E314" s="343" t="s">
        <v>3594</v>
      </c>
      <c r="F314" s="344">
        <v>26579</v>
      </c>
      <c r="G314" s="412">
        <v>2.6578999999999998E-2</v>
      </c>
      <c r="H314" s="413" t="s">
        <v>357</v>
      </c>
      <c r="I314" s="413" t="s">
        <v>3595</v>
      </c>
      <c r="J314" s="414" t="s">
        <v>3596</v>
      </c>
    </row>
    <row r="315" spans="2:10" x14ac:dyDescent="0.35">
      <c r="B315" s="340" t="s">
        <v>3604</v>
      </c>
      <c r="C315" s="340" t="s">
        <v>3665</v>
      </c>
      <c r="D315" s="341" t="s">
        <v>298</v>
      </c>
      <c r="E315" s="341" t="s">
        <v>3594</v>
      </c>
      <c r="F315" s="342">
        <v>425288</v>
      </c>
      <c r="G315" s="415">
        <v>0.425288</v>
      </c>
      <c r="H315" s="416" t="s">
        <v>357</v>
      </c>
      <c r="I315" s="416" t="s">
        <v>3595</v>
      </c>
      <c r="J315" s="416" t="s">
        <v>3596</v>
      </c>
    </row>
    <row r="316" spans="2:10" x14ac:dyDescent="0.35">
      <c r="B316" s="411" t="s">
        <v>3604</v>
      </c>
      <c r="C316" s="411" t="s">
        <v>3665</v>
      </c>
      <c r="D316" s="343" t="s">
        <v>304</v>
      </c>
      <c r="E316" s="343" t="s">
        <v>3594</v>
      </c>
      <c r="F316" s="344">
        <v>26579</v>
      </c>
      <c r="G316" s="412">
        <v>2.6578999999999998E-2</v>
      </c>
      <c r="H316" s="413" t="s">
        <v>357</v>
      </c>
      <c r="I316" s="413" t="s">
        <v>3595</v>
      </c>
      <c r="J316" s="414" t="s">
        <v>3596</v>
      </c>
    </row>
    <row r="317" spans="2:10" x14ac:dyDescent="0.35">
      <c r="B317" s="340" t="s">
        <v>3604</v>
      </c>
      <c r="C317" s="340" t="s">
        <v>3665</v>
      </c>
      <c r="D317" s="341" t="s">
        <v>298</v>
      </c>
      <c r="E317" s="341" t="s">
        <v>3594</v>
      </c>
      <c r="F317" s="342">
        <v>8000</v>
      </c>
      <c r="G317" s="415">
        <v>8.0000000000000002E-3</v>
      </c>
      <c r="H317" s="416" t="s">
        <v>357</v>
      </c>
      <c r="I317" s="416" t="s">
        <v>3595</v>
      </c>
      <c r="J317" s="416" t="s">
        <v>3596</v>
      </c>
    </row>
    <row r="318" spans="2:10" x14ac:dyDescent="0.35">
      <c r="B318" s="411" t="s">
        <v>3604</v>
      </c>
      <c r="C318" s="411" t="s">
        <v>3665</v>
      </c>
      <c r="D318" s="343" t="s">
        <v>298</v>
      </c>
      <c r="E318" s="343" t="s">
        <v>3594</v>
      </c>
      <c r="F318" s="344">
        <v>8000</v>
      </c>
      <c r="G318" s="412">
        <v>8.0000000000000002E-3</v>
      </c>
      <c r="H318" s="413" t="s">
        <v>357</v>
      </c>
      <c r="I318" s="413" t="s">
        <v>3595</v>
      </c>
      <c r="J318" s="414" t="s">
        <v>3596</v>
      </c>
    </row>
    <row r="319" spans="2:10" x14ac:dyDescent="0.35">
      <c r="B319" s="340" t="s">
        <v>3604</v>
      </c>
      <c r="C319" s="340" t="s">
        <v>3665</v>
      </c>
      <c r="D319" s="341" t="s">
        <v>298</v>
      </c>
      <c r="E319" s="341" t="s">
        <v>3594</v>
      </c>
      <c r="F319" s="342">
        <v>136267</v>
      </c>
      <c r="G319" s="415">
        <v>0.136267</v>
      </c>
      <c r="H319" s="416" t="s">
        <v>357</v>
      </c>
      <c r="I319" s="416" t="s">
        <v>3595</v>
      </c>
      <c r="J319" s="416" t="s">
        <v>3596</v>
      </c>
    </row>
    <row r="320" spans="2:10" x14ac:dyDescent="0.35">
      <c r="B320" s="411" t="s">
        <v>3604</v>
      </c>
      <c r="C320" s="411" t="s">
        <v>3665</v>
      </c>
      <c r="D320" s="343" t="s">
        <v>298</v>
      </c>
      <c r="E320" s="343" t="s">
        <v>3594</v>
      </c>
      <c r="F320" s="344">
        <v>136267</v>
      </c>
      <c r="G320" s="412">
        <v>0.136267</v>
      </c>
      <c r="H320" s="413" t="s">
        <v>357</v>
      </c>
      <c r="I320" s="413" t="s">
        <v>3595</v>
      </c>
      <c r="J320" s="414" t="s">
        <v>3596</v>
      </c>
    </row>
    <row r="321" spans="2:10" x14ac:dyDescent="0.35">
      <c r="B321" s="340" t="s">
        <v>3604</v>
      </c>
      <c r="C321" s="340" t="s">
        <v>3665</v>
      </c>
      <c r="D321" s="341" t="s">
        <v>298</v>
      </c>
      <c r="E321" s="341" t="s">
        <v>3594</v>
      </c>
      <c r="F321" s="342">
        <v>136267</v>
      </c>
      <c r="G321" s="415">
        <v>0.136267</v>
      </c>
      <c r="H321" s="416" t="s">
        <v>357</v>
      </c>
      <c r="I321" s="416" t="s">
        <v>3595</v>
      </c>
      <c r="J321" s="416" t="s">
        <v>3596</v>
      </c>
    </row>
    <row r="322" spans="2:10" x14ac:dyDescent="0.35">
      <c r="B322" s="411" t="s">
        <v>3604</v>
      </c>
      <c r="C322" s="411" t="s">
        <v>3665</v>
      </c>
      <c r="D322" s="343" t="s">
        <v>298</v>
      </c>
      <c r="E322" s="343" t="s">
        <v>3594</v>
      </c>
      <c r="F322" s="344">
        <v>70198</v>
      </c>
      <c r="G322" s="412">
        <v>7.0197999999999997E-2</v>
      </c>
      <c r="H322" s="413" t="s">
        <v>357</v>
      </c>
      <c r="I322" s="413" t="s">
        <v>3595</v>
      </c>
      <c r="J322" s="414" t="s">
        <v>3596</v>
      </c>
    </row>
    <row r="323" spans="2:10" x14ac:dyDescent="0.35">
      <c r="B323" s="340" t="s">
        <v>3604</v>
      </c>
      <c r="C323" s="340" t="s">
        <v>3665</v>
      </c>
      <c r="D323" s="341" t="s">
        <v>298</v>
      </c>
      <c r="E323" s="341" t="s">
        <v>3594</v>
      </c>
      <c r="F323" s="342">
        <v>70198</v>
      </c>
      <c r="G323" s="415">
        <v>7.0197999999999997E-2</v>
      </c>
      <c r="H323" s="416" t="s">
        <v>357</v>
      </c>
      <c r="I323" s="416" t="s">
        <v>3595</v>
      </c>
      <c r="J323" s="416" t="s">
        <v>3596</v>
      </c>
    </row>
    <row r="324" spans="2:10" x14ac:dyDescent="0.35">
      <c r="B324" s="411" t="s">
        <v>3604</v>
      </c>
      <c r="C324" s="411" t="s">
        <v>3665</v>
      </c>
      <c r="D324" s="343" t="s">
        <v>298</v>
      </c>
      <c r="E324" s="343" t="s">
        <v>3594</v>
      </c>
      <c r="F324" s="344">
        <v>37200</v>
      </c>
      <c r="G324" s="412">
        <v>3.7199999999999997E-2</v>
      </c>
      <c r="H324" s="413" t="s">
        <v>357</v>
      </c>
      <c r="I324" s="413" t="s">
        <v>3595</v>
      </c>
      <c r="J324" s="414" t="s">
        <v>3596</v>
      </c>
    </row>
    <row r="325" spans="2:10" x14ac:dyDescent="0.35">
      <c r="B325" s="340" t="s">
        <v>3604</v>
      </c>
      <c r="C325" s="340" t="s">
        <v>3665</v>
      </c>
      <c r="D325" s="341" t="s">
        <v>298</v>
      </c>
      <c r="E325" s="341" t="s">
        <v>3594</v>
      </c>
      <c r="F325" s="342">
        <v>136267</v>
      </c>
      <c r="G325" s="415">
        <v>0.136267</v>
      </c>
      <c r="H325" s="416" t="s">
        <v>357</v>
      </c>
      <c r="I325" s="416" t="s">
        <v>3595</v>
      </c>
      <c r="J325" s="416" t="s">
        <v>3596</v>
      </c>
    </row>
    <row r="326" spans="2:10" x14ac:dyDescent="0.35">
      <c r="B326" s="411" t="s">
        <v>3604</v>
      </c>
      <c r="C326" s="411" t="s">
        <v>3665</v>
      </c>
      <c r="D326" s="343" t="s">
        <v>298</v>
      </c>
      <c r="E326" s="343" t="s">
        <v>3594</v>
      </c>
      <c r="F326" s="344">
        <v>136267</v>
      </c>
      <c r="G326" s="412">
        <v>0.136267</v>
      </c>
      <c r="H326" s="413" t="s">
        <v>357</v>
      </c>
      <c r="I326" s="413" t="s">
        <v>3595</v>
      </c>
      <c r="J326" s="414" t="s">
        <v>3596</v>
      </c>
    </row>
    <row r="327" spans="2:10" x14ac:dyDescent="0.35">
      <c r="B327" s="340" t="s">
        <v>3604</v>
      </c>
      <c r="C327" s="340" t="s">
        <v>3665</v>
      </c>
      <c r="D327" s="341" t="s">
        <v>298</v>
      </c>
      <c r="E327" s="341" t="s">
        <v>3594</v>
      </c>
      <c r="F327" s="342">
        <v>136267</v>
      </c>
      <c r="G327" s="415">
        <v>0.136267</v>
      </c>
      <c r="H327" s="416" t="s">
        <v>357</v>
      </c>
      <c r="I327" s="416" t="s">
        <v>3595</v>
      </c>
      <c r="J327" s="416" t="s">
        <v>3596</v>
      </c>
    </row>
    <row r="328" spans="2:10" x14ac:dyDescent="0.35">
      <c r="B328" s="411" t="s">
        <v>3604</v>
      </c>
      <c r="C328" s="411" t="s">
        <v>3665</v>
      </c>
      <c r="D328" s="343" t="s">
        <v>298</v>
      </c>
      <c r="E328" s="343" t="s">
        <v>3594</v>
      </c>
      <c r="F328" s="344">
        <v>37200</v>
      </c>
      <c r="G328" s="412">
        <v>3.7199999999999997E-2</v>
      </c>
      <c r="H328" s="413" t="s">
        <v>357</v>
      </c>
      <c r="I328" s="413" t="s">
        <v>3595</v>
      </c>
      <c r="J328" s="414" t="s">
        <v>3596</v>
      </c>
    </row>
    <row r="329" spans="2:10" x14ac:dyDescent="0.35">
      <c r="B329" s="340" t="s">
        <v>3604</v>
      </c>
      <c r="C329" s="340" t="s">
        <v>3665</v>
      </c>
      <c r="D329" s="341" t="s">
        <v>298</v>
      </c>
      <c r="E329" s="341" t="s">
        <v>3594</v>
      </c>
      <c r="F329" s="342">
        <v>37200</v>
      </c>
      <c r="G329" s="415">
        <v>3.7199999999999997E-2</v>
      </c>
      <c r="H329" s="416" t="s">
        <v>357</v>
      </c>
      <c r="I329" s="416" t="s">
        <v>3595</v>
      </c>
      <c r="J329" s="416" t="s">
        <v>3596</v>
      </c>
    </row>
    <row r="330" spans="2:10" x14ac:dyDescent="0.35">
      <c r="B330" s="411" t="s">
        <v>3604</v>
      </c>
      <c r="C330" s="411" t="s">
        <v>3665</v>
      </c>
      <c r="D330" s="343" t="s">
        <v>298</v>
      </c>
      <c r="E330" s="343" t="s">
        <v>3594</v>
      </c>
      <c r="F330" s="344">
        <v>37200</v>
      </c>
      <c r="G330" s="412">
        <v>3.7199999999999997E-2</v>
      </c>
      <c r="H330" s="413" t="s">
        <v>357</v>
      </c>
      <c r="I330" s="413" t="s">
        <v>3595</v>
      </c>
      <c r="J330" s="414" t="s">
        <v>3596</v>
      </c>
    </row>
    <row r="331" spans="2:10" x14ac:dyDescent="0.35">
      <c r="B331" s="340" t="s">
        <v>3604</v>
      </c>
      <c r="C331" s="340" t="s">
        <v>3665</v>
      </c>
      <c r="D331" s="341" t="s">
        <v>298</v>
      </c>
      <c r="E331" s="341" t="s">
        <v>3594</v>
      </c>
      <c r="F331" s="342">
        <v>425288</v>
      </c>
      <c r="G331" s="415">
        <v>0.425288</v>
      </c>
      <c r="H331" s="416" t="s">
        <v>357</v>
      </c>
      <c r="I331" s="416" t="s">
        <v>3595</v>
      </c>
      <c r="J331" s="416" t="s">
        <v>3596</v>
      </c>
    </row>
    <row r="332" spans="2:10" x14ac:dyDescent="0.35">
      <c r="B332" s="411" t="s">
        <v>3604</v>
      </c>
      <c r="C332" s="411" t="s">
        <v>3665</v>
      </c>
      <c r="D332" s="343" t="s">
        <v>304</v>
      </c>
      <c r="E332" s="343" t="s">
        <v>3594</v>
      </c>
      <c r="F332" s="344">
        <v>26579</v>
      </c>
      <c r="G332" s="412">
        <v>2.6578999999999998E-2</v>
      </c>
      <c r="H332" s="413" t="s">
        <v>357</v>
      </c>
      <c r="I332" s="413" t="s">
        <v>3595</v>
      </c>
      <c r="J332" s="414" t="s">
        <v>3596</v>
      </c>
    </row>
    <row r="333" spans="2:10" x14ac:dyDescent="0.35">
      <c r="B333" s="340" t="s">
        <v>3604</v>
      </c>
      <c r="C333" s="340" t="s">
        <v>3665</v>
      </c>
      <c r="D333" s="341" t="s">
        <v>300</v>
      </c>
      <c r="E333" s="341" t="s">
        <v>3594</v>
      </c>
      <c r="F333" s="342">
        <v>6997500</v>
      </c>
      <c r="G333" s="415">
        <v>6.9974999999999996</v>
      </c>
      <c r="H333" s="416" t="s">
        <v>357</v>
      </c>
      <c r="I333" s="416" t="s">
        <v>3595</v>
      </c>
      <c r="J333" s="416" t="s">
        <v>3596</v>
      </c>
    </row>
    <row r="334" spans="2:10" x14ac:dyDescent="0.35">
      <c r="B334" s="411" t="s">
        <v>3604</v>
      </c>
      <c r="C334" s="411" t="s">
        <v>3666</v>
      </c>
      <c r="D334" s="343" t="s">
        <v>298</v>
      </c>
      <c r="E334" s="343" t="s">
        <v>3594</v>
      </c>
      <c r="F334" s="344">
        <v>437028</v>
      </c>
      <c r="G334" s="412">
        <v>0.43702800000000003</v>
      </c>
      <c r="H334" s="413" t="s">
        <v>357</v>
      </c>
      <c r="I334" s="413" t="s">
        <v>3595</v>
      </c>
      <c r="J334" s="414" t="s">
        <v>3596</v>
      </c>
    </row>
    <row r="335" spans="2:10" x14ac:dyDescent="0.35">
      <c r="B335" s="340" t="s">
        <v>3604</v>
      </c>
      <c r="C335" s="340" t="s">
        <v>3666</v>
      </c>
      <c r="D335" s="341" t="s">
        <v>298</v>
      </c>
      <c r="E335" s="341" t="s">
        <v>3594</v>
      </c>
      <c r="F335" s="342">
        <v>416754</v>
      </c>
      <c r="G335" s="415">
        <v>0.41675400000000001</v>
      </c>
      <c r="H335" s="416" t="s">
        <v>357</v>
      </c>
      <c r="I335" s="416" t="s">
        <v>3595</v>
      </c>
      <c r="J335" s="416" t="s">
        <v>3596</v>
      </c>
    </row>
    <row r="336" spans="2:10" x14ac:dyDescent="0.35">
      <c r="B336" s="411" t="s">
        <v>3604</v>
      </c>
      <c r="C336" s="411" t="s">
        <v>3666</v>
      </c>
      <c r="D336" s="343" t="s">
        <v>298</v>
      </c>
      <c r="E336" s="343" t="s">
        <v>3594</v>
      </c>
      <c r="F336" s="344">
        <v>77676</v>
      </c>
      <c r="G336" s="412">
        <v>7.7675999999999995E-2</v>
      </c>
      <c r="H336" s="413" t="s">
        <v>357</v>
      </c>
      <c r="I336" s="413" t="s">
        <v>3595</v>
      </c>
      <c r="J336" s="414" t="s">
        <v>3596</v>
      </c>
    </row>
    <row r="337" spans="2:10" x14ac:dyDescent="0.35">
      <c r="B337" s="340" t="s">
        <v>3604</v>
      </c>
      <c r="C337" s="340" t="s">
        <v>3666</v>
      </c>
      <c r="D337" s="341" t="s">
        <v>298</v>
      </c>
      <c r="E337" s="341" t="s">
        <v>3594</v>
      </c>
      <c r="F337" s="342">
        <v>462108</v>
      </c>
      <c r="G337" s="415">
        <v>0.46210800000000002</v>
      </c>
      <c r="H337" s="416" t="s">
        <v>357</v>
      </c>
      <c r="I337" s="416" t="s">
        <v>3595</v>
      </c>
      <c r="J337" s="416" t="s">
        <v>3596</v>
      </c>
    </row>
    <row r="338" spans="2:10" x14ac:dyDescent="0.35">
      <c r="B338" s="411" t="s">
        <v>3604</v>
      </c>
      <c r="C338" s="411" t="s">
        <v>3666</v>
      </c>
      <c r="D338" s="343" t="s">
        <v>305</v>
      </c>
      <c r="E338" s="343" t="s">
        <v>3594</v>
      </c>
      <c r="F338" s="344">
        <v>24975624</v>
      </c>
      <c r="G338" s="412">
        <v>24.975624</v>
      </c>
      <c r="H338" s="413" t="s">
        <v>357</v>
      </c>
      <c r="I338" s="413" t="s">
        <v>3595</v>
      </c>
      <c r="J338" s="414" t="s">
        <v>3596</v>
      </c>
    </row>
    <row r="339" spans="2:10" x14ac:dyDescent="0.35">
      <c r="B339" s="340" t="s">
        <v>3604</v>
      </c>
      <c r="C339" s="340" t="s">
        <v>3666</v>
      </c>
      <c r="D339" s="341" t="s">
        <v>298</v>
      </c>
      <c r="E339" s="341" t="s">
        <v>3594</v>
      </c>
      <c r="F339" s="342">
        <v>549298</v>
      </c>
      <c r="G339" s="415">
        <v>0.54929799999999995</v>
      </c>
      <c r="H339" s="416" t="s">
        <v>357</v>
      </c>
      <c r="I339" s="416" t="s">
        <v>3595</v>
      </c>
      <c r="J339" s="416" t="s">
        <v>3596</v>
      </c>
    </row>
    <row r="340" spans="2:10" x14ac:dyDescent="0.35">
      <c r="B340" s="411" t="s">
        <v>3604</v>
      </c>
      <c r="C340" s="411" t="s">
        <v>3666</v>
      </c>
      <c r="D340" s="343" t="s">
        <v>298</v>
      </c>
      <c r="E340" s="343" t="s">
        <v>3594</v>
      </c>
      <c r="F340" s="344">
        <v>1125561</v>
      </c>
      <c r="G340" s="412">
        <v>1.125561</v>
      </c>
      <c r="H340" s="413" t="s">
        <v>357</v>
      </c>
      <c r="I340" s="413" t="s">
        <v>3595</v>
      </c>
      <c r="J340" s="414" t="s">
        <v>3596</v>
      </c>
    </row>
    <row r="341" spans="2:10" x14ac:dyDescent="0.35">
      <c r="B341" s="340" t="s">
        <v>3604</v>
      </c>
      <c r="C341" s="340" t="s">
        <v>3666</v>
      </c>
      <c r="D341" s="341" t="s">
        <v>298</v>
      </c>
      <c r="E341" s="341" t="s">
        <v>3594</v>
      </c>
      <c r="F341" s="342">
        <v>447644</v>
      </c>
      <c r="G341" s="415">
        <v>0.44764399999999999</v>
      </c>
      <c r="H341" s="416" t="s">
        <v>357</v>
      </c>
      <c r="I341" s="416" t="s">
        <v>3595</v>
      </c>
      <c r="J341" s="416" t="s">
        <v>3596</v>
      </c>
    </row>
    <row r="342" spans="2:10" x14ac:dyDescent="0.35">
      <c r="B342" s="411" t="s">
        <v>3604</v>
      </c>
      <c r="C342" s="411" t="s">
        <v>3666</v>
      </c>
      <c r="D342" s="343" t="s">
        <v>298</v>
      </c>
      <c r="E342" s="343" t="s">
        <v>3594</v>
      </c>
      <c r="F342" s="344">
        <v>78790</v>
      </c>
      <c r="G342" s="412">
        <v>7.8789999999999999E-2</v>
      </c>
      <c r="H342" s="413" t="s">
        <v>357</v>
      </c>
      <c r="I342" s="413" t="s">
        <v>3595</v>
      </c>
      <c r="J342" s="414" t="s">
        <v>3596</v>
      </c>
    </row>
    <row r="343" spans="2:10" x14ac:dyDescent="0.35">
      <c r="B343" s="340" t="s">
        <v>3604</v>
      </c>
      <c r="C343" s="340" t="s">
        <v>3666</v>
      </c>
      <c r="D343" s="341" t="s">
        <v>305</v>
      </c>
      <c r="E343" s="341" t="s">
        <v>3594</v>
      </c>
      <c r="F343" s="342">
        <v>4274476</v>
      </c>
      <c r="G343" s="415">
        <v>4.2744759999999999</v>
      </c>
      <c r="H343" s="416" t="s">
        <v>357</v>
      </c>
      <c r="I343" s="416" t="s">
        <v>3595</v>
      </c>
      <c r="J343" s="416" t="s">
        <v>3596</v>
      </c>
    </row>
    <row r="344" spans="2:10" x14ac:dyDescent="0.35">
      <c r="B344" s="411" t="s">
        <v>3604</v>
      </c>
      <c r="C344" s="411" t="s">
        <v>3666</v>
      </c>
      <c r="D344" s="343" t="s">
        <v>298</v>
      </c>
      <c r="E344" s="343" t="s">
        <v>3594</v>
      </c>
      <c r="F344" s="344">
        <v>739692</v>
      </c>
      <c r="G344" s="412">
        <v>0.73969200000000002</v>
      </c>
      <c r="H344" s="413" t="s">
        <v>357</v>
      </c>
      <c r="I344" s="413" t="s">
        <v>3595</v>
      </c>
      <c r="J344" s="414" t="s">
        <v>3596</v>
      </c>
    </row>
    <row r="345" spans="2:10" x14ac:dyDescent="0.35">
      <c r="B345" s="340" t="s">
        <v>3604</v>
      </c>
      <c r="C345" s="340" t="s">
        <v>3666</v>
      </c>
      <c r="D345" s="341" t="s">
        <v>298</v>
      </c>
      <c r="E345" s="341" t="s">
        <v>3594</v>
      </c>
      <c r="F345" s="342">
        <v>457816</v>
      </c>
      <c r="G345" s="415">
        <v>0.457816</v>
      </c>
      <c r="H345" s="416" t="s">
        <v>357</v>
      </c>
      <c r="I345" s="416" t="s">
        <v>3595</v>
      </c>
      <c r="J345" s="416" t="s">
        <v>3596</v>
      </c>
    </row>
    <row r="346" spans="2:10" x14ac:dyDescent="0.35">
      <c r="B346" s="411" t="s">
        <v>3604</v>
      </c>
      <c r="C346" s="411" t="s">
        <v>3666</v>
      </c>
      <c r="D346" s="343" t="s">
        <v>298</v>
      </c>
      <c r="E346" s="343" t="s">
        <v>3594</v>
      </c>
      <c r="F346" s="344">
        <v>519344</v>
      </c>
      <c r="G346" s="412">
        <v>0.51934400000000003</v>
      </c>
      <c r="H346" s="413" t="s">
        <v>357</v>
      </c>
      <c r="I346" s="413" t="s">
        <v>3595</v>
      </c>
      <c r="J346" s="414" t="s">
        <v>3596</v>
      </c>
    </row>
    <row r="347" spans="2:10" x14ac:dyDescent="0.35">
      <c r="B347" s="340" t="s">
        <v>3604</v>
      </c>
      <c r="C347" s="340" t="s">
        <v>3666</v>
      </c>
      <c r="D347" s="341" t="s">
        <v>305</v>
      </c>
      <c r="E347" s="341" t="s">
        <v>3594</v>
      </c>
      <c r="F347" s="342">
        <v>32136410</v>
      </c>
      <c r="G347" s="415">
        <v>32.136409999999998</v>
      </c>
      <c r="H347" s="416" t="s">
        <v>357</v>
      </c>
      <c r="I347" s="416" t="s">
        <v>3595</v>
      </c>
      <c r="J347" s="416" t="s">
        <v>3596</v>
      </c>
    </row>
    <row r="348" spans="2:10" x14ac:dyDescent="0.35">
      <c r="B348" s="411" t="s">
        <v>3604</v>
      </c>
      <c r="C348" s="411" t="s">
        <v>3666</v>
      </c>
      <c r="D348" s="343" t="s">
        <v>304</v>
      </c>
      <c r="E348" s="343" t="s">
        <v>3594</v>
      </c>
      <c r="F348" s="344">
        <v>51287</v>
      </c>
      <c r="G348" s="412">
        <v>5.1286999999999999E-2</v>
      </c>
      <c r="H348" s="413" t="s">
        <v>357</v>
      </c>
      <c r="I348" s="413" t="s">
        <v>3595</v>
      </c>
      <c r="J348" s="414" t="s">
        <v>3596</v>
      </c>
    </row>
    <row r="349" spans="2:10" x14ac:dyDescent="0.35">
      <c r="B349" s="340" t="s">
        <v>3604</v>
      </c>
      <c r="C349" s="340" t="s">
        <v>3666</v>
      </c>
      <c r="D349" s="341" t="s">
        <v>304</v>
      </c>
      <c r="E349" s="341" t="s">
        <v>3594</v>
      </c>
      <c r="F349" s="342">
        <v>33058</v>
      </c>
      <c r="G349" s="415">
        <v>3.3057999999999997E-2</v>
      </c>
      <c r="H349" s="416" t="s">
        <v>357</v>
      </c>
      <c r="I349" s="416" t="s">
        <v>3595</v>
      </c>
      <c r="J349" s="416" t="s">
        <v>3596</v>
      </c>
    </row>
    <row r="350" spans="2:10" x14ac:dyDescent="0.35">
      <c r="B350" s="411" t="s">
        <v>3604</v>
      </c>
      <c r="C350" s="411" t="s">
        <v>3666</v>
      </c>
      <c r="D350" s="343" t="s">
        <v>298</v>
      </c>
      <c r="E350" s="343" t="s">
        <v>3594</v>
      </c>
      <c r="F350" s="344">
        <v>71214</v>
      </c>
      <c r="G350" s="412">
        <v>7.1214E-2</v>
      </c>
      <c r="H350" s="413" t="s">
        <v>357</v>
      </c>
      <c r="I350" s="413" t="s">
        <v>3595</v>
      </c>
      <c r="J350" s="414" t="s">
        <v>3596</v>
      </c>
    </row>
    <row r="351" spans="2:10" x14ac:dyDescent="0.35">
      <c r="B351" s="340" t="s">
        <v>3604</v>
      </c>
      <c r="C351" s="340" t="s">
        <v>3666</v>
      </c>
      <c r="D351" s="341" t="s">
        <v>298</v>
      </c>
      <c r="E351" s="341" t="s">
        <v>3594</v>
      </c>
      <c r="F351" s="342">
        <v>67770</v>
      </c>
      <c r="G351" s="415">
        <v>6.7769999999999997E-2</v>
      </c>
      <c r="H351" s="416" t="s">
        <v>357</v>
      </c>
      <c r="I351" s="416" t="s">
        <v>3595</v>
      </c>
      <c r="J351" s="416" t="s">
        <v>3596</v>
      </c>
    </row>
    <row r="352" spans="2:10" x14ac:dyDescent="0.35">
      <c r="B352" s="411" t="s">
        <v>3604</v>
      </c>
      <c r="C352" s="411" t="s">
        <v>3666</v>
      </c>
      <c r="D352" s="343" t="s">
        <v>298</v>
      </c>
      <c r="E352" s="343" t="s">
        <v>3594</v>
      </c>
      <c r="F352" s="344">
        <v>574105</v>
      </c>
      <c r="G352" s="412">
        <v>0.57410499999999998</v>
      </c>
      <c r="H352" s="413" t="s">
        <v>357</v>
      </c>
      <c r="I352" s="413" t="s">
        <v>3595</v>
      </c>
      <c r="J352" s="414" t="s">
        <v>3596</v>
      </c>
    </row>
    <row r="353" spans="2:10" x14ac:dyDescent="0.35">
      <c r="B353" s="340" t="s">
        <v>3604</v>
      </c>
      <c r="C353" s="340" t="s">
        <v>3666</v>
      </c>
      <c r="D353" s="341" t="s">
        <v>298</v>
      </c>
      <c r="E353" s="341" t="s">
        <v>3594</v>
      </c>
      <c r="F353" s="342">
        <v>436369</v>
      </c>
      <c r="G353" s="415">
        <v>0.43636900000000001</v>
      </c>
      <c r="H353" s="416" t="s">
        <v>357</v>
      </c>
      <c r="I353" s="416" t="s">
        <v>3595</v>
      </c>
      <c r="J353" s="416" t="s">
        <v>3596</v>
      </c>
    </row>
    <row r="354" spans="2:10" x14ac:dyDescent="0.35">
      <c r="B354" s="411" t="s">
        <v>3604</v>
      </c>
      <c r="C354" s="411" t="s">
        <v>3666</v>
      </c>
      <c r="D354" s="343" t="s">
        <v>298</v>
      </c>
      <c r="E354" s="343" t="s">
        <v>3594</v>
      </c>
      <c r="F354" s="344">
        <v>72236</v>
      </c>
      <c r="G354" s="412">
        <v>7.2235999999999995E-2</v>
      </c>
      <c r="H354" s="413" t="s">
        <v>357</v>
      </c>
      <c r="I354" s="413" t="s">
        <v>3595</v>
      </c>
      <c r="J354" s="414" t="s">
        <v>3596</v>
      </c>
    </row>
    <row r="355" spans="2:10" x14ac:dyDescent="0.35">
      <c r="B355" s="340" t="s">
        <v>3604</v>
      </c>
      <c r="C355" s="340" t="s">
        <v>3666</v>
      </c>
      <c r="D355" s="341" t="s">
        <v>305</v>
      </c>
      <c r="E355" s="341" t="s">
        <v>3594</v>
      </c>
      <c r="F355" s="342">
        <v>15941631</v>
      </c>
      <c r="G355" s="415">
        <v>15.941630999999999</v>
      </c>
      <c r="H355" s="416" t="s">
        <v>357</v>
      </c>
      <c r="I355" s="416" t="s">
        <v>3595</v>
      </c>
      <c r="J355" s="416" t="s">
        <v>3596</v>
      </c>
    </row>
    <row r="356" spans="2:10" x14ac:dyDescent="0.35">
      <c r="B356" s="411" t="s">
        <v>3604</v>
      </c>
      <c r="C356" s="411" t="s">
        <v>3666</v>
      </c>
      <c r="D356" s="343" t="s">
        <v>298</v>
      </c>
      <c r="E356" s="343" t="s">
        <v>3594</v>
      </c>
      <c r="F356" s="344">
        <v>691495</v>
      </c>
      <c r="G356" s="412">
        <v>0.69149499999999997</v>
      </c>
      <c r="H356" s="413" t="s">
        <v>357</v>
      </c>
      <c r="I356" s="413" t="s">
        <v>3595</v>
      </c>
      <c r="J356" s="414" t="s">
        <v>3596</v>
      </c>
    </row>
    <row r="357" spans="2:10" x14ac:dyDescent="0.35">
      <c r="B357" s="340" t="s">
        <v>3604</v>
      </c>
      <c r="C357" s="340" t="s">
        <v>3666</v>
      </c>
      <c r="D357" s="341" t="s">
        <v>298</v>
      </c>
      <c r="E357" s="341" t="s">
        <v>3594</v>
      </c>
      <c r="F357" s="342">
        <v>74566</v>
      </c>
      <c r="G357" s="415">
        <v>7.4565999999999993E-2</v>
      </c>
      <c r="H357" s="416" t="s">
        <v>357</v>
      </c>
      <c r="I357" s="416" t="s">
        <v>3595</v>
      </c>
      <c r="J357" s="416" t="s">
        <v>3596</v>
      </c>
    </row>
    <row r="358" spans="2:10" x14ac:dyDescent="0.35">
      <c r="B358" s="411" t="s">
        <v>3604</v>
      </c>
      <c r="C358" s="411" t="s">
        <v>3666</v>
      </c>
      <c r="D358" s="343" t="s">
        <v>304</v>
      </c>
      <c r="E358" s="343" t="s">
        <v>3594</v>
      </c>
      <c r="F358" s="344">
        <v>33058</v>
      </c>
      <c r="G358" s="412">
        <v>3.3057999999999997E-2</v>
      </c>
      <c r="H358" s="413" t="s">
        <v>357</v>
      </c>
      <c r="I358" s="413" t="s">
        <v>3595</v>
      </c>
      <c r="J358" s="414" t="s">
        <v>3596</v>
      </c>
    </row>
    <row r="359" spans="2:10" x14ac:dyDescent="0.35">
      <c r="B359" s="340" t="s">
        <v>3604</v>
      </c>
      <c r="C359" s="340" t="s">
        <v>3666</v>
      </c>
      <c r="D359" s="341" t="s">
        <v>298</v>
      </c>
      <c r="E359" s="341" t="s">
        <v>3594</v>
      </c>
      <c r="F359" s="342">
        <v>459140</v>
      </c>
      <c r="G359" s="415">
        <v>0.45913999999999999</v>
      </c>
      <c r="H359" s="416" t="s">
        <v>357</v>
      </c>
      <c r="I359" s="416" t="s">
        <v>3595</v>
      </c>
      <c r="J359" s="416" t="s">
        <v>3596</v>
      </c>
    </row>
    <row r="360" spans="2:10" x14ac:dyDescent="0.35">
      <c r="B360" s="411" t="s">
        <v>3604</v>
      </c>
      <c r="C360" s="411" t="s">
        <v>3666</v>
      </c>
      <c r="D360" s="343" t="s">
        <v>298</v>
      </c>
      <c r="E360" s="343" t="s">
        <v>3594</v>
      </c>
      <c r="F360" s="344">
        <v>397642</v>
      </c>
      <c r="G360" s="412">
        <v>0.397642</v>
      </c>
      <c r="H360" s="413" t="s">
        <v>357</v>
      </c>
      <c r="I360" s="413" t="s">
        <v>3595</v>
      </c>
      <c r="J360" s="414" t="s">
        <v>3596</v>
      </c>
    </row>
    <row r="361" spans="2:10" x14ac:dyDescent="0.35">
      <c r="B361" s="340" t="s">
        <v>3604</v>
      </c>
      <c r="C361" s="340" t="s">
        <v>3666</v>
      </c>
      <c r="D361" s="341" t="s">
        <v>304</v>
      </c>
      <c r="E361" s="341" t="s">
        <v>3594</v>
      </c>
      <c r="F361" s="342">
        <v>51287</v>
      </c>
      <c r="G361" s="415">
        <v>5.1286999999999999E-2</v>
      </c>
      <c r="H361" s="416" t="s">
        <v>357</v>
      </c>
      <c r="I361" s="416" t="s">
        <v>3595</v>
      </c>
      <c r="J361" s="416" t="s">
        <v>3596</v>
      </c>
    </row>
    <row r="362" spans="2:10" x14ac:dyDescent="0.35">
      <c r="B362" s="411" t="s">
        <v>3604</v>
      </c>
      <c r="C362" s="411" t="s">
        <v>3666</v>
      </c>
      <c r="D362" s="343" t="s">
        <v>304</v>
      </c>
      <c r="E362" s="343" t="s">
        <v>3594</v>
      </c>
      <c r="F362" s="344">
        <v>51287</v>
      </c>
      <c r="G362" s="412">
        <v>5.1286999999999999E-2</v>
      </c>
      <c r="H362" s="413" t="s">
        <v>357</v>
      </c>
      <c r="I362" s="413" t="s">
        <v>3595</v>
      </c>
      <c r="J362" s="414" t="s">
        <v>3596</v>
      </c>
    </row>
    <row r="363" spans="2:10" x14ac:dyDescent="0.35">
      <c r="B363" s="340" t="s">
        <v>3604</v>
      </c>
      <c r="C363" s="340" t="s">
        <v>3666</v>
      </c>
      <c r="D363" s="341" t="s">
        <v>298</v>
      </c>
      <c r="E363" s="341" t="s">
        <v>3594</v>
      </c>
      <c r="F363" s="342">
        <v>60912</v>
      </c>
      <c r="G363" s="415">
        <v>6.0912000000000001E-2</v>
      </c>
      <c r="H363" s="416" t="s">
        <v>357</v>
      </c>
      <c r="I363" s="416" t="s">
        <v>3595</v>
      </c>
      <c r="J363" s="416" t="s">
        <v>3596</v>
      </c>
    </row>
    <row r="364" spans="2:10" x14ac:dyDescent="0.35">
      <c r="B364" s="411" t="s">
        <v>3604</v>
      </c>
      <c r="C364" s="411" t="s">
        <v>3666</v>
      </c>
      <c r="D364" s="343" t="s">
        <v>298</v>
      </c>
      <c r="E364" s="343" t="s">
        <v>3594</v>
      </c>
      <c r="F364" s="344">
        <v>440469</v>
      </c>
      <c r="G364" s="412">
        <v>0.440469</v>
      </c>
      <c r="H364" s="413" t="s">
        <v>357</v>
      </c>
      <c r="I364" s="413" t="s">
        <v>3595</v>
      </c>
      <c r="J364" s="414" t="s">
        <v>3596</v>
      </c>
    </row>
    <row r="365" spans="2:10" x14ac:dyDescent="0.35">
      <c r="B365" s="340" t="s">
        <v>3604</v>
      </c>
      <c r="C365" s="340" t="s">
        <v>3666</v>
      </c>
      <c r="D365" s="341" t="s">
        <v>304</v>
      </c>
      <c r="E365" s="341" t="s">
        <v>3594</v>
      </c>
      <c r="F365" s="342">
        <v>33058</v>
      </c>
      <c r="G365" s="415">
        <v>3.3057999999999997E-2</v>
      </c>
      <c r="H365" s="416" t="s">
        <v>357</v>
      </c>
      <c r="I365" s="416" t="s">
        <v>3595</v>
      </c>
      <c r="J365" s="416" t="s">
        <v>3596</v>
      </c>
    </row>
    <row r="366" spans="2:10" x14ac:dyDescent="0.35">
      <c r="B366" s="411" t="s">
        <v>3604</v>
      </c>
      <c r="C366" s="411" t="s">
        <v>3666</v>
      </c>
      <c r="D366" s="343" t="s">
        <v>305</v>
      </c>
      <c r="E366" s="343" t="s">
        <v>3594</v>
      </c>
      <c r="F366" s="344">
        <v>12229674</v>
      </c>
      <c r="G366" s="412">
        <v>12.229673999999999</v>
      </c>
      <c r="H366" s="413" t="s">
        <v>357</v>
      </c>
      <c r="I366" s="413" t="s">
        <v>3595</v>
      </c>
      <c r="J366" s="414" t="s">
        <v>3596</v>
      </c>
    </row>
    <row r="367" spans="2:10" x14ac:dyDescent="0.35">
      <c r="B367" s="340" t="s">
        <v>3604</v>
      </c>
      <c r="C367" s="340" t="s">
        <v>3666</v>
      </c>
      <c r="D367" s="341" t="s">
        <v>298</v>
      </c>
      <c r="E367" s="341" t="s">
        <v>3594</v>
      </c>
      <c r="F367" s="342">
        <v>75258</v>
      </c>
      <c r="G367" s="415">
        <v>7.5258000000000005E-2</v>
      </c>
      <c r="H367" s="416" t="s">
        <v>357</v>
      </c>
      <c r="I367" s="416" t="s">
        <v>3595</v>
      </c>
      <c r="J367" s="416" t="s">
        <v>3596</v>
      </c>
    </row>
    <row r="368" spans="2:10" x14ac:dyDescent="0.35">
      <c r="B368" s="411" t="s">
        <v>3604</v>
      </c>
      <c r="C368" s="411" t="s">
        <v>3666</v>
      </c>
      <c r="D368" s="343" t="s">
        <v>304</v>
      </c>
      <c r="E368" s="343" t="s">
        <v>3594</v>
      </c>
      <c r="F368" s="344">
        <v>33058</v>
      </c>
      <c r="G368" s="412">
        <v>3.3057999999999997E-2</v>
      </c>
      <c r="H368" s="413" t="s">
        <v>357</v>
      </c>
      <c r="I368" s="413" t="s">
        <v>3595</v>
      </c>
      <c r="J368" s="414" t="s">
        <v>3596</v>
      </c>
    </row>
    <row r="369" spans="2:10" x14ac:dyDescent="0.35">
      <c r="B369" s="340" t="s">
        <v>3604</v>
      </c>
      <c r="C369" s="340" t="s">
        <v>3666</v>
      </c>
      <c r="D369" s="341" t="s">
        <v>300</v>
      </c>
      <c r="E369" s="341" t="s">
        <v>3594</v>
      </c>
      <c r="F369" s="342">
        <v>1666650</v>
      </c>
      <c r="G369" s="415">
        <v>1.66665</v>
      </c>
      <c r="H369" s="416" t="s">
        <v>357</v>
      </c>
      <c r="I369" s="416" t="s">
        <v>3595</v>
      </c>
      <c r="J369" s="416" t="s">
        <v>3596</v>
      </c>
    </row>
    <row r="370" spans="2:10" x14ac:dyDescent="0.35">
      <c r="B370" s="411" t="s">
        <v>3604</v>
      </c>
      <c r="C370" s="411" t="s">
        <v>3666</v>
      </c>
      <c r="D370" s="343" t="s">
        <v>300</v>
      </c>
      <c r="E370" s="343" t="s">
        <v>3594</v>
      </c>
      <c r="F370" s="344">
        <v>5000000</v>
      </c>
      <c r="G370" s="412">
        <v>5</v>
      </c>
      <c r="H370" s="413" t="s">
        <v>357</v>
      </c>
      <c r="I370" s="413" t="s">
        <v>3595</v>
      </c>
      <c r="J370" s="414" t="s">
        <v>3596</v>
      </c>
    </row>
    <row r="371" spans="2:10" x14ac:dyDescent="0.35">
      <c r="B371" s="340" t="s">
        <v>3604</v>
      </c>
      <c r="C371" s="340" t="s">
        <v>3666</v>
      </c>
      <c r="D371" s="341" t="s">
        <v>305</v>
      </c>
      <c r="E371" s="341" t="s">
        <v>3594</v>
      </c>
      <c r="F371" s="342">
        <v>7670844</v>
      </c>
      <c r="G371" s="415">
        <v>7.6708439999999998</v>
      </c>
      <c r="H371" s="416" t="s">
        <v>357</v>
      </c>
      <c r="I371" s="416" t="s">
        <v>3595</v>
      </c>
      <c r="J371" s="416" t="s">
        <v>3596</v>
      </c>
    </row>
    <row r="372" spans="2:10" x14ac:dyDescent="0.35">
      <c r="B372" s="411" t="s">
        <v>3604</v>
      </c>
      <c r="C372" s="411" t="s">
        <v>3666</v>
      </c>
      <c r="D372" s="343" t="s">
        <v>298</v>
      </c>
      <c r="E372" s="343" t="s">
        <v>3594</v>
      </c>
      <c r="F372" s="344">
        <v>488857</v>
      </c>
      <c r="G372" s="412">
        <v>0.48885699999999999</v>
      </c>
      <c r="H372" s="413" t="s">
        <v>357</v>
      </c>
      <c r="I372" s="413" t="s">
        <v>3595</v>
      </c>
      <c r="J372" s="414" t="s">
        <v>3596</v>
      </c>
    </row>
    <row r="373" spans="2:10" x14ac:dyDescent="0.35">
      <c r="B373" s="340" t="s">
        <v>3604</v>
      </c>
      <c r="C373" s="340" t="s">
        <v>3666</v>
      </c>
      <c r="D373" s="341" t="s">
        <v>298</v>
      </c>
      <c r="E373" s="341" t="s">
        <v>3594</v>
      </c>
      <c r="F373" s="342">
        <v>352611</v>
      </c>
      <c r="G373" s="415">
        <v>0.35261100000000001</v>
      </c>
      <c r="H373" s="416" t="s">
        <v>357</v>
      </c>
      <c r="I373" s="416" t="s">
        <v>3595</v>
      </c>
      <c r="J373" s="416" t="s">
        <v>3596</v>
      </c>
    </row>
    <row r="374" spans="2:10" x14ac:dyDescent="0.35">
      <c r="B374" s="411" t="s">
        <v>3604</v>
      </c>
      <c r="C374" s="411" t="s">
        <v>3666</v>
      </c>
      <c r="D374" s="343" t="s">
        <v>298</v>
      </c>
      <c r="E374" s="343" t="s">
        <v>3594</v>
      </c>
      <c r="F374" s="344">
        <v>577006</v>
      </c>
      <c r="G374" s="412">
        <v>0.57700600000000002</v>
      </c>
      <c r="H374" s="413" t="s">
        <v>357</v>
      </c>
      <c r="I374" s="413" t="s">
        <v>3595</v>
      </c>
      <c r="J374" s="414" t="s">
        <v>3596</v>
      </c>
    </row>
    <row r="375" spans="2:10" x14ac:dyDescent="0.35">
      <c r="B375" s="340" t="s">
        <v>3604</v>
      </c>
      <c r="C375" s="340" t="s">
        <v>3666</v>
      </c>
      <c r="D375" s="341" t="s">
        <v>300</v>
      </c>
      <c r="E375" s="341" t="s">
        <v>3594</v>
      </c>
      <c r="F375" s="342">
        <v>5000000</v>
      </c>
      <c r="G375" s="415">
        <v>5</v>
      </c>
      <c r="H375" s="416" t="s">
        <v>357</v>
      </c>
      <c r="I375" s="416" t="s">
        <v>3595</v>
      </c>
      <c r="J375" s="416" t="s">
        <v>3596</v>
      </c>
    </row>
    <row r="376" spans="2:10" x14ac:dyDescent="0.35">
      <c r="B376" s="411" t="s">
        <v>3604</v>
      </c>
      <c r="C376" s="411" t="s">
        <v>3666</v>
      </c>
      <c r="D376" s="343" t="s">
        <v>305</v>
      </c>
      <c r="E376" s="343" t="s">
        <v>3594</v>
      </c>
      <c r="F376" s="344">
        <v>17084704</v>
      </c>
      <c r="G376" s="412">
        <v>17.084703999999999</v>
      </c>
      <c r="H376" s="413" t="s">
        <v>357</v>
      </c>
      <c r="I376" s="413" t="s">
        <v>3595</v>
      </c>
      <c r="J376" s="414" t="s">
        <v>3596</v>
      </c>
    </row>
    <row r="377" spans="2:10" x14ac:dyDescent="0.35">
      <c r="B377" s="340" t="s">
        <v>3604</v>
      </c>
      <c r="C377" s="340" t="s">
        <v>3666</v>
      </c>
      <c r="D377" s="341" t="s">
        <v>300</v>
      </c>
      <c r="E377" s="341" t="s">
        <v>3594</v>
      </c>
      <c r="F377" s="342">
        <v>1666650</v>
      </c>
      <c r="G377" s="415">
        <v>1.66665</v>
      </c>
      <c r="H377" s="416" t="s">
        <v>357</v>
      </c>
      <c r="I377" s="416" t="s">
        <v>3595</v>
      </c>
      <c r="J377" s="416" t="s">
        <v>3596</v>
      </c>
    </row>
    <row r="378" spans="2:10" x14ac:dyDescent="0.35">
      <c r="B378" s="411" t="s">
        <v>3604</v>
      </c>
      <c r="C378" s="411" t="s">
        <v>3666</v>
      </c>
      <c r="D378" s="343" t="s">
        <v>300</v>
      </c>
      <c r="E378" s="343" t="s">
        <v>3594</v>
      </c>
      <c r="F378" s="344">
        <v>-1666650</v>
      </c>
      <c r="G378" s="412">
        <v>-1.66665</v>
      </c>
      <c r="H378" s="413" t="s">
        <v>357</v>
      </c>
      <c r="I378" s="413" t="s">
        <v>3595</v>
      </c>
      <c r="J378" s="414" t="s">
        <v>3596</v>
      </c>
    </row>
    <row r="379" spans="2:10" x14ac:dyDescent="0.35">
      <c r="B379" s="340" t="s">
        <v>3604</v>
      </c>
      <c r="C379" s="340" t="s">
        <v>3666</v>
      </c>
      <c r="D379" s="341" t="s">
        <v>298</v>
      </c>
      <c r="E379" s="341" t="s">
        <v>3594</v>
      </c>
      <c r="F379" s="342">
        <v>740450</v>
      </c>
      <c r="G379" s="415">
        <v>0.74045000000000005</v>
      </c>
      <c r="H379" s="416" t="s">
        <v>357</v>
      </c>
      <c r="I379" s="416" t="s">
        <v>3595</v>
      </c>
      <c r="J379" s="416" t="s">
        <v>3596</v>
      </c>
    </row>
    <row r="380" spans="2:10" x14ac:dyDescent="0.35">
      <c r="B380" s="411" t="s">
        <v>3604</v>
      </c>
      <c r="C380" s="411" t="s">
        <v>3666</v>
      </c>
      <c r="D380" s="343" t="s">
        <v>298</v>
      </c>
      <c r="E380" s="343" t="s">
        <v>3594</v>
      </c>
      <c r="F380" s="344">
        <v>553087</v>
      </c>
      <c r="G380" s="412">
        <v>0.553087</v>
      </c>
      <c r="H380" s="413" t="s">
        <v>357</v>
      </c>
      <c r="I380" s="413" t="s">
        <v>3595</v>
      </c>
      <c r="J380" s="414" t="s">
        <v>3596</v>
      </c>
    </row>
    <row r="381" spans="2:10" x14ac:dyDescent="0.35">
      <c r="B381" s="340" t="s">
        <v>3604</v>
      </c>
      <c r="C381" s="340" t="s">
        <v>3666</v>
      </c>
      <c r="D381" s="341" t="s">
        <v>305</v>
      </c>
      <c r="E381" s="341" t="s">
        <v>3594</v>
      </c>
      <c r="F381" s="342">
        <v>33470750</v>
      </c>
      <c r="G381" s="415">
        <v>33.470750000000002</v>
      </c>
      <c r="H381" s="416" t="s">
        <v>357</v>
      </c>
      <c r="I381" s="416" t="s">
        <v>3595</v>
      </c>
      <c r="J381" s="416" t="s">
        <v>3596</v>
      </c>
    </row>
    <row r="382" spans="2:10" x14ac:dyDescent="0.35">
      <c r="B382" s="411" t="s">
        <v>3604</v>
      </c>
      <c r="C382" s="411" t="s">
        <v>3666</v>
      </c>
      <c r="D382" s="343" t="s">
        <v>300</v>
      </c>
      <c r="E382" s="343" t="s">
        <v>3594</v>
      </c>
      <c r="F382" s="344">
        <v>-5000000</v>
      </c>
      <c r="G382" s="412">
        <v>-5</v>
      </c>
      <c r="H382" s="413" t="s">
        <v>357</v>
      </c>
      <c r="I382" s="413" t="s">
        <v>3595</v>
      </c>
      <c r="J382" s="414" t="s">
        <v>3596</v>
      </c>
    </row>
    <row r="383" spans="2:10" x14ac:dyDescent="0.35">
      <c r="B383" s="340" t="s">
        <v>3604</v>
      </c>
      <c r="C383" s="340" t="s">
        <v>3666</v>
      </c>
      <c r="D383" s="341" t="s">
        <v>304</v>
      </c>
      <c r="E383" s="341" t="s">
        <v>3594</v>
      </c>
      <c r="F383" s="342">
        <v>51287</v>
      </c>
      <c r="G383" s="415">
        <v>5.1286999999999999E-2</v>
      </c>
      <c r="H383" s="416" t="s">
        <v>357</v>
      </c>
      <c r="I383" s="416" t="s">
        <v>3595</v>
      </c>
      <c r="J383" s="416" t="s">
        <v>3596</v>
      </c>
    </row>
    <row r="384" spans="2:10" x14ac:dyDescent="0.35">
      <c r="B384" s="411" t="s">
        <v>3604</v>
      </c>
      <c r="C384" s="411" t="s">
        <v>3666</v>
      </c>
      <c r="D384" s="343" t="s">
        <v>298</v>
      </c>
      <c r="E384" s="343" t="s">
        <v>3594</v>
      </c>
      <c r="F384" s="344">
        <v>69558</v>
      </c>
      <c r="G384" s="412">
        <v>6.9557999999999995E-2</v>
      </c>
      <c r="H384" s="413" t="s">
        <v>357</v>
      </c>
      <c r="I384" s="413" t="s">
        <v>3595</v>
      </c>
      <c r="J384" s="414" t="s">
        <v>3596</v>
      </c>
    </row>
    <row r="385" spans="2:10" x14ac:dyDescent="0.35">
      <c r="B385" s="340" t="s">
        <v>3604</v>
      </c>
      <c r="C385" s="340" t="s">
        <v>3666</v>
      </c>
      <c r="D385" s="341" t="s">
        <v>298</v>
      </c>
      <c r="E385" s="341" t="s">
        <v>3594</v>
      </c>
      <c r="F385" s="342">
        <v>78996</v>
      </c>
      <c r="G385" s="415">
        <v>7.8995999999999997E-2</v>
      </c>
      <c r="H385" s="416" t="s">
        <v>357</v>
      </c>
      <c r="I385" s="416" t="s">
        <v>3595</v>
      </c>
      <c r="J385" s="416" t="s">
        <v>3596</v>
      </c>
    </row>
    <row r="386" spans="2:10" x14ac:dyDescent="0.35">
      <c r="B386" s="411" t="s">
        <v>3604</v>
      </c>
      <c r="C386" s="411" t="s">
        <v>3666</v>
      </c>
      <c r="D386" s="343" t="s">
        <v>304</v>
      </c>
      <c r="E386" s="343" t="s">
        <v>3594</v>
      </c>
      <c r="F386" s="344">
        <v>33058</v>
      </c>
      <c r="G386" s="412">
        <v>3.3057999999999997E-2</v>
      </c>
      <c r="H386" s="413" t="s">
        <v>357</v>
      </c>
      <c r="I386" s="413" t="s">
        <v>3595</v>
      </c>
      <c r="J386" s="414" t="s">
        <v>3596</v>
      </c>
    </row>
    <row r="387" spans="2:10" x14ac:dyDescent="0.35">
      <c r="B387" s="340" t="s">
        <v>3604</v>
      </c>
      <c r="C387" s="340" t="s">
        <v>3666</v>
      </c>
      <c r="D387" s="341" t="s">
        <v>298</v>
      </c>
      <c r="E387" s="341" t="s">
        <v>3594</v>
      </c>
      <c r="F387" s="342">
        <v>563460</v>
      </c>
      <c r="G387" s="415">
        <v>0.56345999999999996</v>
      </c>
      <c r="H387" s="416" t="s">
        <v>357</v>
      </c>
      <c r="I387" s="416" t="s">
        <v>3595</v>
      </c>
      <c r="J387" s="416" t="s">
        <v>3596</v>
      </c>
    </row>
    <row r="388" spans="2:10" x14ac:dyDescent="0.35">
      <c r="B388" s="411" t="s">
        <v>3604</v>
      </c>
      <c r="C388" s="411" t="s">
        <v>3666</v>
      </c>
      <c r="D388" s="343" t="s">
        <v>304</v>
      </c>
      <c r="E388" s="343" t="s">
        <v>3594</v>
      </c>
      <c r="F388" s="344">
        <v>51287</v>
      </c>
      <c r="G388" s="412">
        <v>5.1286999999999999E-2</v>
      </c>
      <c r="H388" s="413" t="s">
        <v>357</v>
      </c>
      <c r="I388" s="413" t="s">
        <v>3595</v>
      </c>
      <c r="J388" s="414" t="s">
        <v>3596</v>
      </c>
    </row>
    <row r="389" spans="2:10" x14ac:dyDescent="0.35">
      <c r="B389" s="340" t="s">
        <v>3604</v>
      </c>
      <c r="C389" s="340" t="s">
        <v>3666</v>
      </c>
      <c r="D389" s="341" t="s">
        <v>298</v>
      </c>
      <c r="E389" s="341" t="s">
        <v>3594</v>
      </c>
      <c r="F389" s="342">
        <v>81928</v>
      </c>
      <c r="G389" s="415">
        <v>8.1928000000000001E-2</v>
      </c>
      <c r="H389" s="416" t="s">
        <v>357</v>
      </c>
      <c r="I389" s="416" t="s">
        <v>3595</v>
      </c>
      <c r="J389" s="416" t="s">
        <v>3596</v>
      </c>
    </row>
    <row r="390" spans="2:10" x14ac:dyDescent="0.35">
      <c r="B390" s="411" t="s">
        <v>3604</v>
      </c>
      <c r="C390" s="411" t="s">
        <v>3666</v>
      </c>
      <c r="D390" s="343" t="s">
        <v>298</v>
      </c>
      <c r="E390" s="343" t="s">
        <v>3594</v>
      </c>
      <c r="F390" s="344">
        <v>677448</v>
      </c>
      <c r="G390" s="412">
        <v>0.67744800000000005</v>
      </c>
      <c r="H390" s="413" t="s">
        <v>357</v>
      </c>
      <c r="I390" s="413" t="s">
        <v>3595</v>
      </c>
      <c r="J390" s="414" t="s">
        <v>3596</v>
      </c>
    </row>
    <row r="391" spans="2:10" x14ac:dyDescent="0.35">
      <c r="B391" s="340" t="s">
        <v>3604</v>
      </c>
      <c r="C391" s="340" t="s">
        <v>980</v>
      </c>
      <c r="D391" s="341" t="s">
        <v>302</v>
      </c>
      <c r="E391" s="341" t="s">
        <v>3594</v>
      </c>
      <c r="F391" s="342">
        <v>2383265</v>
      </c>
      <c r="G391" s="415">
        <v>2.3832650000000002</v>
      </c>
      <c r="H391" s="416" t="s">
        <v>357</v>
      </c>
      <c r="I391" s="416" t="s">
        <v>3595</v>
      </c>
      <c r="J391" s="416" t="s">
        <v>3596</v>
      </c>
    </row>
    <row r="392" spans="2:10" x14ac:dyDescent="0.35">
      <c r="B392" s="411" t="s">
        <v>3604</v>
      </c>
      <c r="C392" s="411" t="s">
        <v>980</v>
      </c>
      <c r="D392" s="343" t="s">
        <v>302</v>
      </c>
      <c r="E392" s="343" t="s">
        <v>3594</v>
      </c>
      <c r="F392" s="344">
        <v>5000000</v>
      </c>
      <c r="G392" s="412">
        <v>5</v>
      </c>
      <c r="H392" s="413" t="s">
        <v>357</v>
      </c>
      <c r="I392" s="413" t="s">
        <v>3595</v>
      </c>
      <c r="J392" s="414" t="s">
        <v>3596</v>
      </c>
    </row>
    <row r="393" spans="2:10" x14ac:dyDescent="0.35">
      <c r="B393" s="340" t="s">
        <v>3604</v>
      </c>
      <c r="C393" s="340" t="s">
        <v>980</v>
      </c>
      <c r="D393" s="341" t="s">
        <v>302</v>
      </c>
      <c r="E393" s="341" t="s">
        <v>3594</v>
      </c>
      <c r="F393" s="342">
        <v>2033062</v>
      </c>
      <c r="G393" s="415">
        <v>2.0330620000000001</v>
      </c>
      <c r="H393" s="416" t="s">
        <v>357</v>
      </c>
      <c r="I393" s="416" t="s">
        <v>3595</v>
      </c>
      <c r="J393" s="416" t="s">
        <v>3596</v>
      </c>
    </row>
    <row r="394" spans="2:10" x14ac:dyDescent="0.35">
      <c r="B394" s="411" t="s">
        <v>3604</v>
      </c>
      <c r="C394" s="411" t="s">
        <v>3667</v>
      </c>
      <c r="D394" s="343" t="s">
        <v>305</v>
      </c>
      <c r="E394" s="343" t="s">
        <v>3594</v>
      </c>
      <c r="F394" s="344">
        <v>5000000</v>
      </c>
      <c r="G394" s="412">
        <v>5</v>
      </c>
      <c r="H394" s="413" t="s">
        <v>357</v>
      </c>
      <c r="I394" s="413" t="s">
        <v>3595</v>
      </c>
      <c r="J394" s="414" t="s">
        <v>3596</v>
      </c>
    </row>
    <row r="395" spans="2:10" x14ac:dyDescent="0.35">
      <c r="B395" s="340" t="s">
        <v>3604</v>
      </c>
      <c r="C395" s="340" t="s">
        <v>3667</v>
      </c>
      <c r="D395" s="341" t="s">
        <v>305</v>
      </c>
      <c r="E395" s="341" t="s">
        <v>3594</v>
      </c>
      <c r="F395" s="342">
        <v>8628500</v>
      </c>
      <c r="G395" s="415">
        <v>8.6285000000000007</v>
      </c>
      <c r="H395" s="416" t="s">
        <v>357</v>
      </c>
      <c r="I395" s="416" t="s">
        <v>3595</v>
      </c>
      <c r="J395" s="416" t="s">
        <v>3596</v>
      </c>
    </row>
    <row r="396" spans="2:10" x14ac:dyDescent="0.35">
      <c r="B396" s="411" t="s">
        <v>3604</v>
      </c>
      <c r="C396" s="411" t="s">
        <v>3667</v>
      </c>
      <c r="D396" s="343" t="s">
        <v>305</v>
      </c>
      <c r="E396" s="343" t="s">
        <v>3594</v>
      </c>
      <c r="F396" s="344">
        <v>16371500</v>
      </c>
      <c r="G396" s="412">
        <v>16.371500000000001</v>
      </c>
      <c r="H396" s="413" t="s">
        <v>357</v>
      </c>
      <c r="I396" s="413" t="s">
        <v>3595</v>
      </c>
      <c r="J396" s="414" t="s">
        <v>3596</v>
      </c>
    </row>
    <row r="397" spans="2:10" x14ac:dyDescent="0.35">
      <c r="B397" s="340" t="s">
        <v>3604</v>
      </c>
      <c r="C397" s="340" t="s">
        <v>3667</v>
      </c>
      <c r="D397" s="341" t="s">
        <v>305</v>
      </c>
      <c r="E397" s="341" t="s">
        <v>3594</v>
      </c>
      <c r="F397" s="342">
        <v>452161</v>
      </c>
      <c r="G397" s="415">
        <v>0.45216099999999998</v>
      </c>
      <c r="H397" s="416" t="s">
        <v>357</v>
      </c>
      <c r="I397" s="416" t="s">
        <v>3595</v>
      </c>
      <c r="J397" s="416" t="s">
        <v>3596</v>
      </c>
    </row>
    <row r="398" spans="2:10" x14ac:dyDescent="0.35">
      <c r="B398" s="411" t="s">
        <v>3604</v>
      </c>
      <c r="C398" s="411" t="s">
        <v>984</v>
      </c>
      <c r="D398" s="343" t="s">
        <v>298</v>
      </c>
      <c r="E398" s="343" t="s">
        <v>3594</v>
      </c>
      <c r="F398" s="344">
        <v>422</v>
      </c>
      <c r="G398" s="412">
        <v>4.2200000000000001E-4</v>
      </c>
      <c r="H398" s="413" t="s">
        <v>357</v>
      </c>
      <c r="I398" s="413" t="s">
        <v>3595</v>
      </c>
      <c r="J398" s="414" t="s">
        <v>3596</v>
      </c>
    </row>
    <row r="399" spans="2:10" x14ac:dyDescent="0.35">
      <c r="B399" s="340" t="s">
        <v>3604</v>
      </c>
      <c r="C399" s="340" t="s">
        <v>984</v>
      </c>
      <c r="D399" s="341" t="s">
        <v>298</v>
      </c>
      <c r="E399" s="341" t="s">
        <v>3594</v>
      </c>
      <c r="F399" s="342">
        <v>749681</v>
      </c>
      <c r="G399" s="415">
        <v>0.74968100000000004</v>
      </c>
      <c r="H399" s="416" t="s">
        <v>357</v>
      </c>
      <c r="I399" s="416" t="s">
        <v>3595</v>
      </c>
      <c r="J399" s="416" t="s">
        <v>3596</v>
      </c>
    </row>
    <row r="400" spans="2:10" x14ac:dyDescent="0.35">
      <c r="B400" s="411" t="s">
        <v>3604</v>
      </c>
      <c r="C400" s="411" t="s">
        <v>984</v>
      </c>
      <c r="D400" s="343" t="s">
        <v>298</v>
      </c>
      <c r="E400" s="343" t="s">
        <v>3594</v>
      </c>
      <c r="F400" s="344">
        <v>807792</v>
      </c>
      <c r="G400" s="412">
        <v>0.80779199999999995</v>
      </c>
      <c r="H400" s="413" t="s">
        <v>357</v>
      </c>
      <c r="I400" s="413" t="s">
        <v>3595</v>
      </c>
      <c r="J400" s="414" t="s">
        <v>3596</v>
      </c>
    </row>
    <row r="401" spans="2:10" x14ac:dyDescent="0.35">
      <c r="B401" s="340" t="s">
        <v>3604</v>
      </c>
      <c r="C401" s="340" t="s">
        <v>984</v>
      </c>
      <c r="D401" s="341" t="s">
        <v>304</v>
      </c>
      <c r="E401" s="341" t="s">
        <v>3594</v>
      </c>
      <c r="F401" s="342">
        <v>-3000000</v>
      </c>
      <c r="G401" s="415">
        <v>-3</v>
      </c>
      <c r="H401" s="416" t="s">
        <v>357</v>
      </c>
      <c r="I401" s="416" t="s">
        <v>3595</v>
      </c>
      <c r="J401" s="416" t="s">
        <v>3596</v>
      </c>
    </row>
    <row r="402" spans="2:10" x14ac:dyDescent="0.35">
      <c r="B402" s="411" t="s">
        <v>3604</v>
      </c>
      <c r="C402" s="411" t="s">
        <v>984</v>
      </c>
      <c r="D402" s="343" t="s">
        <v>298</v>
      </c>
      <c r="E402" s="343" t="s">
        <v>3594</v>
      </c>
      <c r="F402" s="344">
        <v>811786</v>
      </c>
      <c r="G402" s="412">
        <v>0.81178600000000001</v>
      </c>
      <c r="H402" s="413" t="s">
        <v>357</v>
      </c>
      <c r="I402" s="413" t="s">
        <v>3595</v>
      </c>
      <c r="J402" s="414" t="s">
        <v>3596</v>
      </c>
    </row>
    <row r="403" spans="2:10" x14ac:dyDescent="0.35">
      <c r="B403" s="340" t="s">
        <v>3604</v>
      </c>
      <c r="C403" s="340" t="s">
        <v>984</v>
      </c>
      <c r="D403" s="341" t="s">
        <v>298</v>
      </c>
      <c r="E403" s="341" t="s">
        <v>3594</v>
      </c>
      <c r="F403" s="342">
        <v>423</v>
      </c>
      <c r="G403" s="415">
        <v>4.2299999999999998E-4</v>
      </c>
      <c r="H403" s="416" t="s">
        <v>357</v>
      </c>
      <c r="I403" s="416" t="s">
        <v>3595</v>
      </c>
      <c r="J403" s="416" t="s">
        <v>3596</v>
      </c>
    </row>
    <row r="404" spans="2:10" x14ac:dyDescent="0.35">
      <c r="B404" s="411" t="s">
        <v>3604</v>
      </c>
      <c r="C404" s="411" t="s">
        <v>984</v>
      </c>
      <c r="D404" s="343" t="s">
        <v>298</v>
      </c>
      <c r="E404" s="343" t="s">
        <v>3594</v>
      </c>
      <c r="F404" s="344">
        <v>1180583</v>
      </c>
      <c r="G404" s="412">
        <v>1.1805829999999999</v>
      </c>
      <c r="H404" s="413" t="s">
        <v>357</v>
      </c>
      <c r="I404" s="413" t="s">
        <v>3595</v>
      </c>
      <c r="J404" s="414" t="s">
        <v>3596</v>
      </c>
    </row>
    <row r="405" spans="2:10" x14ac:dyDescent="0.35">
      <c r="B405" s="340" t="s">
        <v>3604</v>
      </c>
      <c r="C405" s="340" t="s">
        <v>984</v>
      </c>
      <c r="D405" s="341" t="s">
        <v>304</v>
      </c>
      <c r="E405" s="341" t="s">
        <v>3594</v>
      </c>
      <c r="F405" s="342">
        <v>1102131</v>
      </c>
      <c r="G405" s="415">
        <v>1.102131</v>
      </c>
      <c r="H405" s="416" t="s">
        <v>357</v>
      </c>
      <c r="I405" s="416" t="s">
        <v>3595</v>
      </c>
      <c r="J405" s="416" t="s">
        <v>3596</v>
      </c>
    </row>
    <row r="406" spans="2:10" x14ac:dyDescent="0.35">
      <c r="B406" s="411" t="s">
        <v>3604</v>
      </c>
      <c r="C406" s="411" t="s">
        <v>984</v>
      </c>
      <c r="D406" s="343" t="s">
        <v>304</v>
      </c>
      <c r="E406" s="343" t="s">
        <v>3594</v>
      </c>
      <c r="F406" s="344">
        <v>3000000</v>
      </c>
      <c r="G406" s="412">
        <v>3</v>
      </c>
      <c r="H406" s="413" t="s">
        <v>357</v>
      </c>
      <c r="I406" s="413" t="s">
        <v>3595</v>
      </c>
      <c r="J406" s="414" t="s">
        <v>3596</v>
      </c>
    </row>
    <row r="407" spans="2:10" x14ac:dyDescent="0.35">
      <c r="B407" s="340" t="s">
        <v>3604</v>
      </c>
      <c r="C407" s="340" t="s">
        <v>984</v>
      </c>
      <c r="D407" s="341" t="s">
        <v>298</v>
      </c>
      <c r="E407" s="341" t="s">
        <v>3594</v>
      </c>
      <c r="F407" s="342">
        <v>642699</v>
      </c>
      <c r="G407" s="415">
        <v>0.64269900000000002</v>
      </c>
      <c r="H407" s="416" t="s">
        <v>357</v>
      </c>
      <c r="I407" s="416" t="s">
        <v>3595</v>
      </c>
      <c r="J407" s="416" t="s">
        <v>3596</v>
      </c>
    </row>
    <row r="408" spans="2:10" x14ac:dyDescent="0.35">
      <c r="B408" s="411" t="s">
        <v>3604</v>
      </c>
      <c r="C408" s="411" t="s">
        <v>984</v>
      </c>
      <c r="D408" s="343" t="s">
        <v>298</v>
      </c>
      <c r="E408" s="343" t="s">
        <v>3594</v>
      </c>
      <c r="F408" s="344">
        <v>11000</v>
      </c>
      <c r="G408" s="412">
        <v>1.0999999999999999E-2</v>
      </c>
      <c r="H408" s="413" t="s">
        <v>357</v>
      </c>
      <c r="I408" s="413" t="s">
        <v>3595</v>
      </c>
      <c r="J408" s="414" t="s">
        <v>3596</v>
      </c>
    </row>
    <row r="409" spans="2:10" x14ac:dyDescent="0.35">
      <c r="B409" s="340" t="s">
        <v>3604</v>
      </c>
      <c r="C409" s="340" t="s">
        <v>984</v>
      </c>
      <c r="D409" s="341" t="s">
        <v>298</v>
      </c>
      <c r="E409" s="341" t="s">
        <v>3594</v>
      </c>
      <c r="F409" s="342">
        <v>126786</v>
      </c>
      <c r="G409" s="415">
        <v>0.12678600000000001</v>
      </c>
      <c r="H409" s="416" t="s">
        <v>357</v>
      </c>
      <c r="I409" s="416" t="s">
        <v>3595</v>
      </c>
      <c r="J409" s="416" t="s">
        <v>3596</v>
      </c>
    </row>
    <row r="410" spans="2:10" x14ac:dyDescent="0.35">
      <c r="B410" s="411" t="s">
        <v>3604</v>
      </c>
      <c r="C410" s="411" t="s">
        <v>984</v>
      </c>
      <c r="D410" s="343" t="s">
        <v>298</v>
      </c>
      <c r="E410" s="343" t="s">
        <v>3594</v>
      </c>
      <c r="F410" s="344">
        <v>25400</v>
      </c>
      <c r="G410" s="412">
        <v>2.5399999999999999E-2</v>
      </c>
      <c r="H410" s="413" t="s">
        <v>357</v>
      </c>
      <c r="I410" s="413" t="s">
        <v>3595</v>
      </c>
      <c r="J410" s="414" t="s">
        <v>3596</v>
      </c>
    </row>
    <row r="411" spans="2:10" x14ac:dyDescent="0.35">
      <c r="B411" s="340" t="s">
        <v>3604</v>
      </c>
      <c r="C411" s="340" t="s">
        <v>984</v>
      </c>
      <c r="D411" s="341" t="s">
        <v>298</v>
      </c>
      <c r="E411" s="341" t="s">
        <v>3594</v>
      </c>
      <c r="F411" s="342">
        <v>36</v>
      </c>
      <c r="G411" s="415">
        <v>3.6000000000000001E-5</v>
      </c>
      <c r="H411" s="416" t="s">
        <v>357</v>
      </c>
      <c r="I411" s="416" t="s">
        <v>3595</v>
      </c>
      <c r="J411" s="416" t="s">
        <v>3596</v>
      </c>
    </row>
    <row r="412" spans="2:10" x14ac:dyDescent="0.35">
      <c r="B412" s="411" t="s">
        <v>3604</v>
      </c>
      <c r="C412" s="411" t="s">
        <v>984</v>
      </c>
      <c r="D412" s="343" t="s">
        <v>304</v>
      </c>
      <c r="E412" s="343" t="s">
        <v>3594</v>
      </c>
      <c r="F412" s="344">
        <v>997869</v>
      </c>
      <c r="G412" s="412">
        <v>0.99786900000000001</v>
      </c>
      <c r="H412" s="413" t="s">
        <v>357</v>
      </c>
      <c r="I412" s="413" t="s">
        <v>3595</v>
      </c>
      <c r="J412" s="414" t="s">
        <v>3596</v>
      </c>
    </row>
    <row r="413" spans="2:10" x14ac:dyDescent="0.35">
      <c r="B413" s="340" t="s">
        <v>3604</v>
      </c>
      <c r="C413" s="340" t="s">
        <v>984</v>
      </c>
      <c r="D413" s="341" t="s">
        <v>298</v>
      </c>
      <c r="E413" s="341" t="s">
        <v>3594</v>
      </c>
      <c r="F413" s="342">
        <v>11000</v>
      </c>
      <c r="G413" s="415">
        <v>1.0999999999999999E-2</v>
      </c>
      <c r="H413" s="416" t="s">
        <v>357</v>
      </c>
      <c r="I413" s="416" t="s">
        <v>3595</v>
      </c>
      <c r="J413" s="416" t="s">
        <v>3596</v>
      </c>
    </row>
    <row r="414" spans="2:10" x14ac:dyDescent="0.35">
      <c r="B414" s="411" t="s">
        <v>3604</v>
      </c>
      <c r="C414" s="411" t="s">
        <v>984</v>
      </c>
      <c r="D414" s="343" t="s">
        <v>298</v>
      </c>
      <c r="E414" s="343" t="s">
        <v>3594</v>
      </c>
      <c r="F414" s="344">
        <v>11000</v>
      </c>
      <c r="G414" s="412">
        <v>1.0999999999999999E-2</v>
      </c>
      <c r="H414" s="413" t="s">
        <v>357</v>
      </c>
      <c r="I414" s="413" t="s">
        <v>3595</v>
      </c>
      <c r="J414" s="414" t="s">
        <v>3596</v>
      </c>
    </row>
    <row r="415" spans="2:10" x14ac:dyDescent="0.35">
      <c r="B415" s="340" t="s">
        <v>3604</v>
      </c>
      <c r="C415" s="340" t="s">
        <v>984</v>
      </c>
      <c r="D415" s="341" t="s">
        <v>298</v>
      </c>
      <c r="E415" s="341" t="s">
        <v>3594</v>
      </c>
      <c r="F415" s="342">
        <v>11000</v>
      </c>
      <c r="G415" s="415">
        <v>1.0999999999999999E-2</v>
      </c>
      <c r="H415" s="416" t="s">
        <v>357</v>
      </c>
      <c r="I415" s="416" t="s">
        <v>3595</v>
      </c>
      <c r="J415" s="416" t="s">
        <v>3596</v>
      </c>
    </row>
    <row r="416" spans="2:10" x14ac:dyDescent="0.35">
      <c r="B416" s="411" t="s">
        <v>3604</v>
      </c>
      <c r="C416" s="411" t="s">
        <v>984</v>
      </c>
      <c r="D416" s="343" t="s">
        <v>298</v>
      </c>
      <c r="E416" s="343" t="s">
        <v>3594</v>
      </c>
      <c r="F416" s="344">
        <v>127088</v>
      </c>
      <c r="G416" s="412">
        <v>0.12708800000000001</v>
      </c>
      <c r="H416" s="413" t="s">
        <v>357</v>
      </c>
      <c r="I416" s="413" t="s">
        <v>3595</v>
      </c>
      <c r="J416" s="414" t="s">
        <v>3596</v>
      </c>
    </row>
    <row r="417" spans="2:10" x14ac:dyDescent="0.35">
      <c r="B417" s="340" t="s">
        <v>3604</v>
      </c>
      <c r="C417" s="340" t="s">
        <v>984</v>
      </c>
      <c r="D417" s="341" t="s">
        <v>298</v>
      </c>
      <c r="E417" s="341" t="s">
        <v>3594</v>
      </c>
      <c r="F417" s="342">
        <v>121022</v>
      </c>
      <c r="G417" s="415">
        <v>0.121022</v>
      </c>
      <c r="H417" s="416" t="s">
        <v>357</v>
      </c>
      <c r="I417" s="416" t="s">
        <v>3595</v>
      </c>
      <c r="J417" s="416" t="s">
        <v>3596</v>
      </c>
    </row>
    <row r="418" spans="2:10" x14ac:dyDescent="0.35">
      <c r="B418" s="411" t="s">
        <v>3604</v>
      </c>
      <c r="C418" s="411" t="s">
        <v>984</v>
      </c>
      <c r="D418" s="343" t="s">
        <v>298</v>
      </c>
      <c r="E418" s="343" t="s">
        <v>3594</v>
      </c>
      <c r="F418" s="344">
        <v>111924</v>
      </c>
      <c r="G418" s="412">
        <v>0.111924</v>
      </c>
      <c r="H418" s="413" t="s">
        <v>357</v>
      </c>
      <c r="I418" s="413" t="s">
        <v>3595</v>
      </c>
      <c r="J418" s="414" t="s">
        <v>3596</v>
      </c>
    </row>
    <row r="419" spans="2:10" x14ac:dyDescent="0.35">
      <c r="B419" s="340" t="s">
        <v>3604</v>
      </c>
      <c r="C419" s="340" t="s">
        <v>984</v>
      </c>
      <c r="D419" s="341" t="s">
        <v>298</v>
      </c>
      <c r="E419" s="341" t="s">
        <v>3594</v>
      </c>
      <c r="F419" s="342">
        <v>11000</v>
      </c>
      <c r="G419" s="415">
        <v>1.0999999999999999E-2</v>
      </c>
      <c r="H419" s="416" t="s">
        <v>357</v>
      </c>
      <c r="I419" s="416" t="s">
        <v>3595</v>
      </c>
      <c r="J419" s="416" t="s">
        <v>3596</v>
      </c>
    </row>
    <row r="420" spans="2:10" x14ac:dyDescent="0.35">
      <c r="B420" s="411" t="s">
        <v>3604</v>
      </c>
      <c r="C420" s="411" t="s">
        <v>984</v>
      </c>
      <c r="D420" s="343" t="s">
        <v>298</v>
      </c>
      <c r="E420" s="343" t="s">
        <v>3594</v>
      </c>
      <c r="F420" s="344">
        <v>731715</v>
      </c>
      <c r="G420" s="412">
        <v>0.731715</v>
      </c>
      <c r="H420" s="413" t="s">
        <v>357</v>
      </c>
      <c r="I420" s="413" t="s">
        <v>3595</v>
      </c>
      <c r="J420" s="414" t="s">
        <v>3596</v>
      </c>
    </row>
    <row r="421" spans="2:10" x14ac:dyDescent="0.35">
      <c r="B421" s="340" t="s">
        <v>3604</v>
      </c>
      <c r="C421" s="340" t="s">
        <v>984</v>
      </c>
      <c r="D421" s="341" t="s">
        <v>298</v>
      </c>
      <c r="E421" s="341" t="s">
        <v>3594</v>
      </c>
      <c r="F421" s="342">
        <v>121822</v>
      </c>
      <c r="G421" s="415">
        <v>0.121822</v>
      </c>
      <c r="H421" s="416" t="s">
        <v>357</v>
      </c>
      <c r="I421" s="416" t="s">
        <v>3595</v>
      </c>
      <c r="J421" s="416" t="s">
        <v>3596</v>
      </c>
    </row>
    <row r="422" spans="2:10" x14ac:dyDescent="0.35">
      <c r="B422" s="411" t="s">
        <v>3604</v>
      </c>
      <c r="C422" s="411" t="s">
        <v>984</v>
      </c>
      <c r="D422" s="343" t="s">
        <v>304</v>
      </c>
      <c r="E422" s="343" t="s">
        <v>3594</v>
      </c>
      <c r="F422" s="344">
        <v>337519</v>
      </c>
      <c r="G422" s="412">
        <v>0.33751900000000001</v>
      </c>
      <c r="H422" s="413" t="s">
        <v>357</v>
      </c>
      <c r="I422" s="413" t="s">
        <v>3595</v>
      </c>
      <c r="J422" s="414" t="s">
        <v>3596</v>
      </c>
    </row>
    <row r="423" spans="2:10" x14ac:dyDescent="0.35">
      <c r="B423" s="340" t="s">
        <v>3604</v>
      </c>
      <c r="C423" s="340" t="s">
        <v>984</v>
      </c>
      <c r="D423" s="341" t="s">
        <v>298</v>
      </c>
      <c r="E423" s="341" t="s">
        <v>3594</v>
      </c>
      <c r="F423" s="342">
        <v>121022</v>
      </c>
      <c r="G423" s="415">
        <v>0.121022</v>
      </c>
      <c r="H423" s="416" t="s">
        <v>357</v>
      </c>
      <c r="I423" s="416" t="s">
        <v>3595</v>
      </c>
      <c r="J423" s="416" t="s">
        <v>3596</v>
      </c>
    </row>
    <row r="424" spans="2:10" x14ac:dyDescent="0.35">
      <c r="B424" s="411" t="s">
        <v>3604</v>
      </c>
      <c r="C424" s="411" t="s">
        <v>984</v>
      </c>
      <c r="D424" s="343" t="s">
        <v>298</v>
      </c>
      <c r="E424" s="343" t="s">
        <v>3594</v>
      </c>
      <c r="F424" s="344">
        <v>11000</v>
      </c>
      <c r="G424" s="412">
        <v>1.0999999999999999E-2</v>
      </c>
      <c r="H424" s="413" t="s">
        <v>357</v>
      </c>
      <c r="I424" s="413" t="s">
        <v>3595</v>
      </c>
      <c r="J424" s="414" t="s">
        <v>3596</v>
      </c>
    </row>
    <row r="425" spans="2:10" x14ac:dyDescent="0.35">
      <c r="B425" s="340" t="s">
        <v>3604</v>
      </c>
      <c r="C425" s="340" t="s">
        <v>984</v>
      </c>
      <c r="D425" s="341" t="s">
        <v>298</v>
      </c>
      <c r="E425" s="341" t="s">
        <v>3594</v>
      </c>
      <c r="F425" s="342">
        <v>199283</v>
      </c>
      <c r="G425" s="415">
        <v>0.19928299999999999</v>
      </c>
      <c r="H425" s="416" t="s">
        <v>357</v>
      </c>
      <c r="I425" s="416" t="s">
        <v>3595</v>
      </c>
      <c r="J425" s="416" t="s">
        <v>3596</v>
      </c>
    </row>
    <row r="426" spans="2:10" x14ac:dyDescent="0.35">
      <c r="B426" s="411" t="s">
        <v>3604</v>
      </c>
      <c r="C426" s="411" t="s">
        <v>984</v>
      </c>
      <c r="D426" s="343" t="s">
        <v>298</v>
      </c>
      <c r="E426" s="343" t="s">
        <v>3594</v>
      </c>
      <c r="F426" s="344">
        <v>122311</v>
      </c>
      <c r="G426" s="412">
        <v>0.122311</v>
      </c>
      <c r="H426" s="413" t="s">
        <v>357</v>
      </c>
      <c r="I426" s="413" t="s">
        <v>3595</v>
      </c>
      <c r="J426" s="414" t="s">
        <v>3596</v>
      </c>
    </row>
    <row r="427" spans="2:10" x14ac:dyDescent="0.35">
      <c r="B427" s="340" t="s">
        <v>3604</v>
      </c>
      <c r="C427" s="340" t="s">
        <v>984</v>
      </c>
      <c r="D427" s="341" t="s">
        <v>298</v>
      </c>
      <c r="E427" s="341" t="s">
        <v>3594</v>
      </c>
      <c r="F427" s="342">
        <v>722783</v>
      </c>
      <c r="G427" s="415">
        <v>0.72278299999999995</v>
      </c>
      <c r="H427" s="416" t="s">
        <v>357</v>
      </c>
      <c r="I427" s="416" t="s">
        <v>3595</v>
      </c>
      <c r="J427" s="416" t="s">
        <v>3596</v>
      </c>
    </row>
    <row r="428" spans="2:10" x14ac:dyDescent="0.35">
      <c r="B428" s="411" t="s">
        <v>3604</v>
      </c>
      <c r="C428" s="411" t="s">
        <v>984</v>
      </c>
      <c r="D428" s="343" t="s">
        <v>298</v>
      </c>
      <c r="E428" s="343" t="s">
        <v>3594</v>
      </c>
      <c r="F428" s="344">
        <v>11000</v>
      </c>
      <c r="G428" s="412">
        <v>1.0999999999999999E-2</v>
      </c>
      <c r="H428" s="413" t="s">
        <v>357</v>
      </c>
      <c r="I428" s="413" t="s">
        <v>3595</v>
      </c>
      <c r="J428" s="414" t="s">
        <v>3596</v>
      </c>
    </row>
    <row r="429" spans="2:10" x14ac:dyDescent="0.35">
      <c r="B429" s="340" t="s">
        <v>3604</v>
      </c>
      <c r="C429" s="340" t="s">
        <v>984</v>
      </c>
      <c r="D429" s="341" t="s">
        <v>298</v>
      </c>
      <c r="E429" s="341" t="s">
        <v>3594</v>
      </c>
      <c r="F429" s="342">
        <v>731715</v>
      </c>
      <c r="G429" s="415">
        <v>0.731715</v>
      </c>
      <c r="H429" s="416" t="s">
        <v>357</v>
      </c>
      <c r="I429" s="416" t="s">
        <v>3595</v>
      </c>
      <c r="J429" s="416" t="s">
        <v>3596</v>
      </c>
    </row>
    <row r="430" spans="2:10" x14ac:dyDescent="0.35">
      <c r="B430" s="411" t="s">
        <v>3604</v>
      </c>
      <c r="C430" s="411" t="s">
        <v>646</v>
      </c>
      <c r="D430" s="343" t="s">
        <v>298</v>
      </c>
      <c r="E430" s="343" t="s">
        <v>3594</v>
      </c>
      <c r="F430" s="344">
        <v>2130196</v>
      </c>
      <c r="G430" s="412">
        <v>2.1301960000000002</v>
      </c>
      <c r="H430" s="413" t="s">
        <v>357</v>
      </c>
      <c r="I430" s="413" t="s">
        <v>3595</v>
      </c>
      <c r="J430" s="414" t="s">
        <v>3596</v>
      </c>
    </row>
    <row r="431" spans="2:10" x14ac:dyDescent="0.35">
      <c r="B431" s="340" t="s">
        <v>3604</v>
      </c>
      <c r="C431" s="340" t="s">
        <v>646</v>
      </c>
      <c r="D431" s="341" t="s">
        <v>298</v>
      </c>
      <c r="E431" s="341" t="s">
        <v>3594</v>
      </c>
      <c r="F431" s="342">
        <v>19100</v>
      </c>
      <c r="G431" s="415">
        <v>1.9099999999999999E-2</v>
      </c>
      <c r="H431" s="416" t="s">
        <v>357</v>
      </c>
      <c r="I431" s="416" t="s">
        <v>3595</v>
      </c>
      <c r="J431" s="416" t="s">
        <v>3596</v>
      </c>
    </row>
    <row r="432" spans="2:10" x14ac:dyDescent="0.35">
      <c r="B432" s="411" t="s">
        <v>3604</v>
      </c>
      <c r="C432" s="411" t="s">
        <v>646</v>
      </c>
      <c r="D432" s="343" t="s">
        <v>298</v>
      </c>
      <c r="E432" s="343" t="s">
        <v>3594</v>
      </c>
      <c r="F432" s="344">
        <v>18600</v>
      </c>
      <c r="G432" s="412">
        <v>1.8599999999999998E-2</v>
      </c>
      <c r="H432" s="413" t="s">
        <v>357</v>
      </c>
      <c r="I432" s="413" t="s">
        <v>3595</v>
      </c>
      <c r="J432" s="414" t="s">
        <v>3596</v>
      </c>
    </row>
    <row r="433" spans="2:10" x14ac:dyDescent="0.35">
      <c r="B433" s="340" t="s">
        <v>3604</v>
      </c>
      <c r="C433" s="340" t="s">
        <v>646</v>
      </c>
      <c r="D433" s="341" t="s">
        <v>298</v>
      </c>
      <c r="E433" s="341" t="s">
        <v>3594</v>
      </c>
      <c r="F433" s="342">
        <v>20100</v>
      </c>
      <c r="G433" s="415">
        <v>2.01E-2</v>
      </c>
      <c r="H433" s="416" t="s">
        <v>357</v>
      </c>
      <c r="I433" s="416" t="s">
        <v>3595</v>
      </c>
      <c r="J433" s="416" t="s">
        <v>3596</v>
      </c>
    </row>
    <row r="434" spans="2:10" x14ac:dyDescent="0.35">
      <c r="B434" s="411" t="s">
        <v>3604</v>
      </c>
      <c r="C434" s="411" t="s">
        <v>646</v>
      </c>
      <c r="D434" s="343" t="s">
        <v>298</v>
      </c>
      <c r="E434" s="343" t="s">
        <v>3594</v>
      </c>
      <c r="F434" s="344">
        <v>1091229</v>
      </c>
      <c r="G434" s="412">
        <v>1.091229</v>
      </c>
      <c r="H434" s="413" t="s">
        <v>357</v>
      </c>
      <c r="I434" s="413" t="s">
        <v>3595</v>
      </c>
      <c r="J434" s="414" t="s">
        <v>3596</v>
      </c>
    </row>
    <row r="435" spans="2:10" x14ac:dyDescent="0.35">
      <c r="B435" s="340" t="s">
        <v>3604</v>
      </c>
      <c r="C435" s="340" t="s">
        <v>646</v>
      </c>
      <c r="D435" s="341" t="s">
        <v>300</v>
      </c>
      <c r="E435" s="341" t="s">
        <v>3594</v>
      </c>
      <c r="F435" s="342">
        <v>43472965</v>
      </c>
      <c r="G435" s="415">
        <v>43.472965000000002</v>
      </c>
      <c r="H435" s="416" t="s">
        <v>357</v>
      </c>
      <c r="I435" s="416" t="s">
        <v>3595</v>
      </c>
      <c r="J435" s="416" t="s">
        <v>3596</v>
      </c>
    </row>
    <row r="436" spans="2:10" x14ac:dyDescent="0.35">
      <c r="B436" s="411" t="s">
        <v>3604</v>
      </c>
      <c r="C436" s="411" t="s">
        <v>646</v>
      </c>
      <c r="D436" s="343" t="s">
        <v>298</v>
      </c>
      <c r="E436" s="343" t="s">
        <v>3594</v>
      </c>
      <c r="F436" s="344">
        <v>2302818</v>
      </c>
      <c r="G436" s="412">
        <v>2.3028179999999998</v>
      </c>
      <c r="H436" s="413" t="s">
        <v>357</v>
      </c>
      <c r="I436" s="413" t="s">
        <v>3595</v>
      </c>
      <c r="J436" s="414" t="s">
        <v>3596</v>
      </c>
    </row>
    <row r="437" spans="2:10" x14ac:dyDescent="0.35">
      <c r="B437" s="340" t="s">
        <v>3604</v>
      </c>
      <c r="C437" s="340" t="s">
        <v>646</v>
      </c>
      <c r="D437" s="341" t="s">
        <v>300</v>
      </c>
      <c r="E437" s="341" t="s">
        <v>3594</v>
      </c>
      <c r="F437" s="342">
        <v>-43472965</v>
      </c>
      <c r="G437" s="415">
        <v>-43.472965000000002</v>
      </c>
      <c r="H437" s="416" t="s">
        <v>357</v>
      </c>
      <c r="I437" s="416" t="s">
        <v>3595</v>
      </c>
      <c r="J437" s="416" t="s">
        <v>3596</v>
      </c>
    </row>
    <row r="438" spans="2:10" x14ac:dyDescent="0.35">
      <c r="B438" s="411" t="s">
        <v>3604</v>
      </c>
      <c r="C438" s="411" t="s">
        <v>646</v>
      </c>
      <c r="D438" s="343" t="s">
        <v>300</v>
      </c>
      <c r="E438" s="343" t="s">
        <v>3594</v>
      </c>
      <c r="F438" s="344">
        <v>43469053</v>
      </c>
      <c r="G438" s="412">
        <v>43.469053000000002</v>
      </c>
      <c r="H438" s="413" t="s">
        <v>357</v>
      </c>
      <c r="I438" s="413" t="s">
        <v>3595</v>
      </c>
      <c r="J438" s="414" t="s">
        <v>3596</v>
      </c>
    </row>
    <row r="439" spans="2:10" x14ac:dyDescent="0.35">
      <c r="B439" s="340" t="s">
        <v>3604</v>
      </c>
      <c r="C439" s="340" t="s">
        <v>646</v>
      </c>
      <c r="D439" s="341" t="s">
        <v>300</v>
      </c>
      <c r="E439" s="341" t="s">
        <v>3594</v>
      </c>
      <c r="F439" s="342">
        <v>-43469053</v>
      </c>
      <c r="G439" s="415">
        <v>-43.469053000000002</v>
      </c>
      <c r="H439" s="416" t="s">
        <v>357</v>
      </c>
      <c r="I439" s="416" t="s">
        <v>3595</v>
      </c>
      <c r="J439" s="416" t="s">
        <v>3596</v>
      </c>
    </row>
    <row r="440" spans="2:10" x14ac:dyDescent="0.35">
      <c r="B440" s="411" t="s">
        <v>3604</v>
      </c>
      <c r="C440" s="411" t="s">
        <v>646</v>
      </c>
      <c r="D440" s="343" t="s">
        <v>298</v>
      </c>
      <c r="E440" s="343" t="s">
        <v>3594</v>
      </c>
      <c r="F440" s="344">
        <v>616402</v>
      </c>
      <c r="G440" s="412">
        <v>0.61640200000000001</v>
      </c>
      <c r="H440" s="413" t="s">
        <v>357</v>
      </c>
      <c r="I440" s="413" t="s">
        <v>3595</v>
      </c>
      <c r="J440" s="414" t="s">
        <v>3596</v>
      </c>
    </row>
    <row r="441" spans="2:10" x14ac:dyDescent="0.35">
      <c r="B441" s="340" t="s">
        <v>3604</v>
      </c>
      <c r="C441" s="340" t="s">
        <v>646</v>
      </c>
      <c r="D441" s="341" t="s">
        <v>298</v>
      </c>
      <c r="E441" s="341" t="s">
        <v>3594</v>
      </c>
      <c r="F441" s="342">
        <v>1353408</v>
      </c>
      <c r="G441" s="415">
        <v>1.3534079999999999</v>
      </c>
      <c r="H441" s="416" t="s">
        <v>357</v>
      </c>
      <c r="I441" s="416" t="s">
        <v>3595</v>
      </c>
      <c r="J441" s="416" t="s">
        <v>3596</v>
      </c>
    </row>
    <row r="442" spans="2:10" x14ac:dyDescent="0.35">
      <c r="B442" s="411" t="s">
        <v>3604</v>
      </c>
      <c r="C442" s="411" t="s">
        <v>646</v>
      </c>
      <c r="D442" s="343" t="s">
        <v>298</v>
      </c>
      <c r="E442" s="343" t="s">
        <v>3594</v>
      </c>
      <c r="F442" s="344">
        <v>1533570</v>
      </c>
      <c r="G442" s="412">
        <v>1.5335700000000001</v>
      </c>
      <c r="H442" s="413" t="s">
        <v>357</v>
      </c>
      <c r="I442" s="413" t="s">
        <v>3595</v>
      </c>
      <c r="J442" s="414" t="s">
        <v>3596</v>
      </c>
    </row>
    <row r="443" spans="2:10" x14ac:dyDescent="0.35">
      <c r="B443" s="340" t="s">
        <v>3604</v>
      </c>
      <c r="C443" s="340" t="s">
        <v>646</v>
      </c>
      <c r="D443" s="341" t="s">
        <v>300</v>
      </c>
      <c r="E443" s="341" t="s">
        <v>3594</v>
      </c>
      <c r="F443" s="342">
        <v>43469053</v>
      </c>
      <c r="G443" s="415">
        <v>43.469053000000002</v>
      </c>
      <c r="H443" s="416" t="s">
        <v>357</v>
      </c>
      <c r="I443" s="416" t="s">
        <v>3595</v>
      </c>
      <c r="J443" s="416" t="s">
        <v>3596</v>
      </c>
    </row>
    <row r="444" spans="2:10" x14ac:dyDescent="0.35">
      <c r="B444" s="411" t="s">
        <v>3604</v>
      </c>
      <c r="C444" s="411" t="s">
        <v>646</v>
      </c>
      <c r="D444" s="343" t="s">
        <v>300</v>
      </c>
      <c r="E444" s="343" t="s">
        <v>3594</v>
      </c>
      <c r="F444" s="344">
        <v>43472965</v>
      </c>
      <c r="G444" s="412">
        <v>43.472965000000002</v>
      </c>
      <c r="H444" s="413" t="s">
        <v>357</v>
      </c>
      <c r="I444" s="413" t="s">
        <v>3595</v>
      </c>
      <c r="J444" s="414" t="s">
        <v>3596</v>
      </c>
    </row>
    <row r="445" spans="2:10" x14ac:dyDescent="0.35">
      <c r="B445" s="340" t="s">
        <v>3604</v>
      </c>
      <c r="C445" s="340" t="s">
        <v>646</v>
      </c>
      <c r="D445" s="341" t="s">
        <v>298</v>
      </c>
      <c r="E445" s="341" t="s">
        <v>3594</v>
      </c>
      <c r="F445" s="342">
        <v>19300</v>
      </c>
      <c r="G445" s="415">
        <v>1.9300000000000001E-2</v>
      </c>
      <c r="H445" s="416" t="s">
        <v>357</v>
      </c>
      <c r="I445" s="416" t="s">
        <v>3595</v>
      </c>
      <c r="J445" s="416" t="s">
        <v>3596</v>
      </c>
    </row>
    <row r="446" spans="2:10" x14ac:dyDescent="0.35">
      <c r="B446" s="411" t="s">
        <v>3604</v>
      </c>
      <c r="C446" s="411" t="s">
        <v>646</v>
      </c>
      <c r="D446" s="343" t="s">
        <v>298</v>
      </c>
      <c r="E446" s="343" t="s">
        <v>3594</v>
      </c>
      <c r="F446" s="344">
        <v>19800</v>
      </c>
      <c r="G446" s="412">
        <v>1.9800000000000002E-2</v>
      </c>
      <c r="H446" s="413" t="s">
        <v>357</v>
      </c>
      <c r="I446" s="413" t="s">
        <v>3595</v>
      </c>
      <c r="J446" s="414" t="s">
        <v>3596</v>
      </c>
    </row>
    <row r="447" spans="2:10" x14ac:dyDescent="0.35">
      <c r="B447" s="340" t="s">
        <v>3604</v>
      </c>
      <c r="C447" s="340" t="s">
        <v>646</v>
      </c>
      <c r="D447" s="341" t="s">
        <v>298</v>
      </c>
      <c r="E447" s="341" t="s">
        <v>3594</v>
      </c>
      <c r="F447" s="342">
        <v>1368079</v>
      </c>
      <c r="G447" s="415">
        <v>1.368079</v>
      </c>
      <c r="H447" s="416" t="s">
        <v>357</v>
      </c>
      <c r="I447" s="416" t="s">
        <v>3595</v>
      </c>
      <c r="J447" s="416" t="s">
        <v>3596</v>
      </c>
    </row>
    <row r="448" spans="2:10" x14ac:dyDescent="0.35">
      <c r="B448" s="411" t="s">
        <v>3604</v>
      </c>
      <c r="C448" s="411" t="s">
        <v>646</v>
      </c>
      <c r="D448" s="343" t="s">
        <v>298</v>
      </c>
      <c r="E448" s="343" t="s">
        <v>3594</v>
      </c>
      <c r="F448" s="344">
        <v>19400</v>
      </c>
      <c r="G448" s="412">
        <v>1.9400000000000001E-2</v>
      </c>
      <c r="H448" s="413" t="s">
        <v>357</v>
      </c>
      <c r="I448" s="413" t="s">
        <v>3595</v>
      </c>
      <c r="J448" s="414" t="s">
        <v>3596</v>
      </c>
    </row>
    <row r="449" spans="2:10" x14ac:dyDescent="0.35">
      <c r="B449" s="340" t="s">
        <v>3604</v>
      </c>
      <c r="C449" s="340" t="s">
        <v>646</v>
      </c>
      <c r="D449" s="341" t="s">
        <v>298</v>
      </c>
      <c r="E449" s="341" t="s">
        <v>3594</v>
      </c>
      <c r="F449" s="342">
        <v>19600</v>
      </c>
      <c r="G449" s="415">
        <v>1.9599999999999999E-2</v>
      </c>
      <c r="H449" s="416" t="s">
        <v>357</v>
      </c>
      <c r="I449" s="416" t="s">
        <v>3595</v>
      </c>
      <c r="J449" s="416" t="s">
        <v>3596</v>
      </c>
    </row>
    <row r="450" spans="2:10" x14ac:dyDescent="0.35">
      <c r="B450" s="411" t="s">
        <v>3604</v>
      </c>
      <c r="C450" s="411" t="s">
        <v>646</v>
      </c>
      <c r="D450" s="343" t="s">
        <v>298</v>
      </c>
      <c r="E450" s="343" t="s">
        <v>3594</v>
      </c>
      <c r="F450" s="344">
        <v>1120650</v>
      </c>
      <c r="G450" s="412">
        <v>1.1206499999999999</v>
      </c>
      <c r="H450" s="413" t="s">
        <v>357</v>
      </c>
      <c r="I450" s="413" t="s">
        <v>3595</v>
      </c>
      <c r="J450" s="414" t="s">
        <v>3596</v>
      </c>
    </row>
    <row r="451" spans="2:10" x14ac:dyDescent="0.35">
      <c r="B451" s="340" t="s">
        <v>3604</v>
      </c>
      <c r="C451" s="340" t="s">
        <v>646</v>
      </c>
      <c r="D451" s="341" t="s">
        <v>298</v>
      </c>
      <c r="E451" s="341" t="s">
        <v>3594</v>
      </c>
      <c r="F451" s="342">
        <v>19300</v>
      </c>
      <c r="G451" s="415">
        <v>1.9300000000000001E-2</v>
      </c>
      <c r="H451" s="416" t="s">
        <v>357</v>
      </c>
      <c r="I451" s="416" t="s">
        <v>3595</v>
      </c>
      <c r="J451" s="416" t="s">
        <v>3596</v>
      </c>
    </row>
    <row r="452" spans="2:10" x14ac:dyDescent="0.35">
      <c r="B452" s="411" t="s">
        <v>3604</v>
      </c>
      <c r="C452" s="411" t="s">
        <v>646</v>
      </c>
      <c r="D452" s="343" t="s">
        <v>298</v>
      </c>
      <c r="E452" s="343" t="s">
        <v>3594</v>
      </c>
      <c r="F452" s="344">
        <v>1139660</v>
      </c>
      <c r="G452" s="412">
        <v>1.1396599999999999</v>
      </c>
      <c r="H452" s="413" t="s">
        <v>357</v>
      </c>
      <c r="I452" s="413" t="s">
        <v>3595</v>
      </c>
      <c r="J452" s="414" t="s">
        <v>3596</v>
      </c>
    </row>
    <row r="453" spans="2:10" x14ac:dyDescent="0.35">
      <c r="B453" s="340" t="s">
        <v>3604</v>
      </c>
      <c r="C453" s="340" t="s">
        <v>646</v>
      </c>
      <c r="D453" s="341" t="s">
        <v>298</v>
      </c>
      <c r="E453" s="341" t="s">
        <v>3594</v>
      </c>
      <c r="F453" s="342">
        <v>18700</v>
      </c>
      <c r="G453" s="415">
        <v>1.8700000000000001E-2</v>
      </c>
      <c r="H453" s="416" t="s">
        <v>357</v>
      </c>
      <c r="I453" s="416" t="s">
        <v>3595</v>
      </c>
      <c r="J453" s="416" t="s">
        <v>3596</v>
      </c>
    </row>
    <row r="454" spans="2:10" x14ac:dyDescent="0.35">
      <c r="B454" s="411" t="s">
        <v>3604</v>
      </c>
      <c r="C454" s="411" t="s">
        <v>646</v>
      </c>
      <c r="D454" s="343" t="s">
        <v>298</v>
      </c>
      <c r="E454" s="343" t="s">
        <v>3594</v>
      </c>
      <c r="F454" s="344">
        <v>892399</v>
      </c>
      <c r="G454" s="412">
        <v>0.89239900000000005</v>
      </c>
      <c r="H454" s="413" t="s">
        <v>357</v>
      </c>
      <c r="I454" s="413" t="s">
        <v>3595</v>
      </c>
      <c r="J454" s="414" t="s">
        <v>3596</v>
      </c>
    </row>
    <row r="455" spans="2:10" x14ac:dyDescent="0.35">
      <c r="B455" s="340" t="s">
        <v>3604</v>
      </c>
      <c r="C455" s="340" t="s">
        <v>646</v>
      </c>
      <c r="D455" s="341" t="s">
        <v>298</v>
      </c>
      <c r="E455" s="341" t="s">
        <v>3594</v>
      </c>
      <c r="F455" s="342">
        <v>25000</v>
      </c>
      <c r="G455" s="415">
        <v>2.5000000000000001E-2</v>
      </c>
      <c r="H455" s="416" t="s">
        <v>357</v>
      </c>
      <c r="I455" s="416" t="s">
        <v>3595</v>
      </c>
      <c r="J455" s="416" t="s">
        <v>3596</v>
      </c>
    </row>
    <row r="456" spans="2:10" x14ac:dyDescent="0.35">
      <c r="B456" s="411" t="s">
        <v>3604</v>
      </c>
      <c r="C456" s="411" t="s">
        <v>646</v>
      </c>
      <c r="D456" s="343" t="s">
        <v>298</v>
      </c>
      <c r="E456" s="343" t="s">
        <v>3594</v>
      </c>
      <c r="F456" s="344">
        <v>1988663</v>
      </c>
      <c r="G456" s="412">
        <v>1.9886630000000001</v>
      </c>
      <c r="H456" s="413" t="s">
        <v>357</v>
      </c>
      <c r="I456" s="413" t="s">
        <v>3595</v>
      </c>
      <c r="J456" s="414" t="s">
        <v>3596</v>
      </c>
    </row>
    <row r="457" spans="2:10" x14ac:dyDescent="0.35">
      <c r="B457" s="340" t="s">
        <v>3604</v>
      </c>
      <c r="C457" s="340" t="s">
        <v>646</v>
      </c>
      <c r="D457" s="341" t="s">
        <v>298</v>
      </c>
      <c r="E457" s="341" t="s">
        <v>3594</v>
      </c>
      <c r="F457" s="342">
        <v>4847036</v>
      </c>
      <c r="G457" s="415">
        <v>4.8470360000000001</v>
      </c>
      <c r="H457" s="416" t="s">
        <v>357</v>
      </c>
      <c r="I457" s="416" t="s">
        <v>3595</v>
      </c>
      <c r="J457" s="416" t="s">
        <v>3596</v>
      </c>
    </row>
    <row r="458" spans="2:10" x14ac:dyDescent="0.35">
      <c r="B458" s="411" t="s">
        <v>3604</v>
      </c>
      <c r="C458" s="411" t="s">
        <v>646</v>
      </c>
      <c r="D458" s="343" t="s">
        <v>298</v>
      </c>
      <c r="E458" s="343" t="s">
        <v>3594</v>
      </c>
      <c r="F458" s="344">
        <v>19600</v>
      </c>
      <c r="G458" s="412">
        <v>1.9599999999999999E-2</v>
      </c>
      <c r="H458" s="413" t="s">
        <v>357</v>
      </c>
      <c r="I458" s="413" t="s">
        <v>3595</v>
      </c>
      <c r="J458" s="414" t="s">
        <v>3596</v>
      </c>
    </row>
    <row r="459" spans="2:10" x14ac:dyDescent="0.35">
      <c r="B459" s="340" t="s">
        <v>3604</v>
      </c>
      <c r="C459" s="340" t="s">
        <v>3668</v>
      </c>
      <c r="D459" s="341" t="s">
        <v>298</v>
      </c>
      <c r="E459" s="341" t="s">
        <v>3594</v>
      </c>
      <c r="F459" s="342">
        <v>778500</v>
      </c>
      <c r="G459" s="415">
        <v>0.77849999999999997</v>
      </c>
      <c r="H459" s="416" t="s">
        <v>357</v>
      </c>
      <c r="I459" s="416" t="s">
        <v>3595</v>
      </c>
      <c r="J459" s="416" t="s">
        <v>3596</v>
      </c>
    </row>
    <row r="460" spans="2:10" x14ac:dyDescent="0.35">
      <c r="B460" s="411" t="s">
        <v>3604</v>
      </c>
      <c r="C460" s="411" t="s">
        <v>3668</v>
      </c>
      <c r="D460" s="343" t="s">
        <v>304</v>
      </c>
      <c r="E460" s="343" t="s">
        <v>3594</v>
      </c>
      <c r="F460" s="344">
        <v>1054426</v>
      </c>
      <c r="G460" s="412">
        <v>1.0544260000000001</v>
      </c>
      <c r="H460" s="413" t="s">
        <v>357</v>
      </c>
      <c r="I460" s="413" t="s">
        <v>3595</v>
      </c>
      <c r="J460" s="414" t="s">
        <v>3596</v>
      </c>
    </row>
    <row r="461" spans="2:10" x14ac:dyDescent="0.35">
      <c r="B461" s="340" t="s">
        <v>3604</v>
      </c>
      <c r="C461" s="340" t="s">
        <v>3668</v>
      </c>
      <c r="D461" s="341" t="s">
        <v>298</v>
      </c>
      <c r="E461" s="341" t="s">
        <v>3594</v>
      </c>
      <c r="F461" s="342">
        <v>6000</v>
      </c>
      <c r="G461" s="415">
        <v>6.0000000000000001E-3</v>
      </c>
      <c r="H461" s="416" t="s">
        <v>357</v>
      </c>
      <c r="I461" s="416" t="s">
        <v>3595</v>
      </c>
      <c r="J461" s="416" t="s">
        <v>3596</v>
      </c>
    </row>
    <row r="462" spans="2:10" x14ac:dyDescent="0.35">
      <c r="B462" s="411" t="s">
        <v>3604</v>
      </c>
      <c r="C462" s="411" t="s">
        <v>3668</v>
      </c>
      <c r="D462" s="343" t="s">
        <v>298</v>
      </c>
      <c r="E462" s="343" t="s">
        <v>3594</v>
      </c>
      <c r="F462" s="344">
        <v>36000</v>
      </c>
      <c r="G462" s="412">
        <v>3.5999999999999997E-2</v>
      </c>
      <c r="H462" s="413" t="s">
        <v>357</v>
      </c>
      <c r="I462" s="413" t="s">
        <v>3595</v>
      </c>
      <c r="J462" s="414" t="s">
        <v>3596</v>
      </c>
    </row>
    <row r="463" spans="2:10" x14ac:dyDescent="0.35">
      <c r="B463" s="340" t="s">
        <v>3604</v>
      </c>
      <c r="C463" s="340" t="s">
        <v>3668</v>
      </c>
      <c r="D463" s="341" t="s">
        <v>298</v>
      </c>
      <c r="E463" s="341" t="s">
        <v>3594</v>
      </c>
      <c r="F463" s="342">
        <v>185250</v>
      </c>
      <c r="G463" s="415">
        <v>0.18525</v>
      </c>
      <c r="H463" s="416" t="s">
        <v>357</v>
      </c>
      <c r="I463" s="416" t="s">
        <v>3595</v>
      </c>
      <c r="J463" s="416" t="s">
        <v>3596</v>
      </c>
    </row>
    <row r="464" spans="2:10" x14ac:dyDescent="0.35">
      <c r="B464" s="411" t="s">
        <v>3604</v>
      </c>
      <c r="C464" s="411" t="s">
        <v>3669</v>
      </c>
      <c r="D464" s="343" t="s">
        <v>300</v>
      </c>
      <c r="E464" s="343" t="s">
        <v>3594</v>
      </c>
      <c r="F464" s="344">
        <v>3739362</v>
      </c>
      <c r="G464" s="412">
        <v>3.7393619999999999</v>
      </c>
      <c r="H464" s="413" t="s">
        <v>357</v>
      </c>
      <c r="I464" s="413" t="s">
        <v>3595</v>
      </c>
      <c r="J464" s="414" t="s">
        <v>3596</v>
      </c>
    </row>
    <row r="465" spans="2:10" x14ac:dyDescent="0.35">
      <c r="B465" s="340" t="s">
        <v>3604</v>
      </c>
      <c r="C465" s="340" t="s">
        <v>3669</v>
      </c>
      <c r="D465" s="341" t="s">
        <v>300</v>
      </c>
      <c r="E465" s="341" t="s">
        <v>3594</v>
      </c>
      <c r="F465" s="342">
        <v>-3739362</v>
      </c>
      <c r="G465" s="415">
        <v>-3.7393619999999999</v>
      </c>
      <c r="H465" s="416" t="s">
        <v>357</v>
      </c>
      <c r="I465" s="416" t="s">
        <v>3595</v>
      </c>
      <c r="J465" s="416" t="s">
        <v>3596</v>
      </c>
    </row>
    <row r="466" spans="2:10" x14ac:dyDescent="0.35">
      <c r="B466" s="411" t="s">
        <v>3604</v>
      </c>
      <c r="C466" s="411" t="s">
        <v>3669</v>
      </c>
      <c r="D466" s="343" t="s">
        <v>304</v>
      </c>
      <c r="E466" s="343" t="s">
        <v>3594</v>
      </c>
      <c r="F466" s="344">
        <v>1271196</v>
      </c>
      <c r="G466" s="412">
        <v>1.271196</v>
      </c>
      <c r="H466" s="413" t="s">
        <v>357</v>
      </c>
      <c r="I466" s="413" t="s">
        <v>3595</v>
      </c>
      <c r="J466" s="414" t="s">
        <v>3596</v>
      </c>
    </row>
    <row r="467" spans="2:10" x14ac:dyDescent="0.35">
      <c r="B467" s="340" t="s">
        <v>3604</v>
      </c>
      <c r="C467" s="340" t="s">
        <v>3669</v>
      </c>
      <c r="D467" s="341" t="s">
        <v>300</v>
      </c>
      <c r="E467" s="341" t="s">
        <v>3594</v>
      </c>
      <c r="F467" s="342">
        <v>4301550</v>
      </c>
      <c r="G467" s="415">
        <v>4.3015499999999998</v>
      </c>
      <c r="H467" s="416" t="s">
        <v>357</v>
      </c>
      <c r="I467" s="416" t="s">
        <v>3595</v>
      </c>
      <c r="J467" s="416" t="s">
        <v>3596</v>
      </c>
    </row>
    <row r="468" spans="2:10" x14ac:dyDescent="0.35">
      <c r="B468" s="411" t="s">
        <v>3604</v>
      </c>
      <c r="C468" s="411" t="s">
        <v>3669</v>
      </c>
      <c r="D468" s="343" t="s">
        <v>298</v>
      </c>
      <c r="E468" s="343" t="s">
        <v>3594</v>
      </c>
      <c r="F468" s="344">
        <v>5000000</v>
      </c>
      <c r="G468" s="412">
        <v>5</v>
      </c>
      <c r="H468" s="413" t="s">
        <v>357</v>
      </c>
      <c r="I468" s="413" t="s">
        <v>3595</v>
      </c>
      <c r="J468" s="414" t="s">
        <v>3596</v>
      </c>
    </row>
    <row r="469" spans="2:10" x14ac:dyDescent="0.35">
      <c r="B469" s="340" t="s">
        <v>3604</v>
      </c>
      <c r="C469" s="340" t="s">
        <v>3669</v>
      </c>
      <c r="D469" s="341" t="s">
        <v>305</v>
      </c>
      <c r="E469" s="341" t="s">
        <v>3594</v>
      </c>
      <c r="F469" s="342">
        <v>3998714</v>
      </c>
      <c r="G469" s="415">
        <v>3.9987140000000001</v>
      </c>
      <c r="H469" s="416" t="s">
        <v>357</v>
      </c>
      <c r="I469" s="416" t="s">
        <v>3595</v>
      </c>
      <c r="J469" s="416" t="s">
        <v>3596</v>
      </c>
    </row>
    <row r="470" spans="2:10" x14ac:dyDescent="0.35">
      <c r="B470" s="411" t="s">
        <v>3604</v>
      </c>
      <c r="C470" s="411" t="s">
        <v>3669</v>
      </c>
      <c r="D470" s="343" t="s">
        <v>304</v>
      </c>
      <c r="E470" s="343" t="s">
        <v>3594</v>
      </c>
      <c r="F470" s="344">
        <v>269030</v>
      </c>
      <c r="G470" s="412">
        <v>0.26902999999999999</v>
      </c>
      <c r="H470" s="413" t="s">
        <v>357</v>
      </c>
      <c r="I470" s="413" t="s">
        <v>3595</v>
      </c>
      <c r="J470" s="414" t="s">
        <v>3596</v>
      </c>
    </row>
    <row r="471" spans="2:10" x14ac:dyDescent="0.35">
      <c r="B471" s="340" t="s">
        <v>3604</v>
      </c>
      <c r="C471" s="340" t="s">
        <v>3669</v>
      </c>
      <c r="D471" s="341" t="s">
        <v>340</v>
      </c>
      <c r="E471" s="341" t="s">
        <v>3594</v>
      </c>
      <c r="F471" s="342">
        <v>1200000</v>
      </c>
      <c r="G471" s="415">
        <v>1.2</v>
      </c>
      <c r="H471" s="416" t="s">
        <v>357</v>
      </c>
      <c r="I471" s="416" t="s">
        <v>3595</v>
      </c>
      <c r="J471" s="416" t="s">
        <v>3596</v>
      </c>
    </row>
    <row r="472" spans="2:10" x14ac:dyDescent="0.35">
      <c r="B472" s="411" t="s">
        <v>3604</v>
      </c>
      <c r="C472" s="411" t="s">
        <v>3669</v>
      </c>
      <c r="D472" s="343" t="s">
        <v>298</v>
      </c>
      <c r="E472" s="343" t="s">
        <v>3594</v>
      </c>
      <c r="F472" s="344">
        <v>5267144</v>
      </c>
      <c r="G472" s="412">
        <v>5.267144</v>
      </c>
      <c r="H472" s="413" t="s">
        <v>357</v>
      </c>
      <c r="I472" s="413" t="s">
        <v>3595</v>
      </c>
      <c r="J472" s="414" t="s">
        <v>3596</v>
      </c>
    </row>
    <row r="473" spans="2:10" x14ac:dyDescent="0.35">
      <c r="B473" s="340" t="s">
        <v>3604</v>
      </c>
      <c r="C473" s="340" t="s">
        <v>3669</v>
      </c>
      <c r="D473" s="341" t="s">
        <v>300</v>
      </c>
      <c r="E473" s="341" t="s">
        <v>3594</v>
      </c>
      <c r="F473" s="342">
        <v>5000000</v>
      </c>
      <c r="G473" s="415">
        <v>5</v>
      </c>
      <c r="H473" s="416" t="s">
        <v>357</v>
      </c>
      <c r="I473" s="416" t="s">
        <v>3595</v>
      </c>
      <c r="J473" s="416" t="s">
        <v>3596</v>
      </c>
    </row>
    <row r="474" spans="2:10" x14ac:dyDescent="0.35">
      <c r="B474" s="411" t="s">
        <v>3604</v>
      </c>
      <c r="C474" s="411" t="s">
        <v>3669</v>
      </c>
      <c r="D474" s="343" t="s">
        <v>298</v>
      </c>
      <c r="E474" s="343" t="s">
        <v>3594</v>
      </c>
      <c r="F474" s="344">
        <v>528550</v>
      </c>
      <c r="G474" s="412">
        <v>0.52854999999999996</v>
      </c>
      <c r="H474" s="413" t="s">
        <v>357</v>
      </c>
      <c r="I474" s="413" t="s">
        <v>3595</v>
      </c>
      <c r="J474" s="414" t="s">
        <v>3596</v>
      </c>
    </row>
    <row r="475" spans="2:10" x14ac:dyDescent="0.35">
      <c r="B475" s="340" t="s">
        <v>3604</v>
      </c>
      <c r="C475" s="340" t="s">
        <v>3669</v>
      </c>
      <c r="D475" s="341" t="s">
        <v>300</v>
      </c>
      <c r="E475" s="341" t="s">
        <v>3594</v>
      </c>
      <c r="F475" s="342">
        <v>-5000000</v>
      </c>
      <c r="G475" s="415">
        <v>-5</v>
      </c>
      <c r="H475" s="416" t="s">
        <v>357</v>
      </c>
      <c r="I475" s="416" t="s">
        <v>3595</v>
      </c>
      <c r="J475" s="416" t="s">
        <v>3596</v>
      </c>
    </row>
    <row r="476" spans="2:10" x14ac:dyDescent="0.35">
      <c r="B476" s="411" t="s">
        <v>3604</v>
      </c>
      <c r="C476" s="411" t="s">
        <v>3669</v>
      </c>
      <c r="D476" s="343" t="s">
        <v>298</v>
      </c>
      <c r="E476" s="343" t="s">
        <v>3594</v>
      </c>
      <c r="F476" s="344">
        <v>18400</v>
      </c>
      <c r="G476" s="412">
        <v>1.84E-2</v>
      </c>
      <c r="H476" s="413" t="s">
        <v>357</v>
      </c>
      <c r="I476" s="413" t="s">
        <v>3595</v>
      </c>
      <c r="J476" s="414" t="s">
        <v>3596</v>
      </c>
    </row>
    <row r="477" spans="2:10" x14ac:dyDescent="0.35">
      <c r="B477" s="340" t="s">
        <v>3604</v>
      </c>
      <c r="C477" s="340" t="s">
        <v>3669</v>
      </c>
      <c r="D477" s="341" t="s">
        <v>298</v>
      </c>
      <c r="E477" s="341" t="s">
        <v>3594</v>
      </c>
      <c r="F477" s="342">
        <v>502969</v>
      </c>
      <c r="G477" s="415">
        <v>0.502969</v>
      </c>
      <c r="H477" s="416" t="s">
        <v>357</v>
      </c>
      <c r="I477" s="416" t="s">
        <v>3595</v>
      </c>
      <c r="J477" s="416" t="s">
        <v>3596</v>
      </c>
    </row>
    <row r="478" spans="2:10" x14ac:dyDescent="0.35">
      <c r="B478" s="411" t="s">
        <v>3604</v>
      </c>
      <c r="C478" s="411" t="s">
        <v>3669</v>
      </c>
      <c r="D478" s="343" t="s">
        <v>304</v>
      </c>
      <c r="E478" s="343" t="s">
        <v>3594</v>
      </c>
      <c r="F478" s="344">
        <v>243379</v>
      </c>
      <c r="G478" s="412">
        <v>0.24337900000000001</v>
      </c>
      <c r="H478" s="413" t="s">
        <v>357</v>
      </c>
      <c r="I478" s="413" t="s">
        <v>3595</v>
      </c>
      <c r="J478" s="414" t="s">
        <v>3596</v>
      </c>
    </row>
    <row r="479" spans="2:10" x14ac:dyDescent="0.35">
      <c r="B479" s="340" t="s">
        <v>3604</v>
      </c>
      <c r="C479" s="340" t="s">
        <v>3669</v>
      </c>
      <c r="D479" s="341" t="s">
        <v>298</v>
      </c>
      <c r="E479" s="341" t="s">
        <v>3594</v>
      </c>
      <c r="F479" s="342">
        <v>14500</v>
      </c>
      <c r="G479" s="415">
        <v>1.4500000000000001E-2</v>
      </c>
      <c r="H479" s="416" t="s">
        <v>357</v>
      </c>
      <c r="I479" s="416" t="s">
        <v>3595</v>
      </c>
      <c r="J479" s="416" t="s">
        <v>3596</v>
      </c>
    </row>
    <row r="480" spans="2:10" x14ac:dyDescent="0.35">
      <c r="B480" s="411" t="s">
        <v>3604</v>
      </c>
      <c r="C480" s="411" t="s">
        <v>3669</v>
      </c>
      <c r="D480" s="343" t="s">
        <v>298</v>
      </c>
      <c r="E480" s="343" t="s">
        <v>3594</v>
      </c>
      <c r="F480" s="344">
        <v>14500</v>
      </c>
      <c r="G480" s="412">
        <v>1.4500000000000001E-2</v>
      </c>
      <c r="H480" s="413" t="s">
        <v>357</v>
      </c>
      <c r="I480" s="413" t="s">
        <v>3595</v>
      </c>
      <c r="J480" s="414" t="s">
        <v>3596</v>
      </c>
    </row>
    <row r="481" spans="2:10" x14ac:dyDescent="0.35">
      <c r="B481" s="340" t="s">
        <v>3604</v>
      </c>
      <c r="C481" s="340" t="s">
        <v>3669</v>
      </c>
      <c r="D481" s="341" t="s">
        <v>298</v>
      </c>
      <c r="E481" s="341" t="s">
        <v>3594</v>
      </c>
      <c r="F481" s="342">
        <v>521250</v>
      </c>
      <c r="G481" s="415">
        <v>0.52124999999999999</v>
      </c>
      <c r="H481" s="416" t="s">
        <v>357</v>
      </c>
      <c r="I481" s="416" t="s">
        <v>3595</v>
      </c>
      <c r="J481" s="416" t="s">
        <v>3596</v>
      </c>
    </row>
    <row r="482" spans="2:10" x14ac:dyDescent="0.35">
      <c r="B482" s="411" t="s">
        <v>3604</v>
      </c>
      <c r="C482" s="411" t="s">
        <v>3669</v>
      </c>
      <c r="D482" s="343" t="s">
        <v>298</v>
      </c>
      <c r="E482" s="343" t="s">
        <v>3594</v>
      </c>
      <c r="F482" s="344">
        <v>5606477</v>
      </c>
      <c r="G482" s="412">
        <v>5.6064769999999999</v>
      </c>
      <c r="H482" s="413" t="s">
        <v>357</v>
      </c>
      <c r="I482" s="413" t="s">
        <v>3595</v>
      </c>
      <c r="J482" s="414" t="s">
        <v>3596</v>
      </c>
    </row>
    <row r="483" spans="2:10" x14ac:dyDescent="0.35">
      <c r="B483" s="340" t="s">
        <v>3604</v>
      </c>
      <c r="C483" s="340" t="s">
        <v>3669</v>
      </c>
      <c r="D483" s="341" t="s">
        <v>298</v>
      </c>
      <c r="E483" s="341" t="s">
        <v>3594</v>
      </c>
      <c r="F483" s="342">
        <v>528550</v>
      </c>
      <c r="G483" s="415">
        <v>0.52854999999999996</v>
      </c>
      <c r="H483" s="416" t="s">
        <v>357</v>
      </c>
      <c r="I483" s="416" t="s">
        <v>3595</v>
      </c>
      <c r="J483" s="416" t="s">
        <v>3596</v>
      </c>
    </row>
    <row r="484" spans="2:10" x14ac:dyDescent="0.35">
      <c r="B484" s="411" t="s">
        <v>3604</v>
      </c>
      <c r="C484" s="411" t="s">
        <v>3669</v>
      </c>
      <c r="D484" s="343" t="s">
        <v>298</v>
      </c>
      <c r="E484" s="343" t="s">
        <v>3594</v>
      </c>
      <c r="F484" s="344">
        <v>14500</v>
      </c>
      <c r="G484" s="412">
        <v>1.4500000000000001E-2</v>
      </c>
      <c r="H484" s="413" t="s">
        <v>357</v>
      </c>
      <c r="I484" s="413" t="s">
        <v>3595</v>
      </c>
      <c r="J484" s="414" t="s">
        <v>3596</v>
      </c>
    </row>
    <row r="485" spans="2:10" x14ac:dyDescent="0.35">
      <c r="B485" s="340" t="s">
        <v>3604</v>
      </c>
      <c r="C485" s="340" t="s">
        <v>3669</v>
      </c>
      <c r="D485" s="341" t="s">
        <v>298</v>
      </c>
      <c r="E485" s="341" t="s">
        <v>3594</v>
      </c>
      <c r="F485" s="342">
        <v>5000000</v>
      </c>
      <c r="G485" s="415">
        <v>5</v>
      </c>
      <c r="H485" s="416" t="s">
        <v>357</v>
      </c>
      <c r="I485" s="416" t="s">
        <v>3595</v>
      </c>
      <c r="J485" s="416" t="s">
        <v>3596</v>
      </c>
    </row>
    <row r="486" spans="2:10" x14ac:dyDescent="0.35">
      <c r="B486" s="411" t="s">
        <v>3604</v>
      </c>
      <c r="C486" s="411" t="s">
        <v>3669</v>
      </c>
      <c r="D486" s="343" t="s">
        <v>298</v>
      </c>
      <c r="E486" s="343" t="s">
        <v>3594</v>
      </c>
      <c r="F486" s="344">
        <v>5606477</v>
      </c>
      <c r="G486" s="412">
        <v>5.6064769999999999</v>
      </c>
      <c r="H486" s="413" t="s">
        <v>357</v>
      </c>
      <c r="I486" s="413" t="s">
        <v>3595</v>
      </c>
      <c r="J486" s="414" t="s">
        <v>3596</v>
      </c>
    </row>
    <row r="487" spans="2:10" x14ac:dyDescent="0.35">
      <c r="B487" s="340" t="s">
        <v>3604</v>
      </c>
      <c r="C487" s="340" t="s">
        <v>3669</v>
      </c>
      <c r="D487" s="341" t="s">
        <v>298</v>
      </c>
      <c r="E487" s="341" t="s">
        <v>3594</v>
      </c>
      <c r="F487" s="342">
        <v>4388022</v>
      </c>
      <c r="G487" s="415">
        <v>4.3880220000000003</v>
      </c>
      <c r="H487" s="416" t="s">
        <v>357</v>
      </c>
      <c r="I487" s="416" t="s">
        <v>3595</v>
      </c>
      <c r="J487" s="416" t="s">
        <v>3596</v>
      </c>
    </row>
    <row r="488" spans="2:10" x14ac:dyDescent="0.35">
      <c r="B488" s="411" t="s">
        <v>3604</v>
      </c>
      <c r="C488" s="411" t="s">
        <v>3669</v>
      </c>
      <c r="D488" s="343" t="s">
        <v>300</v>
      </c>
      <c r="E488" s="343" t="s">
        <v>3594</v>
      </c>
      <c r="F488" s="344">
        <v>5000000</v>
      </c>
      <c r="G488" s="412">
        <v>5</v>
      </c>
      <c r="H488" s="413" t="s">
        <v>357</v>
      </c>
      <c r="I488" s="413" t="s">
        <v>3595</v>
      </c>
      <c r="J488" s="414" t="s">
        <v>3596</v>
      </c>
    </row>
    <row r="489" spans="2:10" x14ac:dyDescent="0.35">
      <c r="B489" s="340" t="s">
        <v>3604</v>
      </c>
      <c r="C489" s="340" t="s">
        <v>3669</v>
      </c>
      <c r="D489" s="341" t="s">
        <v>304</v>
      </c>
      <c r="E489" s="341" t="s">
        <v>3594</v>
      </c>
      <c r="F489" s="342">
        <v>603327</v>
      </c>
      <c r="G489" s="415">
        <v>0.60332699999999995</v>
      </c>
      <c r="H489" s="416" t="s">
        <v>357</v>
      </c>
      <c r="I489" s="416" t="s">
        <v>3595</v>
      </c>
      <c r="J489" s="416" t="s">
        <v>3596</v>
      </c>
    </row>
    <row r="490" spans="2:10" x14ac:dyDescent="0.35">
      <c r="B490" s="411" t="s">
        <v>3604</v>
      </c>
      <c r="C490" s="411" t="s">
        <v>3669</v>
      </c>
      <c r="D490" s="343" t="s">
        <v>298</v>
      </c>
      <c r="E490" s="343" t="s">
        <v>3594</v>
      </c>
      <c r="F490" s="344">
        <v>1300000</v>
      </c>
      <c r="G490" s="412">
        <v>1.3</v>
      </c>
      <c r="H490" s="413" t="s">
        <v>357</v>
      </c>
      <c r="I490" s="413" t="s">
        <v>3595</v>
      </c>
      <c r="J490" s="414" t="s">
        <v>3596</v>
      </c>
    </row>
    <row r="491" spans="2:10" x14ac:dyDescent="0.35">
      <c r="B491" s="340" t="s">
        <v>3604</v>
      </c>
      <c r="C491" s="340" t="s">
        <v>3669</v>
      </c>
      <c r="D491" s="341" t="s">
        <v>298</v>
      </c>
      <c r="E491" s="341" t="s">
        <v>3594</v>
      </c>
      <c r="F491" s="342">
        <v>5606477</v>
      </c>
      <c r="G491" s="415">
        <v>5.6064769999999999</v>
      </c>
      <c r="H491" s="416" t="s">
        <v>357</v>
      </c>
      <c r="I491" s="416" t="s">
        <v>3595</v>
      </c>
      <c r="J491" s="416" t="s">
        <v>3596</v>
      </c>
    </row>
    <row r="492" spans="2:10" x14ac:dyDescent="0.35">
      <c r="B492" s="411" t="s">
        <v>3604</v>
      </c>
      <c r="C492" s="411" t="s">
        <v>3669</v>
      </c>
      <c r="D492" s="343" t="s">
        <v>305</v>
      </c>
      <c r="E492" s="343" t="s">
        <v>3594</v>
      </c>
      <c r="F492" s="344">
        <v>6001286</v>
      </c>
      <c r="G492" s="412">
        <v>6.0012860000000003</v>
      </c>
      <c r="H492" s="413" t="s">
        <v>357</v>
      </c>
      <c r="I492" s="413" t="s">
        <v>3595</v>
      </c>
      <c r="J492" s="414" t="s">
        <v>3596</v>
      </c>
    </row>
    <row r="493" spans="2:10" x14ac:dyDescent="0.35">
      <c r="B493" s="340" t="s">
        <v>3604</v>
      </c>
      <c r="C493" s="340" t="s">
        <v>3669</v>
      </c>
      <c r="D493" s="341" t="s">
        <v>298</v>
      </c>
      <c r="E493" s="341" t="s">
        <v>3594</v>
      </c>
      <c r="F493" s="342">
        <v>536693</v>
      </c>
      <c r="G493" s="415">
        <v>0.53669299999999998</v>
      </c>
      <c r="H493" s="416" t="s">
        <v>357</v>
      </c>
      <c r="I493" s="416" t="s">
        <v>3595</v>
      </c>
      <c r="J493" s="416" t="s">
        <v>3596</v>
      </c>
    </row>
    <row r="494" spans="2:10" x14ac:dyDescent="0.35">
      <c r="B494" s="411" t="s">
        <v>3604</v>
      </c>
      <c r="C494" s="411" t="s">
        <v>3669</v>
      </c>
      <c r="D494" s="343" t="s">
        <v>300</v>
      </c>
      <c r="E494" s="343" t="s">
        <v>3594</v>
      </c>
      <c r="F494" s="344">
        <v>3739362</v>
      </c>
      <c r="G494" s="412">
        <v>3.7393619999999999</v>
      </c>
      <c r="H494" s="413" t="s">
        <v>357</v>
      </c>
      <c r="I494" s="413" t="s">
        <v>3595</v>
      </c>
      <c r="J494" s="414" t="s">
        <v>3596</v>
      </c>
    </row>
    <row r="495" spans="2:10" x14ac:dyDescent="0.35">
      <c r="B495" s="340" t="s">
        <v>3604</v>
      </c>
      <c r="C495" s="340" t="s">
        <v>3669</v>
      </c>
      <c r="D495" s="341" t="s">
        <v>298</v>
      </c>
      <c r="E495" s="341" t="s">
        <v>3594</v>
      </c>
      <c r="F495" s="342">
        <v>5430300</v>
      </c>
      <c r="G495" s="415">
        <v>5.4302999999999999</v>
      </c>
      <c r="H495" s="416" t="s">
        <v>357</v>
      </c>
      <c r="I495" s="416" t="s">
        <v>3595</v>
      </c>
      <c r="J495" s="416" t="s">
        <v>3596</v>
      </c>
    </row>
    <row r="496" spans="2:10" x14ac:dyDescent="0.35">
      <c r="B496" s="411" t="s">
        <v>3604</v>
      </c>
      <c r="C496" s="411" t="s">
        <v>3669</v>
      </c>
      <c r="D496" s="343" t="s">
        <v>298</v>
      </c>
      <c r="E496" s="343" t="s">
        <v>3594</v>
      </c>
      <c r="F496" s="344">
        <v>5430300</v>
      </c>
      <c r="G496" s="412">
        <v>5.4302999999999999</v>
      </c>
      <c r="H496" s="413" t="s">
        <v>357</v>
      </c>
      <c r="I496" s="413" t="s">
        <v>3595</v>
      </c>
      <c r="J496" s="414" t="s">
        <v>3596</v>
      </c>
    </row>
    <row r="497" spans="2:10" x14ac:dyDescent="0.35">
      <c r="B497" s="340" t="s">
        <v>3604</v>
      </c>
      <c r="C497" s="340" t="s">
        <v>3669</v>
      </c>
      <c r="D497" s="341" t="s">
        <v>298</v>
      </c>
      <c r="E497" s="341" t="s">
        <v>3594</v>
      </c>
      <c r="F497" s="342">
        <v>611978</v>
      </c>
      <c r="G497" s="415">
        <v>0.61197800000000002</v>
      </c>
      <c r="H497" s="416" t="s">
        <v>357</v>
      </c>
      <c r="I497" s="416" t="s">
        <v>3595</v>
      </c>
      <c r="J497" s="416" t="s">
        <v>3596</v>
      </c>
    </row>
    <row r="498" spans="2:10" x14ac:dyDescent="0.35">
      <c r="B498" s="411" t="s">
        <v>3604</v>
      </c>
      <c r="C498" s="411" t="s">
        <v>3669</v>
      </c>
      <c r="D498" s="343" t="s">
        <v>304</v>
      </c>
      <c r="E498" s="343" t="s">
        <v>3594</v>
      </c>
      <c r="F498" s="344">
        <v>279474</v>
      </c>
      <c r="G498" s="412">
        <v>0.279474</v>
      </c>
      <c r="H498" s="413" t="s">
        <v>357</v>
      </c>
      <c r="I498" s="413" t="s">
        <v>3595</v>
      </c>
      <c r="J498" s="414" t="s">
        <v>3596</v>
      </c>
    </row>
    <row r="499" spans="2:10" x14ac:dyDescent="0.35">
      <c r="B499" s="340" t="s">
        <v>3604</v>
      </c>
      <c r="C499" s="340" t="s">
        <v>3669</v>
      </c>
      <c r="D499" s="341" t="s">
        <v>298</v>
      </c>
      <c r="E499" s="341" t="s">
        <v>3594</v>
      </c>
      <c r="F499" s="342">
        <v>521250</v>
      </c>
      <c r="G499" s="415">
        <v>0.52124999999999999</v>
      </c>
      <c r="H499" s="416" t="s">
        <v>357</v>
      </c>
      <c r="I499" s="416" t="s">
        <v>3595</v>
      </c>
      <c r="J499" s="416" t="s">
        <v>3596</v>
      </c>
    </row>
    <row r="500" spans="2:10" x14ac:dyDescent="0.35">
      <c r="B500" s="411" t="s">
        <v>3604</v>
      </c>
      <c r="C500" s="411" t="s">
        <v>3669</v>
      </c>
      <c r="D500" s="343" t="s">
        <v>298</v>
      </c>
      <c r="E500" s="343" t="s">
        <v>3594</v>
      </c>
      <c r="F500" s="344">
        <v>14500</v>
      </c>
      <c r="G500" s="412">
        <v>1.4500000000000001E-2</v>
      </c>
      <c r="H500" s="413" t="s">
        <v>357</v>
      </c>
      <c r="I500" s="413" t="s">
        <v>3595</v>
      </c>
      <c r="J500" s="414" t="s">
        <v>3596</v>
      </c>
    </row>
    <row r="501" spans="2:10" x14ac:dyDescent="0.35">
      <c r="B501" s="340" t="s">
        <v>3604</v>
      </c>
      <c r="C501" s="340" t="s">
        <v>3669</v>
      </c>
      <c r="D501" s="341" t="s">
        <v>298</v>
      </c>
      <c r="E501" s="341" t="s">
        <v>3594</v>
      </c>
      <c r="F501" s="342">
        <v>18400</v>
      </c>
      <c r="G501" s="415">
        <v>1.84E-2</v>
      </c>
      <c r="H501" s="416" t="s">
        <v>357</v>
      </c>
      <c r="I501" s="416" t="s">
        <v>3595</v>
      </c>
      <c r="J501" s="416" t="s">
        <v>3596</v>
      </c>
    </row>
    <row r="502" spans="2:10" x14ac:dyDescent="0.35">
      <c r="B502" s="411" t="s">
        <v>3604</v>
      </c>
      <c r="C502" s="411" t="s">
        <v>3669</v>
      </c>
      <c r="D502" s="343" t="s">
        <v>298</v>
      </c>
      <c r="E502" s="343" t="s">
        <v>3594</v>
      </c>
      <c r="F502" s="344">
        <v>2500000</v>
      </c>
      <c r="G502" s="412">
        <v>2.5</v>
      </c>
      <c r="H502" s="413" t="s">
        <v>357</v>
      </c>
      <c r="I502" s="413" t="s">
        <v>3595</v>
      </c>
      <c r="J502" s="414" t="s">
        <v>3596</v>
      </c>
    </row>
    <row r="503" spans="2:10" x14ac:dyDescent="0.35">
      <c r="B503" s="340" t="s">
        <v>3604</v>
      </c>
      <c r="C503" s="340" t="s">
        <v>3669</v>
      </c>
      <c r="D503" s="341" t="s">
        <v>304</v>
      </c>
      <c r="E503" s="341" t="s">
        <v>3594</v>
      </c>
      <c r="F503" s="342">
        <v>388032</v>
      </c>
      <c r="G503" s="415">
        <v>0.38803199999999999</v>
      </c>
      <c r="H503" s="416" t="s">
        <v>357</v>
      </c>
      <c r="I503" s="416" t="s">
        <v>3595</v>
      </c>
      <c r="J503" s="416" t="s">
        <v>3596</v>
      </c>
    </row>
    <row r="504" spans="2:10" x14ac:dyDescent="0.35">
      <c r="B504" s="411" t="s">
        <v>3604</v>
      </c>
      <c r="C504" s="411" t="s">
        <v>3670</v>
      </c>
      <c r="D504" s="343" t="s">
        <v>300</v>
      </c>
      <c r="E504" s="343" t="s">
        <v>3594</v>
      </c>
      <c r="F504" s="344">
        <v>605601</v>
      </c>
      <c r="G504" s="412">
        <v>0.60560099999999994</v>
      </c>
      <c r="H504" s="413" t="s">
        <v>357</v>
      </c>
      <c r="I504" s="413" t="s">
        <v>3595</v>
      </c>
      <c r="J504" s="414" t="s">
        <v>3596</v>
      </c>
    </row>
    <row r="505" spans="2:10" x14ac:dyDescent="0.35">
      <c r="B505" s="340" t="s">
        <v>3604</v>
      </c>
      <c r="C505" s="340" t="s">
        <v>3670</v>
      </c>
      <c r="D505" s="341" t="s">
        <v>300</v>
      </c>
      <c r="E505" s="341" t="s">
        <v>3594</v>
      </c>
      <c r="F505" s="342">
        <v>300000</v>
      </c>
      <c r="G505" s="415">
        <v>0.3</v>
      </c>
      <c r="H505" s="416" t="s">
        <v>357</v>
      </c>
      <c r="I505" s="416" t="s">
        <v>3595</v>
      </c>
      <c r="J505" s="416" t="s">
        <v>3596</v>
      </c>
    </row>
    <row r="506" spans="2:10" x14ac:dyDescent="0.35">
      <c r="B506" s="411" t="s">
        <v>3604</v>
      </c>
      <c r="C506" s="411" t="s">
        <v>3670</v>
      </c>
      <c r="D506" s="343" t="s">
        <v>300</v>
      </c>
      <c r="E506" s="343" t="s">
        <v>3594</v>
      </c>
      <c r="F506" s="344">
        <v>100000</v>
      </c>
      <c r="G506" s="412">
        <v>0.1</v>
      </c>
      <c r="H506" s="413" t="s">
        <v>357</v>
      </c>
      <c r="I506" s="413" t="s">
        <v>3595</v>
      </c>
      <c r="J506" s="414" t="s">
        <v>3596</v>
      </c>
    </row>
    <row r="507" spans="2:10" x14ac:dyDescent="0.35">
      <c r="B507" s="340" t="s">
        <v>3604</v>
      </c>
      <c r="C507" s="340" t="s">
        <v>3670</v>
      </c>
      <c r="D507" s="341" t="s">
        <v>300</v>
      </c>
      <c r="E507" s="341" t="s">
        <v>3594</v>
      </c>
      <c r="F507" s="342">
        <v>605601</v>
      </c>
      <c r="G507" s="415">
        <v>0.60560099999999994</v>
      </c>
      <c r="H507" s="416" t="s">
        <v>357</v>
      </c>
      <c r="I507" s="416" t="s">
        <v>3595</v>
      </c>
      <c r="J507" s="416" t="s">
        <v>3596</v>
      </c>
    </row>
    <row r="508" spans="2:10" x14ac:dyDescent="0.35">
      <c r="B508" s="411" t="s">
        <v>3604</v>
      </c>
      <c r="C508" s="411" t="s">
        <v>3670</v>
      </c>
      <c r="D508" s="343" t="s">
        <v>300</v>
      </c>
      <c r="E508" s="343" t="s">
        <v>3594</v>
      </c>
      <c r="F508" s="344">
        <v>300000</v>
      </c>
      <c r="G508" s="412">
        <v>0.3</v>
      </c>
      <c r="H508" s="413" t="s">
        <v>357</v>
      </c>
      <c r="I508" s="413" t="s">
        <v>3595</v>
      </c>
      <c r="J508" s="414" t="s">
        <v>3596</v>
      </c>
    </row>
    <row r="509" spans="2:10" x14ac:dyDescent="0.35">
      <c r="B509" s="340" t="s">
        <v>3604</v>
      </c>
      <c r="C509" s="340" t="s">
        <v>3670</v>
      </c>
      <c r="D509" s="341" t="s">
        <v>300</v>
      </c>
      <c r="E509" s="341" t="s">
        <v>3594</v>
      </c>
      <c r="F509" s="342">
        <v>-605601</v>
      </c>
      <c r="G509" s="415">
        <v>-0.60560099999999994</v>
      </c>
      <c r="H509" s="416" t="s">
        <v>357</v>
      </c>
      <c r="I509" s="416" t="s">
        <v>3595</v>
      </c>
      <c r="J509" s="416" t="s">
        <v>3596</v>
      </c>
    </row>
    <row r="510" spans="2:10" x14ac:dyDescent="0.35">
      <c r="B510" s="411" t="s">
        <v>3604</v>
      </c>
      <c r="C510" s="411" t="s">
        <v>3671</v>
      </c>
      <c r="D510" s="343" t="s">
        <v>304</v>
      </c>
      <c r="E510" s="343" t="s">
        <v>3594</v>
      </c>
      <c r="F510" s="344">
        <v>175000</v>
      </c>
      <c r="G510" s="412">
        <v>0.17499999999999999</v>
      </c>
      <c r="H510" s="413" t="s">
        <v>357</v>
      </c>
      <c r="I510" s="413" t="s">
        <v>3595</v>
      </c>
      <c r="J510" s="414" t="s">
        <v>3596</v>
      </c>
    </row>
    <row r="511" spans="2:10" x14ac:dyDescent="0.35">
      <c r="B511" s="340" t="s">
        <v>3604</v>
      </c>
      <c r="C511" s="340" t="s">
        <v>3671</v>
      </c>
      <c r="D511" s="341" t="s">
        <v>298</v>
      </c>
      <c r="E511" s="341" t="s">
        <v>3594</v>
      </c>
      <c r="F511" s="342">
        <v>17500</v>
      </c>
      <c r="G511" s="415">
        <v>1.7500000000000002E-2</v>
      </c>
      <c r="H511" s="416" t="s">
        <v>357</v>
      </c>
      <c r="I511" s="416" t="s">
        <v>3595</v>
      </c>
      <c r="J511" s="416" t="s">
        <v>3596</v>
      </c>
    </row>
    <row r="512" spans="2:10" x14ac:dyDescent="0.35">
      <c r="B512" s="411" t="s">
        <v>3604</v>
      </c>
      <c r="C512" s="411" t="s">
        <v>3671</v>
      </c>
      <c r="D512" s="343" t="s">
        <v>304</v>
      </c>
      <c r="E512" s="343" t="s">
        <v>3594</v>
      </c>
      <c r="F512" s="344">
        <v>175000</v>
      </c>
      <c r="G512" s="412">
        <v>0.17499999999999999</v>
      </c>
      <c r="H512" s="413" t="s">
        <v>357</v>
      </c>
      <c r="I512" s="413" t="s">
        <v>3595</v>
      </c>
      <c r="J512" s="414" t="s">
        <v>3596</v>
      </c>
    </row>
    <row r="513" spans="2:10" x14ac:dyDescent="0.35">
      <c r="B513" s="340" t="s">
        <v>3604</v>
      </c>
      <c r="C513" s="340" t="s">
        <v>3671</v>
      </c>
      <c r="D513" s="341" t="s">
        <v>305</v>
      </c>
      <c r="E513" s="341" t="s">
        <v>3594</v>
      </c>
      <c r="F513" s="342">
        <v>6804000</v>
      </c>
      <c r="G513" s="415">
        <v>6.8040000000000003</v>
      </c>
      <c r="H513" s="416" t="s">
        <v>357</v>
      </c>
      <c r="I513" s="416" t="s">
        <v>3595</v>
      </c>
      <c r="J513" s="416" t="s">
        <v>3596</v>
      </c>
    </row>
    <row r="514" spans="2:10" x14ac:dyDescent="0.35">
      <c r="B514" s="411" t="s">
        <v>3604</v>
      </c>
      <c r="C514" s="411" t="s">
        <v>3671</v>
      </c>
      <c r="D514" s="343" t="s">
        <v>298</v>
      </c>
      <c r="E514" s="343" t="s">
        <v>3594</v>
      </c>
      <c r="F514" s="344">
        <v>17500</v>
      </c>
      <c r="G514" s="412">
        <v>1.7500000000000002E-2</v>
      </c>
      <c r="H514" s="413" t="s">
        <v>357</v>
      </c>
      <c r="I514" s="413" t="s">
        <v>3595</v>
      </c>
      <c r="J514" s="414" t="s">
        <v>3596</v>
      </c>
    </row>
    <row r="515" spans="2:10" x14ac:dyDescent="0.35">
      <c r="B515" s="340" t="s">
        <v>3604</v>
      </c>
      <c r="C515" s="340" t="s">
        <v>3671</v>
      </c>
      <c r="D515" s="341" t="s">
        <v>304</v>
      </c>
      <c r="E515" s="341" t="s">
        <v>3594</v>
      </c>
      <c r="F515" s="342">
        <v>175000</v>
      </c>
      <c r="G515" s="415">
        <v>0.17499999999999999</v>
      </c>
      <c r="H515" s="416" t="s">
        <v>357</v>
      </c>
      <c r="I515" s="416" t="s">
        <v>3595</v>
      </c>
      <c r="J515" s="416" t="s">
        <v>3596</v>
      </c>
    </row>
    <row r="516" spans="2:10" x14ac:dyDescent="0.35">
      <c r="B516" s="411" t="s">
        <v>3604</v>
      </c>
      <c r="C516" s="411" t="s">
        <v>3671</v>
      </c>
      <c r="D516" s="343" t="s">
        <v>305</v>
      </c>
      <c r="E516" s="343" t="s">
        <v>3594</v>
      </c>
      <c r="F516" s="344">
        <v>4981622</v>
      </c>
      <c r="G516" s="412">
        <v>4.9816219999999998</v>
      </c>
      <c r="H516" s="413" t="s">
        <v>357</v>
      </c>
      <c r="I516" s="413" t="s">
        <v>3595</v>
      </c>
      <c r="J516" s="414" t="s">
        <v>3596</v>
      </c>
    </row>
    <row r="517" spans="2:10" x14ac:dyDescent="0.35">
      <c r="B517" s="340" t="s">
        <v>3604</v>
      </c>
      <c r="C517" s="340" t="s">
        <v>3671</v>
      </c>
      <c r="D517" s="341" t="s">
        <v>298</v>
      </c>
      <c r="E517" s="341" t="s">
        <v>3594</v>
      </c>
      <c r="F517" s="342">
        <v>17500</v>
      </c>
      <c r="G517" s="415">
        <v>1.7500000000000002E-2</v>
      </c>
      <c r="H517" s="416" t="s">
        <v>357</v>
      </c>
      <c r="I517" s="416" t="s">
        <v>3595</v>
      </c>
      <c r="J517" s="416" t="s">
        <v>3596</v>
      </c>
    </row>
    <row r="518" spans="2:10" x14ac:dyDescent="0.35">
      <c r="B518" s="411" t="s">
        <v>3604</v>
      </c>
      <c r="C518" s="411" t="s">
        <v>3671</v>
      </c>
      <c r="D518" s="343" t="s">
        <v>305</v>
      </c>
      <c r="E518" s="343" t="s">
        <v>3594</v>
      </c>
      <c r="F518" s="344">
        <v>55133</v>
      </c>
      <c r="G518" s="412">
        <v>5.5133000000000001E-2</v>
      </c>
      <c r="H518" s="413" t="s">
        <v>357</v>
      </c>
      <c r="I518" s="413" t="s">
        <v>3595</v>
      </c>
      <c r="J518" s="414" t="s">
        <v>3596</v>
      </c>
    </row>
    <row r="519" spans="2:10" x14ac:dyDescent="0.35">
      <c r="B519" s="340" t="s">
        <v>3604</v>
      </c>
      <c r="C519" s="340" t="s">
        <v>3671</v>
      </c>
      <c r="D519" s="341" t="s">
        <v>305</v>
      </c>
      <c r="E519" s="341" t="s">
        <v>3594</v>
      </c>
      <c r="F519" s="342">
        <v>20000000</v>
      </c>
      <c r="G519" s="415">
        <v>20</v>
      </c>
      <c r="H519" s="416" t="s">
        <v>357</v>
      </c>
      <c r="I519" s="416" t="s">
        <v>3595</v>
      </c>
      <c r="J519" s="416" t="s">
        <v>3596</v>
      </c>
    </row>
    <row r="520" spans="2:10" x14ac:dyDescent="0.35">
      <c r="B520" s="411" t="s">
        <v>3604</v>
      </c>
      <c r="C520" s="411" t="s">
        <v>3671</v>
      </c>
      <c r="D520" s="343" t="s">
        <v>298</v>
      </c>
      <c r="E520" s="343" t="s">
        <v>3594</v>
      </c>
      <c r="F520" s="344">
        <v>21000</v>
      </c>
      <c r="G520" s="412">
        <v>2.1000000000000001E-2</v>
      </c>
      <c r="H520" s="413" t="s">
        <v>357</v>
      </c>
      <c r="I520" s="413" t="s">
        <v>3595</v>
      </c>
      <c r="J520" s="414" t="s">
        <v>3596</v>
      </c>
    </row>
    <row r="521" spans="2:10" x14ac:dyDescent="0.35">
      <c r="B521" s="340" t="s">
        <v>3604</v>
      </c>
      <c r="C521" s="340" t="s">
        <v>3671</v>
      </c>
      <c r="D521" s="341" t="s">
        <v>304</v>
      </c>
      <c r="E521" s="341" t="s">
        <v>3594</v>
      </c>
      <c r="F521" s="342">
        <v>175000</v>
      </c>
      <c r="G521" s="415">
        <v>0.17499999999999999</v>
      </c>
      <c r="H521" s="416" t="s">
        <v>357</v>
      </c>
      <c r="I521" s="416" t="s">
        <v>3595</v>
      </c>
      <c r="J521" s="416" t="s">
        <v>3596</v>
      </c>
    </row>
    <row r="522" spans="2:10" x14ac:dyDescent="0.35">
      <c r="B522" s="411" t="s">
        <v>3604</v>
      </c>
      <c r="C522" s="411" t="s">
        <v>3671</v>
      </c>
      <c r="D522" s="343" t="s">
        <v>298</v>
      </c>
      <c r="E522" s="343" t="s">
        <v>3594</v>
      </c>
      <c r="F522" s="344">
        <v>17000</v>
      </c>
      <c r="G522" s="412">
        <v>1.7000000000000001E-2</v>
      </c>
      <c r="H522" s="413" t="s">
        <v>357</v>
      </c>
      <c r="I522" s="413" t="s">
        <v>3595</v>
      </c>
      <c r="J522" s="414" t="s">
        <v>3596</v>
      </c>
    </row>
    <row r="523" spans="2:10" x14ac:dyDescent="0.35">
      <c r="B523" s="340" t="s">
        <v>3604</v>
      </c>
      <c r="C523" s="340" t="s">
        <v>3671</v>
      </c>
      <c r="D523" s="341" t="s">
        <v>298</v>
      </c>
      <c r="E523" s="341" t="s">
        <v>3594</v>
      </c>
      <c r="F523" s="342">
        <v>17500</v>
      </c>
      <c r="G523" s="415">
        <v>1.7500000000000002E-2</v>
      </c>
      <c r="H523" s="416" t="s">
        <v>357</v>
      </c>
      <c r="I523" s="416" t="s">
        <v>3595</v>
      </c>
      <c r="J523" s="416" t="s">
        <v>3596</v>
      </c>
    </row>
    <row r="524" spans="2:10" x14ac:dyDescent="0.35">
      <c r="B524" s="411" t="s">
        <v>3604</v>
      </c>
      <c r="C524" s="411" t="s">
        <v>3671</v>
      </c>
      <c r="D524" s="343" t="s">
        <v>298</v>
      </c>
      <c r="E524" s="343" t="s">
        <v>3594</v>
      </c>
      <c r="F524" s="344">
        <v>17500</v>
      </c>
      <c r="G524" s="412">
        <v>1.7500000000000002E-2</v>
      </c>
      <c r="H524" s="413" t="s">
        <v>357</v>
      </c>
      <c r="I524" s="413" t="s">
        <v>3595</v>
      </c>
      <c r="J524" s="414" t="s">
        <v>3596</v>
      </c>
    </row>
    <row r="525" spans="2:10" x14ac:dyDescent="0.35">
      <c r="B525" s="340" t="s">
        <v>3604</v>
      </c>
      <c r="C525" s="340" t="s">
        <v>3671</v>
      </c>
      <c r="D525" s="341" t="s">
        <v>298</v>
      </c>
      <c r="E525" s="341" t="s">
        <v>3594</v>
      </c>
      <c r="F525" s="342">
        <v>17500</v>
      </c>
      <c r="G525" s="415">
        <v>1.7500000000000002E-2</v>
      </c>
      <c r="H525" s="416" t="s">
        <v>357</v>
      </c>
      <c r="I525" s="416" t="s">
        <v>3595</v>
      </c>
      <c r="J525" s="416" t="s">
        <v>3596</v>
      </c>
    </row>
    <row r="526" spans="2:10" x14ac:dyDescent="0.35">
      <c r="B526" s="411" t="s">
        <v>3604</v>
      </c>
      <c r="C526" s="411" t="s">
        <v>3671</v>
      </c>
      <c r="D526" s="343" t="s">
        <v>298</v>
      </c>
      <c r="E526" s="343" t="s">
        <v>3594</v>
      </c>
      <c r="F526" s="344">
        <v>4153488</v>
      </c>
      <c r="G526" s="412">
        <v>4.1534880000000003</v>
      </c>
      <c r="H526" s="413" t="s">
        <v>357</v>
      </c>
      <c r="I526" s="413" t="s">
        <v>3595</v>
      </c>
      <c r="J526" s="414" t="s">
        <v>3596</v>
      </c>
    </row>
    <row r="527" spans="2:10" x14ac:dyDescent="0.35">
      <c r="B527" s="340" t="s">
        <v>3604</v>
      </c>
      <c r="C527" s="340" t="s">
        <v>3671</v>
      </c>
      <c r="D527" s="341" t="s">
        <v>298</v>
      </c>
      <c r="E527" s="341" t="s">
        <v>3594</v>
      </c>
      <c r="F527" s="342">
        <v>4154301</v>
      </c>
      <c r="G527" s="415">
        <v>4.1543010000000002</v>
      </c>
      <c r="H527" s="416" t="s">
        <v>357</v>
      </c>
      <c r="I527" s="416" t="s">
        <v>3595</v>
      </c>
      <c r="J527" s="416" t="s">
        <v>3596</v>
      </c>
    </row>
    <row r="528" spans="2:10" x14ac:dyDescent="0.35">
      <c r="B528" s="411" t="s">
        <v>3604</v>
      </c>
      <c r="C528" s="411" t="s">
        <v>3671</v>
      </c>
      <c r="D528" s="343" t="s">
        <v>304</v>
      </c>
      <c r="E528" s="343" t="s">
        <v>3594</v>
      </c>
      <c r="F528" s="344">
        <v>45000</v>
      </c>
      <c r="G528" s="412">
        <v>4.4999999999999998E-2</v>
      </c>
      <c r="H528" s="413" t="s">
        <v>357</v>
      </c>
      <c r="I528" s="413" t="s">
        <v>3595</v>
      </c>
      <c r="J528" s="414" t="s">
        <v>3596</v>
      </c>
    </row>
    <row r="529" spans="2:10" x14ac:dyDescent="0.35">
      <c r="B529" s="340" t="s">
        <v>3604</v>
      </c>
      <c r="C529" s="340" t="s">
        <v>3671</v>
      </c>
      <c r="D529" s="341" t="s">
        <v>298</v>
      </c>
      <c r="E529" s="341" t="s">
        <v>3594</v>
      </c>
      <c r="F529" s="342">
        <v>17500</v>
      </c>
      <c r="G529" s="415">
        <v>1.7500000000000002E-2</v>
      </c>
      <c r="H529" s="416" t="s">
        <v>357</v>
      </c>
      <c r="I529" s="416" t="s">
        <v>3595</v>
      </c>
      <c r="J529" s="416" t="s">
        <v>3596</v>
      </c>
    </row>
    <row r="530" spans="2:10" x14ac:dyDescent="0.35">
      <c r="B530" s="411" t="s">
        <v>3604</v>
      </c>
      <c r="C530" s="411" t="s">
        <v>3671</v>
      </c>
      <c r="D530" s="343" t="s">
        <v>298</v>
      </c>
      <c r="E530" s="343" t="s">
        <v>3594</v>
      </c>
      <c r="F530" s="344">
        <v>3929081</v>
      </c>
      <c r="G530" s="412">
        <v>3.929081</v>
      </c>
      <c r="H530" s="413" t="s">
        <v>357</v>
      </c>
      <c r="I530" s="413" t="s">
        <v>3595</v>
      </c>
      <c r="J530" s="414" t="s">
        <v>3596</v>
      </c>
    </row>
    <row r="531" spans="2:10" x14ac:dyDescent="0.35">
      <c r="B531" s="340" t="s">
        <v>3604</v>
      </c>
      <c r="C531" s="340" t="s">
        <v>3671</v>
      </c>
      <c r="D531" s="341" t="s">
        <v>304</v>
      </c>
      <c r="E531" s="341" t="s">
        <v>3594</v>
      </c>
      <c r="F531" s="342">
        <v>220000</v>
      </c>
      <c r="G531" s="415">
        <v>0.22</v>
      </c>
      <c r="H531" s="416" t="s">
        <v>357</v>
      </c>
      <c r="I531" s="416" t="s">
        <v>3595</v>
      </c>
      <c r="J531" s="416" t="s">
        <v>3596</v>
      </c>
    </row>
    <row r="532" spans="2:10" x14ac:dyDescent="0.35">
      <c r="B532" s="411" t="s">
        <v>3604</v>
      </c>
      <c r="C532" s="411" t="s">
        <v>3671</v>
      </c>
      <c r="D532" s="343" t="s">
        <v>304</v>
      </c>
      <c r="E532" s="343" t="s">
        <v>3594</v>
      </c>
      <c r="F532" s="344">
        <v>175000</v>
      </c>
      <c r="G532" s="412">
        <v>0.17499999999999999</v>
      </c>
      <c r="H532" s="413" t="s">
        <v>357</v>
      </c>
      <c r="I532" s="413" t="s">
        <v>3595</v>
      </c>
      <c r="J532" s="414" t="s">
        <v>3596</v>
      </c>
    </row>
    <row r="533" spans="2:10" x14ac:dyDescent="0.35">
      <c r="B533" s="340" t="s">
        <v>3604</v>
      </c>
      <c r="C533" s="340" t="s">
        <v>3671</v>
      </c>
      <c r="D533" s="341" t="s">
        <v>304</v>
      </c>
      <c r="E533" s="341" t="s">
        <v>3594</v>
      </c>
      <c r="F533" s="342">
        <v>175000</v>
      </c>
      <c r="G533" s="415">
        <v>0.17499999999999999</v>
      </c>
      <c r="H533" s="416" t="s">
        <v>357</v>
      </c>
      <c r="I533" s="416" t="s">
        <v>3595</v>
      </c>
      <c r="J533" s="416" t="s">
        <v>3596</v>
      </c>
    </row>
    <row r="534" spans="2:10" x14ac:dyDescent="0.35">
      <c r="B534" s="411" t="s">
        <v>3604</v>
      </c>
      <c r="C534" s="411" t="s">
        <v>3671</v>
      </c>
      <c r="D534" s="343" t="s">
        <v>298</v>
      </c>
      <c r="E534" s="343" t="s">
        <v>3594</v>
      </c>
      <c r="F534" s="344">
        <v>4153488</v>
      </c>
      <c r="G534" s="412">
        <v>4.1534880000000003</v>
      </c>
      <c r="H534" s="413" t="s">
        <v>357</v>
      </c>
      <c r="I534" s="413" t="s">
        <v>3595</v>
      </c>
      <c r="J534" s="414" t="s">
        <v>3596</v>
      </c>
    </row>
    <row r="535" spans="2:10" x14ac:dyDescent="0.35">
      <c r="B535" s="340" t="s">
        <v>3604</v>
      </c>
      <c r="C535" s="340" t="s">
        <v>3671</v>
      </c>
      <c r="D535" s="341" t="s">
        <v>307</v>
      </c>
      <c r="E535" s="341" t="s">
        <v>3594</v>
      </c>
      <c r="F535" s="342">
        <v>1142857</v>
      </c>
      <c r="G535" s="415">
        <v>1.142857</v>
      </c>
      <c r="H535" s="416" t="s">
        <v>357</v>
      </c>
      <c r="I535" s="416" t="s">
        <v>3595</v>
      </c>
      <c r="J535" s="416" t="s">
        <v>3596</v>
      </c>
    </row>
    <row r="536" spans="2:10" x14ac:dyDescent="0.35">
      <c r="B536" s="411" t="s">
        <v>3604</v>
      </c>
      <c r="C536" s="411" t="s">
        <v>3671</v>
      </c>
      <c r="D536" s="343" t="s">
        <v>298</v>
      </c>
      <c r="E536" s="343" t="s">
        <v>3594</v>
      </c>
      <c r="F536" s="344">
        <v>4153488</v>
      </c>
      <c r="G536" s="412">
        <v>4.1534880000000003</v>
      </c>
      <c r="H536" s="413" t="s">
        <v>357</v>
      </c>
      <c r="I536" s="413" t="s">
        <v>3595</v>
      </c>
      <c r="J536" s="414" t="s">
        <v>3596</v>
      </c>
    </row>
    <row r="537" spans="2:10" x14ac:dyDescent="0.35">
      <c r="B537" s="340" t="s">
        <v>3604</v>
      </c>
      <c r="C537" s="340" t="s">
        <v>3671</v>
      </c>
      <c r="D537" s="341" t="s">
        <v>304</v>
      </c>
      <c r="E537" s="341" t="s">
        <v>3594</v>
      </c>
      <c r="F537" s="342">
        <v>175000</v>
      </c>
      <c r="G537" s="415">
        <v>0.17499999999999999</v>
      </c>
      <c r="H537" s="416" t="s">
        <v>357</v>
      </c>
      <c r="I537" s="416" t="s">
        <v>3595</v>
      </c>
      <c r="J537" s="416" t="s">
        <v>3596</v>
      </c>
    </row>
    <row r="538" spans="2:10" x14ac:dyDescent="0.35">
      <c r="B538" s="411" t="s">
        <v>3604</v>
      </c>
      <c r="C538" s="411" t="s">
        <v>3671</v>
      </c>
      <c r="D538" s="343" t="s">
        <v>300</v>
      </c>
      <c r="E538" s="343" t="s">
        <v>3594</v>
      </c>
      <c r="F538" s="344">
        <v>200000</v>
      </c>
      <c r="G538" s="412">
        <v>0.2</v>
      </c>
      <c r="H538" s="413" t="s">
        <v>357</v>
      </c>
      <c r="I538" s="413" t="s">
        <v>3595</v>
      </c>
      <c r="J538" s="414" t="s">
        <v>3596</v>
      </c>
    </row>
    <row r="539" spans="2:10" x14ac:dyDescent="0.35">
      <c r="B539" s="340" t="s">
        <v>3604</v>
      </c>
      <c r="C539" s="340" t="s">
        <v>3671</v>
      </c>
      <c r="D539" s="341" t="s">
        <v>302</v>
      </c>
      <c r="E539" s="341" t="s">
        <v>3594</v>
      </c>
      <c r="F539" s="342">
        <v>6268378</v>
      </c>
      <c r="G539" s="415">
        <v>6.2683780000000002</v>
      </c>
      <c r="H539" s="416" t="s">
        <v>357</v>
      </c>
      <c r="I539" s="416" t="s">
        <v>3595</v>
      </c>
      <c r="J539" s="416" t="s">
        <v>3596</v>
      </c>
    </row>
    <row r="540" spans="2:10" x14ac:dyDescent="0.35">
      <c r="B540" s="411" t="s">
        <v>3604</v>
      </c>
      <c r="C540" s="411" t="s">
        <v>3671</v>
      </c>
      <c r="D540" s="343" t="s">
        <v>298</v>
      </c>
      <c r="E540" s="343" t="s">
        <v>3594</v>
      </c>
      <c r="F540" s="344">
        <v>17500</v>
      </c>
      <c r="G540" s="412">
        <v>1.7500000000000002E-2</v>
      </c>
      <c r="H540" s="413" t="s">
        <v>357</v>
      </c>
      <c r="I540" s="413" t="s">
        <v>3595</v>
      </c>
      <c r="J540" s="414" t="s">
        <v>3596</v>
      </c>
    </row>
    <row r="541" spans="2:10" x14ac:dyDescent="0.35">
      <c r="B541" s="340" t="s">
        <v>3604</v>
      </c>
      <c r="C541" s="340" t="s">
        <v>3671</v>
      </c>
      <c r="D541" s="341" t="s">
        <v>298</v>
      </c>
      <c r="E541" s="341" t="s">
        <v>3594</v>
      </c>
      <c r="F541" s="342">
        <v>4152843</v>
      </c>
      <c r="G541" s="415">
        <v>4.1528429999999998</v>
      </c>
      <c r="H541" s="416" t="s">
        <v>357</v>
      </c>
      <c r="I541" s="416" t="s">
        <v>3595</v>
      </c>
      <c r="J541" s="416" t="s">
        <v>3596</v>
      </c>
    </row>
    <row r="542" spans="2:10" x14ac:dyDescent="0.35">
      <c r="B542" s="411" t="s">
        <v>3604</v>
      </c>
      <c r="C542" s="411" t="s">
        <v>3671</v>
      </c>
      <c r="D542" s="343" t="s">
        <v>304</v>
      </c>
      <c r="E542" s="343" t="s">
        <v>3594</v>
      </c>
      <c r="F542" s="344">
        <v>220000</v>
      </c>
      <c r="G542" s="412">
        <v>0.22</v>
      </c>
      <c r="H542" s="413" t="s">
        <v>357</v>
      </c>
      <c r="I542" s="413" t="s">
        <v>3595</v>
      </c>
      <c r="J542" s="414" t="s">
        <v>3596</v>
      </c>
    </row>
    <row r="543" spans="2:10" x14ac:dyDescent="0.35">
      <c r="B543" s="340" t="s">
        <v>3604</v>
      </c>
      <c r="C543" s="340" t="s">
        <v>3671</v>
      </c>
      <c r="D543" s="341" t="s">
        <v>302</v>
      </c>
      <c r="E543" s="341" t="s">
        <v>3594</v>
      </c>
      <c r="F543" s="342">
        <v>73764743</v>
      </c>
      <c r="G543" s="415">
        <v>73.764742999999996</v>
      </c>
      <c r="H543" s="416" t="s">
        <v>357</v>
      </c>
      <c r="I543" s="416" t="s">
        <v>3595</v>
      </c>
      <c r="J543" s="416" t="s">
        <v>3596</v>
      </c>
    </row>
    <row r="544" spans="2:10" x14ac:dyDescent="0.35">
      <c r="B544" s="411" t="s">
        <v>3604</v>
      </c>
      <c r="C544" s="411" t="s">
        <v>3671</v>
      </c>
      <c r="D544" s="343" t="s">
        <v>302</v>
      </c>
      <c r="E544" s="343" t="s">
        <v>3594</v>
      </c>
      <c r="F544" s="344">
        <v>26235257</v>
      </c>
      <c r="G544" s="412">
        <v>26.235257000000001</v>
      </c>
      <c r="H544" s="413" t="s">
        <v>357</v>
      </c>
      <c r="I544" s="413" t="s">
        <v>3595</v>
      </c>
      <c r="J544" s="414" t="s">
        <v>3596</v>
      </c>
    </row>
    <row r="545" spans="2:10" x14ac:dyDescent="0.35">
      <c r="B545" s="340" t="s">
        <v>3604</v>
      </c>
      <c r="C545" s="340" t="s">
        <v>3671</v>
      </c>
      <c r="D545" s="341" t="s">
        <v>304</v>
      </c>
      <c r="E545" s="341" t="s">
        <v>3594</v>
      </c>
      <c r="F545" s="342">
        <v>130000</v>
      </c>
      <c r="G545" s="415">
        <v>0.13</v>
      </c>
      <c r="H545" s="416" t="s">
        <v>357</v>
      </c>
      <c r="I545" s="416" t="s">
        <v>3595</v>
      </c>
      <c r="J545" s="416" t="s">
        <v>3596</v>
      </c>
    </row>
    <row r="546" spans="2:10" x14ac:dyDescent="0.35">
      <c r="B546" s="411" t="s">
        <v>3604</v>
      </c>
      <c r="C546" s="411" t="s">
        <v>3671</v>
      </c>
      <c r="D546" s="343" t="s">
        <v>298</v>
      </c>
      <c r="E546" s="343" t="s">
        <v>3594</v>
      </c>
      <c r="F546" s="344">
        <v>4153908</v>
      </c>
      <c r="G546" s="412">
        <v>4.1539080000000004</v>
      </c>
      <c r="H546" s="413" t="s">
        <v>357</v>
      </c>
      <c r="I546" s="413" t="s">
        <v>3595</v>
      </c>
      <c r="J546" s="414" t="s">
        <v>3596</v>
      </c>
    </row>
    <row r="547" spans="2:10" x14ac:dyDescent="0.35">
      <c r="B547" s="340" t="s">
        <v>3604</v>
      </c>
      <c r="C547" s="340" t="s">
        <v>3671</v>
      </c>
      <c r="D547" s="341" t="s">
        <v>298</v>
      </c>
      <c r="E547" s="341" t="s">
        <v>3594</v>
      </c>
      <c r="F547" s="342">
        <v>4152843</v>
      </c>
      <c r="G547" s="415">
        <v>4.1528429999999998</v>
      </c>
      <c r="H547" s="416" t="s">
        <v>357</v>
      </c>
      <c r="I547" s="416" t="s">
        <v>3595</v>
      </c>
      <c r="J547" s="416" t="s">
        <v>3596</v>
      </c>
    </row>
    <row r="548" spans="2:10" x14ac:dyDescent="0.35">
      <c r="B548" s="411" t="s">
        <v>3604</v>
      </c>
      <c r="C548" s="411" t="s">
        <v>1006</v>
      </c>
      <c r="D548" s="343" t="s">
        <v>298</v>
      </c>
      <c r="E548" s="343" t="s">
        <v>3594</v>
      </c>
      <c r="F548" s="344">
        <v>8650</v>
      </c>
      <c r="G548" s="412">
        <v>8.6499999999999997E-3</v>
      </c>
      <c r="H548" s="413" t="s">
        <v>357</v>
      </c>
      <c r="I548" s="413" t="s">
        <v>3595</v>
      </c>
      <c r="J548" s="414" t="s">
        <v>3596</v>
      </c>
    </row>
    <row r="549" spans="2:10" x14ac:dyDescent="0.35">
      <c r="B549" s="340" t="s">
        <v>3604</v>
      </c>
      <c r="C549" s="340" t="s">
        <v>1006</v>
      </c>
      <c r="D549" s="341" t="s">
        <v>298</v>
      </c>
      <c r="E549" s="341" t="s">
        <v>3594</v>
      </c>
      <c r="F549" s="342">
        <v>134544</v>
      </c>
      <c r="G549" s="415">
        <v>0.134544</v>
      </c>
      <c r="H549" s="416" t="s">
        <v>357</v>
      </c>
      <c r="I549" s="416" t="s">
        <v>3595</v>
      </c>
      <c r="J549" s="416" t="s">
        <v>3596</v>
      </c>
    </row>
    <row r="550" spans="2:10" x14ac:dyDescent="0.35">
      <c r="B550" s="411" t="s">
        <v>3604</v>
      </c>
      <c r="C550" s="411" t="s">
        <v>1006</v>
      </c>
      <c r="D550" s="343" t="s">
        <v>298</v>
      </c>
      <c r="E550" s="343" t="s">
        <v>3594</v>
      </c>
      <c r="F550" s="344">
        <v>12100</v>
      </c>
      <c r="G550" s="412">
        <v>1.21E-2</v>
      </c>
      <c r="H550" s="413" t="s">
        <v>357</v>
      </c>
      <c r="I550" s="413" t="s">
        <v>3595</v>
      </c>
      <c r="J550" s="414" t="s">
        <v>3596</v>
      </c>
    </row>
    <row r="551" spans="2:10" x14ac:dyDescent="0.35">
      <c r="B551" s="340" t="s">
        <v>3604</v>
      </c>
      <c r="C551" s="340" t="s">
        <v>1006</v>
      </c>
      <c r="D551" s="341" t="s">
        <v>298</v>
      </c>
      <c r="E551" s="341" t="s">
        <v>3594</v>
      </c>
      <c r="F551" s="342">
        <v>3774345</v>
      </c>
      <c r="G551" s="415">
        <v>3.7743449999999998</v>
      </c>
      <c r="H551" s="416" t="s">
        <v>357</v>
      </c>
      <c r="I551" s="416" t="s">
        <v>3595</v>
      </c>
      <c r="J551" s="416" t="s">
        <v>3596</v>
      </c>
    </row>
    <row r="552" spans="2:10" x14ac:dyDescent="0.35">
      <c r="B552" s="411" t="s">
        <v>3604</v>
      </c>
      <c r="C552" s="411" t="s">
        <v>1006</v>
      </c>
      <c r="D552" s="343" t="s">
        <v>298</v>
      </c>
      <c r="E552" s="343" t="s">
        <v>3594</v>
      </c>
      <c r="F552" s="344">
        <v>134544</v>
      </c>
      <c r="G552" s="412">
        <v>0.134544</v>
      </c>
      <c r="H552" s="413" t="s">
        <v>357</v>
      </c>
      <c r="I552" s="413" t="s">
        <v>3595</v>
      </c>
      <c r="J552" s="414" t="s">
        <v>3596</v>
      </c>
    </row>
    <row r="553" spans="2:10" x14ac:dyDescent="0.35">
      <c r="B553" s="340" t="s">
        <v>3604</v>
      </c>
      <c r="C553" s="340" t="s">
        <v>1006</v>
      </c>
      <c r="D553" s="341" t="s">
        <v>298</v>
      </c>
      <c r="E553" s="341" t="s">
        <v>3594</v>
      </c>
      <c r="F553" s="342">
        <v>444068</v>
      </c>
      <c r="G553" s="415">
        <v>0.44406800000000002</v>
      </c>
      <c r="H553" s="416" t="s">
        <v>357</v>
      </c>
      <c r="I553" s="416" t="s">
        <v>3595</v>
      </c>
      <c r="J553" s="416" t="s">
        <v>3596</v>
      </c>
    </row>
    <row r="554" spans="2:10" x14ac:dyDescent="0.35">
      <c r="B554" s="411" t="s">
        <v>3604</v>
      </c>
      <c r="C554" s="411" t="s">
        <v>1006</v>
      </c>
      <c r="D554" s="343" t="s">
        <v>298</v>
      </c>
      <c r="E554" s="343" t="s">
        <v>3594</v>
      </c>
      <c r="F554" s="344">
        <v>134544</v>
      </c>
      <c r="G554" s="412">
        <v>0.134544</v>
      </c>
      <c r="H554" s="413" t="s">
        <v>357</v>
      </c>
      <c r="I554" s="413" t="s">
        <v>3595</v>
      </c>
      <c r="J554" s="414" t="s">
        <v>3596</v>
      </c>
    </row>
    <row r="555" spans="2:10" x14ac:dyDescent="0.35">
      <c r="B555" s="340" t="s">
        <v>3604</v>
      </c>
      <c r="C555" s="340" t="s">
        <v>1006</v>
      </c>
      <c r="D555" s="341" t="s">
        <v>298</v>
      </c>
      <c r="E555" s="341" t="s">
        <v>3594</v>
      </c>
      <c r="F555" s="342">
        <v>134544</v>
      </c>
      <c r="G555" s="415">
        <v>0.134544</v>
      </c>
      <c r="H555" s="416" t="s">
        <v>357</v>
      </c>
      <c r="I555" s="416" t="s">
        <v>3595</v>
      </c>
      <c r="J555" s="416" t="s">
        <v>3596</v>
      </c>
    </row>
    <row r="556" spans="2:10" x14ac:dyDescent="0.35">
      <c r="B556" s="411" t="s">
        <v>3604</v>
      </c>
      <c r="C556" s="411" t="s">
        <v>1006</v>
      </c>
      <c r="D556" s="343" t="s">
        <v>298</v>
      </c>
      <c r="E556" s="343" t="s">
        <v>3594</v>
      </c>
      <c r="F556" s="344">
        <v>12100</v>
      </c>
      <c r="G556" s="412">
        <v>1.21E-2</v>
      </c>
      <c r="H556" s="413" t="s">
        <v>357</v>
      </c>
      <c r="I556" s="413" t="s">
        <v>3595</v>
      </c>
      <c r="J556" s="414" t="s">
        <v>3596</v>
      </c>
    </row>
    <row r="557" spans="2:10" x14ac:dyDescent="0.35">
      <c r="B557" s="340" t="s">
        <v>3604</v>
      </c>
      <c r="C557" s="340" t="s">
        <v>1006</v>
      </c>
      <c r="D557" s="341" t="s">
        <v>304</v>
      </c>
      <c r="E557" s="341" t="s">
        <v>3594</v>
      </c>
      <c r="F557" s="342">
        <v>92060</v>
      </c>
      <c r="G557" s="415">
        <v>9.2060000000000003E-2</v>
      </c>
      <c r="H557" s="416" t="s">
        <v>357</v>
      </c>
      <c r="I557" s="416" t="s">
        <v>3595</v>
      </c>
      <c r="J557" s="416" t="s">
        <v>3596</v>
      </c>
    </row>
    <row r="558" spans="2:10" x14ac:dyDescent="0.35">
      <c r="B558" s="411" t="s">
        <v>3604</v>
      </c>
      <c r="C558" s="411" t="s">
        <v>1006</v>
      </c>
      <c r="D558" s="343" t="s">
        <v>298</v>
      </c>
      <c r="E558" s="343" t="s">
        <v>3594</v>
      </c>
      <c r="F558" s="344">
        <v>444068</v>
      </c>
      <c r="G558" s="412">
        <v>0.44406800000000002</v>
      </c>
      <c r="H558" s="413" t="s">
        <v>357</v>
      </c>
      <c r="I558" s="413" t="s">
        <v>3595</v>
      </c>
      <c r="J558" s="414" t="s">
        <v>3596</v>
      </c>
    </row>
    <row r="559" spans="2:10" x14ac:dyDescent="0.35">
      <c r="B559" s="340" t="s">
        <v>3604</v>
      </c>
      <c r="C559" s="340" t="s">
        <v>1006</v>
      </c>
      <c r="D559" s="341" t="s">
        <v>304</v>
      </c>
      <c r="E559" s="341" t="s">
        <v>3594</v>
      </c>
      <c r="F559" s="342">
        <v>88640</v>
      </c>
      <c r="G559" s="415">
        <v>8.8639999999999997E-2</v>
      </c>
      <c r="H559" s="416" t="s">
        <v>357</v>
      </c>
      <c r="I559" s="416" t="s">
        <v>3595</v>
      </c>
      <c r="J559" s="416" t="s">
        <v>3596</v>
      </c>
    </row>
    <row r="560" spans="2:10" x14ac:dyDescent="0.35">
      <c r="B560" s="411" t="s">
        <v>3604</v>
      </c>
      <c r="C560" s="411" t="s">
        <v>1006</v>
      </c>
      <c r="D560" s="343" t="s">
        <v>304</v>
      </c>
      <c r="E560" s="343" t="s">
        <v>3594</v>
      </c>
      <c r="F560" s="344">
        <v>181320</v>
      </c>
      <c r="G560" s="412">
        <v>0.18132000000000001</v>
      </c>
      <c r="H560" s="413" t="s">
        <v>357</v>
      </c>
      <c r="I560" s="413" t="s">
        <v>3595</v>
      </c>
      <c r="J560" s="414" t="s">
        <v>3596</v>
      </c>
    </row>
    <row r="561" spans="2:10" x14ac:dyDescent="0.35">
      <c r="B561" s="340" t="s">
        <v>3604</v>
      </c>
      <c r="C561" s="340" t="s">
        <v>1006</v>
      </c>
      <c r="D561" s="341" t="s">
        <v>304</v>
      </c>
      <c r="E561" s="341" t="s">
        <v>3594</v>
      </c>
      <c r="F561" s="342">
        <v>190200</v>
      </c>
      <c r="G561" s="415">
        <v>0.19020000000000001</v>
      </c>
      <c r="H561" s="416" t="s">
        <v>357</v>
      </c>
      <c r="I561" s="416" t="s">
        <v>3595</v>
      </c>
      <c r="J561" s="416" t="s">
        <v>3596</v>
      </c>
    </row>
    <row r="562" spans="2:10" x14ac:dyDescent="0.35">
      <c r="B562" s="411" t="s">
        <v>3604</v>
      </c>
      <c r="C562" s="411" t="s">
        <v>1006</v>
      </c>
      <c r="D562" s="343" t="s">
        <v>304</v>
      </c>
      <c r="E562" s="343" t="s">
        <v>3594</v>
      </c>
      <c r="F562" s="344">
        <v>26389</v>
      </c>
      <c r="G562" s="412">
        <v>2.6388999999999999E-2</v>
      </c>
      <c r="H562" s="413" t="s">
        <v>357</v>
      </c>
      <c r="I562" s="413" t="s">
        <v>3595</v>
      </c>
      <c r="J562" s="414" t="s">
        <v>3596</v>
      </c>
    </row>
    <row r="563" spans="2:10" x14ac:dyDescent="0.35">
      <c r="B563" s="340" t="s">
        <v>3604</v>
      </c>
      <c r="C563" s="340" t="s">
        <v>1006</v>
      </c>
      <c r="D563" s="341" t="s">
        <v>298</v>
      </c>
      <c r="E563" s="341" t="s">
        <v>3594</v>
      </c>
      <c r="F563" s="342">
        <v>444068</v>
      </c>
      <c r="G563" s="415">
        <v>0.44406800000000002</v>
      </c>
      <c r="H563" s="416" t="s">
        <v>357</v>
      </c>
      <c r="I563" s="416" t="s">
        <v>3595</v>
      </c>
      <c r="J563" s="416" t="s">
        <v>3596</v>
      </c>
    </row>
    <row r="564" spans="2:10" x14ac:dyDescent="0.35">
      <c r="B564" s="411" t="s">
        <v>3604</v>
      </c>
      <c r="C564" s="411" t="s">
        <v>1006</v>
      </c>
      <c r="D564" s="343" t="s">
        <v>304</v>
      </c>
      <c r="E564" s="343" t="s">
        <v>3594</v>
      </c>
      <c r="F564" s="344">
        <v>37800</v>
      </c>
      <c r="G564" s="412">
        <v>3.78E-2</v>
      </c>
      <c r="H564" s="413" t="s">
        <v>357</v>
      </c>
      <c r="I564" s="413" t="s">
        <v>3595</v>
      </c>
      <c r="J564" s="414" t="s">
        <v>3596</v>
      </c>
    </row>
    <row r="565" spans="2:10" x14ac:dyDescent="0.35">
      <c r="B565" s="340" t="s">
        <v>3604</v>
      </c>
      <c r="C565" s="340" t="s">
        <v>1006</v>
      </c>
      <c r="D565" s="341" t="s">
        <v>298</v>
      </c>
      <c r="E565" s="341" t="s">
        <v>3594</v>
      </c>
      <c r="F565" s="342">
        <v>12100</v>
      </c>
      <c r="G565" s="415">
        <v>1.21E-2</v>
      </c>
      <c r="H565" s="416" t="s">
        <v>357</v>
      </c>
      <c r="I565" s="416" t="s">
        <v>3595</v>
      </c>
      <c r="J565" s="416" t="s">
        <v>3596</v>
      </c>
    </row>
    <row r="566" spans="2:10" x14ac:dyDescent="0.35">
      <c r="B566" s="411" t="s">
        <v>3604</v>
      </c>
      <c r="C566" s="411" t="s">
        <v>1006</v>
      </c>
      <c r="D566" s="343" t="s">
        <v>304</v>
      </c>
      <c r="E566" s="343" t="s">
        <v>3594</v>
      </c>
      <c r="F566" s="344">
        <v>129000</v>
      </c>
      <c r="G566" s="412">
        <v>0.129</v>
      </c>
      <c r="H566" s="413" t="s">
        <v>357</v>
      </c>
      <c r="I566" s="413" t="s">
        <v>3595</v>
      </c>
      <c r="J566" s="414" t="s">
        <v>3596</v>
      </c>
    </row>
    <row r="567" spans="2:10" x14ac:dyDescent="0.35">
      <c r="B567" s="340" t="s">
        <v>3604</v>
      </c>
      <c r="C567" s="340" t="s">
        <v>1006</v>
      </c>
      <c r="D567" s="341" t="s">
        <v>304</v>
      </c>
      <c r="E567" s="341" t="s">
        <v>3594</v>
      </c>
      <c r="F567" s="342">
        <v>101550</v>
      </c>
      <c r="G567" s="415">
        <v>0.10155</v>
      </c>
      <c r="H567" s="416" t="s">
        <v>357</v>
      </c>
      <c r="I567" s="416" t="s">
        <v>3595</v>
      </c>
      <c r="J567" s="416" t="s">
        <v>3596</v>
      </c>
    </row>
    <row r="568" spans="2:10" x14ac:dyDescent="0.35">
      <c r="B568" s="411" t="s">
        <v>3604</v>
      </c>
      <c r="C568" s="411" t="s">
        <v>1006</v>
      </c>
      <c r="D568" s="343" t="s">
        <v>298</v>
      </c>
      <c r="E568" s="343" t="s">
        <v>3594</v>
      </c>
      <c r="F568" s="344">
        <v>444068</v>
      </c>
      <c r="G568" s="412">
        <v>0.44406800000000002</v>
      </c>
      <c r="H568" s="413" t="s">
        <v>357</v>
      </c>
      <c r="I568" s="413" t="s">
        <v>3595</v>
      </c>
      <c r="J568" s="414" t="s">
        <v>3596</v>
      </c>
    </row>
    <row r="569" spans="2:10" x14ac:dyDescent="0.35">
      <c r="B569" s="340" t="s">
        <v>3604</v>
      </c>
      <c r="C569" s="340" t="s">
        <v>1006</v>
      </c>
      <c r="D569" s="341" t="s">
        <v>304</v>
      </c>
      <c r="E569" s="341" t="s">
        <v>3594</v>
      </c>
      <c r="F569" s="342">
        <v>41200</v>
      </c>
      <c r="G569" s="415">
        <v>4.1200000000000001E-2</v>
      </c>
      <c r="H569" s="416" t="s">
        <v>357</v>
      </c>
      <c r="I569" s="416" t="s">
        <v>3595</v>
      </c>
      <c r="J569" s="416" t="s">
        <v>3596</v>
      </c>
    </row>
    <row r="570" spans="2:10" x14ac:dyDescent="0.35">
      <c r="B570" s="411" t="s">
        <v>3604</v>
      </c>
      <c r="C570" s="411" t="s">
        <v>1006</v>
      </c>
      <c r="D570" s="343" t="s">
        <v>304</v>
      </c>
      <c r="E570" s="343" t="s">
        <v>3594</v>
      </c>
      <c r="F570" s="344">
        <v>226389</v>
      </c>
      <c r="G570" s="412">
        <v>0.22638900000000001</v>
      </c>
      <c r="H570" s="413" t="s">
        <v>357</v>
      </c>
      <c r="I570" s="413" t="s">
        <v>3595</v>
      </c>
      <c r="J570" s="414" t="s">
        <v>3596</v>
      </c>
    </row>
    <row r="571" spans="2:10" x14ac:dyDescent="0.35">
      <c r="B571" s="340" t="s">
        <v>3604</v>
      </c>
      <c r="C571" s="340" t="s">
        <v>1006</v>
      </c>
      <c r="D571" s="341" t="s">
        <v>298</v>
      </c>
      <c r="E571" s="341" t="s">
        <v>3594</v>
      </c>
      <c r="F571" s="342">
        <v>131345</v>
      </c>
      <c r="G571" s="415">
        <v>0.13134499999999999</v>
      </c>
      <c r="H571" s="416" t="s">
        <v>357</v>
      </c>
      <c r="I571" s="416" t="s">
        <v>3595</v>
      </c>
      <c r="J571" s="416" t="s">
        <v>3596</v>
      </c>
    </row>
    <row r="572" spans="2:10" x14ac:dyDescent="0.35">
      <c r="B572" s="411" t="s">
        <v>3604</v>
      </c>
      <c r="C572" s="411" t="s">
        <v>1006</v>
      </c>
      <c r="D572" s="343" t="s">
        <v>298</v>
      </c>
      <c r="E572" s="343" t="s">
        <v>3594</v>
      </c>
      <c r="F572" s="344">
        <v>2528470</v>
      </c>
      <c r="G572" s="412">
        <v>2.52847</v>
      </c>
      <c r="H572" s="413" t="s">
        <v>357</v>
      </c>
      <c r="I572" s="413" t="s">
        <v>3595</v>
      </c>
      <c r="J572" s="414" t="s">
        <v>3596</v>
      </c>
    </row>
    <row r="573" spans="2:10" x14ac:dyDescent="0.35">
      <c r="B573" s="340" t="s">
        <v>3604</v>
      </c>
      <c r="C573" s="340" t="s">
        <v>1006</v>
      </c>
      <c r="D573" s="341" t="s">
        <v>298</v>
      </c>
      <c r="E573" s="341" t="s">
        <v>3594</v>
      </c>
      <c r="F573" s="342">
        <v>444068</v>
      </c>
      <c r="G573" s="415">
        <v>0.44406800000000002</v>
      </c>
      <c r="H573" s="416" t="s">
        <v>357</v>
      </c>
      <c r="I573" s="416" t="s">
        <v>3595</v>
      </c>
      <c r="J573" s="416" t="s">
        <v>3596</v>
      </c>
    </row>
    <row r="574" spans="2:10" x14ac:dyDescent="0.35">
      <c r="B574" s="411" t="s">
        <v>3604</v>
      </c>
      <c r="C574" s="411" t="s">
        <v>1006</v>
      </c>
      <c r="D574" s="343" t="s">
        <v>298</v>
      </c>
      <c r="E574" s="343" t="s">
        <v>3594</v>
      </c>
      <c r="F574" s="344">
        <v>444068</v>
      </c>
      <c r="G574" s="412">
        <v>0.44406800000000002</v>
      </c>
      <c r="H574" s="413" t="s">
        <v>357</v>
      </c>
      <c r="I574" s="413" t="s">
        <v>3595</v>
      </c>
      <c r="J574" s="414" t="s">
        <v>3596</v>
      </c>
    </row>
    <row r="575" spans="2:10" x14ac:dyDescent="0.35">
      <c r="B575" s="340" t="s">
        <v>3604</v>
      </c>
      <c r="C575" s="340" t="s">
        <v>1006</v>
      </c>
      <c r="D575" s="341" t="s">
        <v>298</v>
      </c>
      <c r="E575" s="341" t="s">
        <v>3594</v>
      </c>
      <c r="F575" s="342">
        <v>12100</v>
      </c>
      <c r="G575" s="415">
        <v>1.21E-2</v>
      </c>
      <c r="H575" s="416" t="s">
        <v>357</v>
      </c>
      <c r="I575" s="416" t="s">
        <v>3595</v>
      </c>
      <c r="J575" s="416" t="s">
        <v>3596</v>
      </c>
    </row>
    <row r="576" spans="2:10" x14ac:dyDescent="0.35">
      <c r="B576" s="411" t="s">
        <v>3604</v>
      </c>
      <c r="C576" s="411" t="s">
        <v>1006</v>
      </c>
      <c r="D576" s="343" t="s">
        <v>298</v>
      </c>
      <c r="E576" s="343" t="s">
        <v>3594</v>
      </c>
      <c r="F576" s="344">
        <v>12100</v>
      </c>
      <c r="G576" s="412">
        <v>1.21E-2</v>
      </c>
      <c r="H576" s="413" t="s">
        <v>357</v>
      </c>
      <c r="I576" s="413" t="s">
        <v>3595</v>
      </c>
      <c r="J576" s="414" t="s">
        <v>3596</v>
      </c>
    </row>
    <row r="577" spans="2:10" x14ac:dyDescent="0.35">
      <c r="B577" s="340" t="s">
        <v>3604</v>
      </c>
      <c r="C577" s="340" t="s">
        <v>1006</v>
      </c>
      <c r="D577" s="341" t="s">
        <v>298</v>
      </c>
      <c r="E577" s="341" t="s">
        <v>3594</v>
      </c>
      <c r="F577" s="342">
        <v>12100</v>
      </c>
      <c r="G577" s="415">
        <v>1.21E-2</v>
      </c>
      <c r="H577" s="416" t="s">
        <v>357</v>
      </c>
      <c r="I577" s="416" t="s">
        <v>3595</v>
      </c>
      <c r="J577" s="416" t="s">
        <v>3596</v>
      </c>
    </row>
    <row r="578" spans="2:10" x14ac:dyDescent="0.35">
      <c r="B578" s="411" t="s">
        <v>3604</v>
      </c>
      <c r="C578" s="411" t="s">
        <v>1006</v>
      </c>
      <c r="D578" s="343" t="s">
        <v>304</v>
      </c>
      <c r="E578" s="343" t="s">
        <v>3594</v>
      </c>
      <c r="F578" s="344">
        <v>61389</v>
      </c>
      <c r="G578" s="412">
        <v>6.1388999999999999E-2</v>
      </c>
      <c r="H578" s="413" t="s">
        <v>357</v>
      </c>
      <c r="I578" s="413" t="s">
        <v>3595</v>
      </c>
      <c r="J578" s="414" t="s">
        <v>3596</v>
      </c>
    </row>
    <row r="579" spans="2:10" x14ac:dyDescent="0.35">
      <c r="B579" s="340" t="s">
        <v>3604</v>
      </c>
      <c r="C579" s="340" t="s">
        <v>1006</v>
      </c>
      <c r="D579" s="341" t="s">
        <v>298</v>
      </c>
      <c r="E579" s="341" t="s">
        <v>3594</v>
      </c>
      <c r="F579" s="342">
        <v>13900</v>
      </c>
      <c r="G579" s="415">
        <v>1.3899999999999999E-2</v>
      </c>
      <c r="H579" s="416" t="s">
        <v>357</v>
      </c>
      <c r="I579" s="416" t="s">
        <v>3595</v>
      </c>
      <c r="J579" s="416" t="s">
        <v>3596</v>
      </c>
    </row>
    <row r="580" spans="2:10" x14ac:dyDescent="0.35">
      <c r="B580" s="411" t="s">
        <v>3604</v>
      </c>
      <c r="C580" s="411" t="s">
        <v>1006</v>
      </c>
      <c r="D580" s="343" t="s">
        <v>298</v>
      </c>
      <c r="E580" s="343" t="s">
        <v>3594</v>
      </c>
      <c r="F580" s="344">
        <v>20300</v>
      </c>
      <c r="G580" s="412">
        <v>2.0299999999999999E-2</v>
      </c>
      <c r="H580" s="413" t="s">
        <v>357</v>
      </c>
      <c r="I580" s="413" t="s">
        <v>3595</v>
      </c>
      <c r="J580" s="414" t="s">
        <v>3596</v>
      </c>
    </row>
    <row r="581" spans="2:10" x14ac:dyDescent="0.35">
      <c r="B581" s="340" t="s">
        <v>3604</v>
      </c>
      <c r="C581" s="340" t="s">
        <v>1006</v>
      </c>
      <c r="D581" s="341" t="s">
        <v>298</v>
      </c>
      <c r="E581" s="341" t="s">
        <v>3594</v>
      </c>
      <c r="F581" s="342">
        <v>444068</v>
      </c>
      <c r="G581" s="415">
        <v>0.44406800000000002</v>
      </c>
      <c r="H581" s="416" t="s">
        <v>357</v>
      </c>
      <c r="I581" s="416" t="s">
        <v>3595</v>
      </c>
      <c r="J581" s="416" t="s">
        <v>3596</v>
      </c>
    </row>
    <row r="582" spans="2:10" x14ac:dyDescent="0.35">
      <c r="B582" s="411" t="s">
        <v>3604</v>
      </c>
      <c r="C582" s="411" t="s">
        <v>1006</v>
      </c>
      <c r="D582" s="343" t="s">
        <v>298</v>
      </c>
      <c r="E582" s="343" t="s">
        <v>3594</v>
      </c>
      <c r="F582" s="344">
        <v>12100</v>
      </c>
      <c r="G582" s="412">
        <v>1.21E-2</v>
      </c>
      <c r="H582" s="413" t="s">
        <v>357</v>
      </c>
      <c r="I582" s="413" t="s">
        <v>3595</v>
      </c>
      <c r="J582" s="414" t="s">
        <v>3596</v>
      </c>
    </row>
    <row r="583" spans="2:10" x14ac:dyDescent="0.35">
      <c r="B583" s="340" t="s">
        <v>3604</v>
      </c>
      <c r="C583" s="340" t="s">
        <v>1006</v>
      </c>
      <c r="D583" s="341" t="s">
        <v>298</v>
      </c>
      <c r="E583" s="341" t="s">
        <v>3594</v>
      </c>
      <c r="F583" s="342">
        <v>12100</v>
      </c>
      <c r="G583" s="415">
        <v>1.21E-2</v>
      </c>
      <c r="H583" s="416" t="s">
        <v>357</v>
      </c>
      <c r="I583" s="416" t="s">
        <v>3595</v>
      </c>
      <c r="J583" s="416" t="s">
        <v>3596</v>
      </c>
    </row>
    <row r="584" spans="2:10" x14ac:dyDescent="0.35">
      <c r="B584" s="411" t="s">
        <v>3604</v>
      </c>
      <c r="C584" s="411" t="s">
        <v>1006</v>
      </c>
      <c r="D584" s="343" t="s">
        <v>298</v>
      </c>
      <c r="E584" s="343" t="s">
        <v>3594</v>
      </c>
      <c r="F584" s="344">
        <v>134544</v>
      </c>
      <c r="G584" s="412">
        <v>0.134544</v>
      </c>
      <c r="H584" s="413" t="s">
        <v>357</v>
      </c>
      <c r="I584" s="413" t="s">
        <v>3595</v>
      </c>
      <c r="J584" s="414" t="s">
        <v>3596</v>
      </c>
    </row>
    <row r="585" spans="2:10" x14ac:dyDescent="0.35">
      <c r="B585" s="340" t="s">
        <v>3604</v>
      </c>
      <c r="C585" s="340" t="s">
        <v>1006</v>
      </c>
      <c r="D585" s="341" t="s">
        <v>298</v>
      </c>
      <c r="E585" s="341" t="s">
        <v>3594</v>
      </c>
      <c r="F585" s="342">
        <v>444068</v>
      </c>
      <c r="G585" s="415">
        <v>0.44406800000000002</v>
      </c>
      <c r="H585" s="416" t="s">
        <v>357</v>
      </c>
      <c r="I585" s="416" t="s">
        <v>3595</v>
      </c>
      <c r="J585" s="416" t="s">
        <v>3596</v>
      </c>
    </row>
    <row r="586" spans="2:10" x14ac:dyDescent="0.35">
      <c r="B586" s="411" t="s">
        <v>3604</v>
      </c>
      <c r="C586" s="411" t="s">
        <v>1006</v>
      </c>
      <c r="D586" s="343" t="s">
        <v>298</v>
      </c>
      <c r="E586" s="343" t="s">
        <v>3594</v>
      </c>
      <c r="F586" s="344">
        <v>134544</v>
      </c>
      <c r="G586" s="412">
        <v>0.134544</v>
      </c>
      <c r="H586" s="413" t="s">
        <v>357</v>
      </c>
      <c r="I586" s="413" t="s">
        <v>3595</v>
      </c>
      <c r="J586" s="414" t="s">
        <v>3596</v>
      </c>
    </row>
    <row r="587" spans="2:10" x14ac:dyDescent="0.35">
      <c r="B587" s="340" t="s">
        <v>3604</v>
      </c>
      <c r="C587" s="340" t="s">
        <v>1006</v>
      </c>
      <c r="D587" s="341" t="s">
        <v>298</v>
      </c>
      <c r="E587" s="341" t="s">
        <v>3594</v>
      </c>
      <c r="F587" s="342">
        <v>681268</v>
      </c>
      <c r="G587" s="415">
        <v>0.68126799999999998</v>
      </c>
      <c r="H587" s="416" t="s">
        <v>357</v>
      </c>
      <c r="I587" s="416" t="s">
        <v>3595</v>
      </c>
      <c r="J587" s="416" t="s">
        <v>3596</v>
      </c>
    </row>
    <row r="588" spans="2:10" x14ac:dyDescent="0.35">
      <c r="B588" s="411" t="s">
        <v>3604</v>
      </c>
      <c r="C588" s="411" t="s">
        <v>1006</v>
      </c>
      <c r="D588" s="343" t="s">
        <v>298</v>
      </c>
      <c r="E588" s="343" t="s">
        <v>3594</v>
      </c>
      <c r="F588" s="344">
        <v>134544</v>
      </c>
      <c r="G588" s="412">
        <v>0.134544</v>
      </c>
      <c r="H588" s="413" t="s">
        <v>357</v>
      </c>
      <c r="I588" s="413" t="s">
        <v>3595</v>
      </c>
      <c r="J588" s="414" t="s">
        <v>3596</v>
      </c>
    </row>
    <row r="589" spans="2:10" x14ac:dyDescent="0.35">
      <c r="B589" s="340" t="s">
        <v>3604</v>
      </c>
      <c r="C589" s="340" t="s">
        <v>1006</v>
      </c>
      <c r="D589" s="341" t="s">
        <v>298</v>
      </c>
      <c r="E589" s="341" t="s">
        <v>3594</v>
      </c>
      <c r="F589" s="342">
        <v>134544</v>
      </c>
      <c r="G589" s="415">
        <v>0.134544</v>
      </c>
      <c r="H589" s="416" t="s">
        <v>357</v>
      </c>
      <c r="I589" s="416" t="s">
        <v>3595</v>
      </c>
      <c r="J589" s="416" t="s">
        <v>3596</v>
      </c>
    </row>
    <row r="590" spans="2:10" x14ac:dyDescent="0.35">
      <c r="B590" s="411" t="s">
        <v>3604</v>
      </c>
      <c r="C590" s="411" t="s">
        <v>3672</v>
      </c>
      <c r="D590" s="343" t="s">
        <v>298</v>
      </c>
      <c r="E590" s="343" t="s">
        <v>3594</v>
      </c>
      <c r="F590" s="344">
        <v>20430</v>
      </c>
      <c r="G590" s="412">
        <v>2.043E-2</v>
      </c>
      <c r="H590" s="413" t="s">
        <v>357</v>
      </c>
      <c r="I590" s="413" t="s">
        <v>3595</v>
      </c>
      <c r="J590" s="414" t="s">
        <v>3596</v>
      </c>
    </row>
    <row r="591" spans="2:10" x14ac:dyDescent="0.35">
      <c r="B591" s="340" t="s">
        <v>3604</v>
      </c>
      <c r="C591" s="340" t="s">
        <v>3672</v>
      </c>
      <c r="D591" s="341" t="s">
        <v>298</v>
      </c>
      <c r="E591" s="341" t="s">
        <v>3594</v>
      </c>
      <c r="F591" s="342">
        <v>29533</v>
      </c>
      <c r="G591" s="415">
        <v>2.9533E-2</v>
      </c>
      <c r="H591" s="416" t="s">
        <v>357</v>
      </c>
      <c r="I591" s="416" t="s">
        <v>3595</v>
      </c>
      <c r="J591" s="416" t="s">
        <v>3596</v>
      </c>
    </row>
    <row r="592" spans="2:10" x14ac:dyDescent="0.35">
      <c r="B592" s="411" t="s">
        <v>3604</v>
      </c>
      <c r="C592" s="411" t="s">
        <v>3672</v>
      </c>
      <c r="D592" s="343" t="s">
        <v>298</v>
      </c>
      <c r="E592" s="343" t="s">
        <v>3594</v>
      </c>
      <c r="F592" s="344">
        <v>2800</v>
      </c>
      <c r="G592" s="412">
        <v>2.8E-3</v>
      </c>
      <c r="H592" s="413" t="s">
        <v>357</v>
      </c>
      <c r="I592" s="413" t="s">
        <v>3595</v>
      </c>
      <c r="J592" s="414" t="s">
        <v>3596</v>
      </c>
    </row>
    <row r="593" spans="2:10" x14ac:dyDescent="0.35">
      <c r="B593" s="340" t="s">
        <v>3604</v>
      </c>
      <c r="C593" s="340" t="s">
        <v>3672</v>
      </c>
      <c r="D593" s="341" t="s">
        <v>298</v>
      </c>
      <c r="E593" s="341" t="s">
        <v>3594</v>
      </c>
      <c r="F593" s="342">
        <v>2800</v>
      </c>
      <c r="G593" s="415">
        <v>2.8E-3</v>
      </c>
      <c r="H593" s="416" t="s">
        <v>357</v>
      </c>
      <c r="I593" s="416" t="s">
        <v>3595</v>
      </c>
      <c r="J593" s="416" t="s">
        <v>3596</v>
      </c>
    </row>
    <row r="594" spans="2:10" x14ac:dyDescent="0.35">
      <c r="B594" s="411" t="s">
        <v>3604</v>
      </c>
      <c r="C594" s="411" t="s">
        <v>3672</v>
      </c>
      <c r="D594" s="343" t="s">
        <v>298</v>
      </c>
      <c r="E594" s="343" t="s">
        <v>3594</v>
      </c>
      <c r="F594" s="344">
        <v>2800</v>
      </c>
      <c r="G594" s="412">
        <v>2.8E-3</v>
      </c>
      <c r="H594" s="413" t="s">
        <v>357</v>
      </c>
      <c r="I594" s="413" t="s">
        <v>3595</v>
      </c>
      <c r="J594" s="414" t="s">
        <v>3596</v>
      </c>
    </row>
    <row r="595" spans="2:10" x14ac:dyDescent="0.35">
      <c r="B595" s="340" t="s">
        <v>3604</v>
      </c>
      <c r="C595" s="340" t="s">
        <v>3672</v>
      </c>
      <c r="D595" s="341" t="s">
        <v>304</v>
      </c>
      <c r="E595" s="341" t="s">
        <v>3594</v>
      </c>
      <c r="F595" s="342">
        <v>72000</v>
      </c>
      <c r="G595" s="415">
        <v>7.1999999999999995E-2</v>
      </c>
      <c r="H595" s="416" t="s">
        <v>357</v>
      </c>
      <c r="I595" s="416" t="s">
        <v>3595</v>
      </c>
      <c r="J595" s="416" t="s">
        <v>3596</v>
      </c>
    </row>
    <row r="596" spans="2:10" x14ac:dyDescent="0.35">
      <c r="B596" s="411" t="s">
        <v>3604</v>
      </c>
      <c r="C596" s="411" t="s">
        <v>3672</v>
      </c>
      <c r="D596" s="343" t="s">
        <v>304</v>
      </c>
      <c r="E596" s="343" t="s">
        <v>3594</v>
      </c>
      <c r="F596" s="344">
        <v>50000</v>
      </c>
      <c r="G596" s="412">
        <v>0.05</v>
      </c>
      <c r="H596" s="413" t="s">
        <v>357</v>
      </c>
      <c r="I596" s="413" t="s">
        <v>3595</v>
      </c>
      <c r="J596" s="414" t="s">
        <v>3596</v>
      </c>
    </row>
    <row r="597" spans="2:10" x14ac:dyDescent="0.35">
      <c r="B597" s="340" t="s">
        <v>3604</v>
      </c>
      <c r="C597" s="340" t="s">
        <v>3672</v>
      </c>
      <c r="D597" s="341" t="s">
        <v>298</v>
      </c>
      <c r="E597" s="341" t="s">
        <v>3594</v>
      </c>
      <c r="F597" s="342">
        <v>2800</v>
      </c>
      <c r="G597" s="415">
        <v>2.8E-3</v>
      </c>
      <c r="H597" s="416" t="s">
        <v>357</v>
      </c>
      <c r="I597" s="416" t="s">
        <v>3595</v>
      </c>
      <c r="J597" s="416" t="s">
        <v>3596</v>
      </c>
    </row>
    <row r="598" spans="2:10" x14ac:dyDescent="0.35">
      <c r="B598" s="411" t="s">
        <v>3604</v>
      </c>
      <c r="C598" s="411" t="s">
        <v>3672</v>
      </c>
      <c r="D598" s="343" t="s">
        <v>304</v>
      </c>
      <c r="E598" s="343" t="s">
        <v>3594</v>
      </c>
      <c r="F598" s="344">
        <v>50000</v>
      </c>
      <c r="G598" s="412">
        <v>0.05</v>
      </c>
      <c r="H598" s="413" t="s">
        <v>357</v>
      </c>
      <c r="I598" s="413" t="s">
        <v>3595</v>
      </c>
      <c r="J598" s="414" t="s">
        <v>3596</v>
      </c>
    </row>
    <row r="599" spans="2:10" x14ac:dyDescent="0.35">
      <c r="B599" s="340" t="s">
        <v>3604</v>
      </c>
      <c r="C599" s="340" t="s">
        <v>3672</v>
      </c>
      <c r="D599" s="341" t="s">
        <v>298</v>
      </c>
      <c r="E599" s="341" t="s">
        <v>3594</v>
      </c>
      <c r="F599" s="342">
        <v>29533</v>
      </c>
      <c r="G599" s="415">
        <v>2.9533E-2</v>
      </c>
      <c r="H599" s="416" t="s">
        <v>357</v>
      </c>
      <c r="I599" s="416" t="s">
        <v>3595</v>
      </c>
      <c r="J599" s="416" t="s">
        <v>3596</v>
      </c>
    </row>
    <row r="600" spans="2:10" x14ac:dyDescent="0.35">
      <c r="B600" s="411" t="s">
        <v>3604</v>
      </c>
      <c r="C600" s="411" t="s">
        <v>3672</v>
      </c>
      <c r="D600" s="343" t="s">
        <v>298</v>
      </c>
      <c r="E600" s="343" t="s">
        <v>3594</v>
      </c>
      <c r="F600" s="344">
        <v>20430</v>
      </c>
      <c r="G600" s="412">
        <v>2.043E-2</v>
      </c>
      <c r="H600" s="413" t="s">
        <v>357</v>
      </c>
      <c r="I600" s="413" t="s">
        <v>3595</v>
      </c>
      <c r="J600" s="414" t="s">
        <v>3596</v>
      </c>
    </row>
    <row r="601" spans="2:10" x14ac:dyDescent="0.35">
      <c r="B601" s="340" t="s">
        <v>3604</v>
      </c>
      <c r="C601" s="340" t="s">
        <v>3672</v>
      </c>
      <c r="D601" s="341" t="s">
        <v>298</v>
      </c>
      <c r="E601" s="341" t="s">
        <v>3594</v>
      </c>
      <c r="F601" s="342">
        <v>20430</v>
      </c>
      <c r="G601" s="415">
        <v>2.043E-2</v>
      </c>
      <c r="H601" s="416" t="s">
        <v>357</v>
      </c>
      <c r="I601" s="416" t="s">
        <v>3595</v>
      </c>
      <c r="J601" s="416" t="s">
        <v>3596</v>
      </c>
    </row>
    <row r="602" spans="2:10" x14ac:dyDescent="0.35">
      <c r="B602" s="411" t="s">
        <v>3604</v>
      </c>
      <c r="C602" s="411" t="s">
        <v>3672</v>
      </c>
      <c r="D602" s="343" t="s">
        <v>298</v>
      </c>
      <c r="E602" s="343" t="s">
        <v>3594</v>
      </c>
      <c r="F602" s="344">
        <v>29533</v>
      </c>
      <c r="G602" s="412">
        <v>2.9533E-2</v>
      </c>
      <c r="H602" s="413" t="s">
        <v>357</v>
      </c>
      <c r="I602" s="413" t="s">
        <v>3595</v>
      </c>
      <c r="J602" s="414" t="s">
        <v>3596</v>
      </c>
    </row>
    <row r="603" spans="2:10" x14ac:dyDescent="0.35">
      <c r="B603" s="340" t="s">
        <v>3604</v>
      </c>
      <c r="C603" s="340" t="s">
        <v>3672</v>
      </c>
      <c r="D603" s="341" t="s">
        <v>298</v>
      </c>
      <c r="E603" s="341" t="s">
        <v>3594</v>
      </c>
      <c r="F603" s="342">
        <v>20430</v>
      </c>
      <c r="G603" s="415">
        <v>2.043E-2</v>
      </c>
      <c r="H603" s="416" t="s">
        <v>357</v>
      </c>
      <c r="I603" s="416" t="s">
        <v>3595</v>
      </c>
      <c r="J603" s="416" t="s">
        <v>3596</v>
      </c>
    </row>
    <row r="604" spans="2:10" x14ac:dyDescent="0.35">
      <c r="B604" s="411" t="s">
        <v>3604</v>
      </c>
      <c r="C604" s="411" t="s">
        <v>3672</v>
      </c>
      <c r="D604" s="343" t="s">
        <v>304</v>
      </c>
      <c r="E604" s="343" t="s">
        <v>3594</v>
      </c>
      <c r="F604" s="344">
        <v>50000</v>
      </c>
      <c r="G604" s="412">
        <v>0.05</v>
      </c>
      <c r="H604" s="413" t="s">
        <v>357</v>
      </c>
      <c r="I604" s="413" t="s">
        <v>3595</v>
      </c>
      <c r="J604" s="414" t="s">
        <v>3596</v>
      </c>
    </row>
    <row r="605" spans="2:10" x14ac:dyDescent="0.35">
      <c r="B605" s="340" t="s">
        <v>3604</v>
      </c>
      <c r="C605" s="340" t="s">
        <v>3672</v>
      </c>
      <c r="D605" s="341" t="s">
        <v>298</v>
      </c>
      <c r="E605" s="341" t="s">
        <v>3594</v>
      </c>
      <c r="F605" s="342">
        <v>20430</v>
      </c>
      <c r="G605" s="415">
        <v>2.043E-2</v>
      </c>
      <c r="H605" s="416" t="s">
        <v>357</v>
      </c>
      <c r="I605" s="416" t="s">
        <v>3595</v>
      </c>
      <c r="J605" s="416" t="s">
        <v>3596</v>
      </c>
    </row>
    <row r="606" spans="2:10" x14ac:dyDescent="0.35">
      <c r="B606" s="411" t="s">
        <v>3604</v>
      </c>
      <c r="C606" s="411" t="s">
        <v>3672</v>
      </c>
      <c r="D606" s="343" t="s">
        <v>298</v>
      </c>
      <c r="E606" s="343" t="s">
        <v>3594</v>
      </c>
      <c r="F606" s="344">
        <v>20430</v>
      </c>
      <c r="G606" s="412">
        <v>2.043E-2</v>
      </c>
      <c r="H606" s="413" t="s">
        <v>357</v>
      </c>
      <c r="I606" s="413" t="s">
        <v>3595</v>
      </c>
      <c r="J606" s="414" t="s">
        <v>3596</v>
      </c>
    </row>
    <row r="607" spans="2:10" x14ac:dyDescent="0.35">
      <c r="B607" s="340" t="s">
        <v>3604</v>
      </c>
      <c r="C607" s="340" t="s">
        <v>3672</v>
      </c>
      <c r="D607" s="341" t="s">
        <v>340</v>
      </c>
      <c r="E607" s="341" t="s">
        <v>3594</v>
      </c>
      <c r="F607" s="342">
        <v>5000</v>
      </c>
      <c r="G607" s="415">
        <v>5.0000000000000001E-3</v>
      </c>
      <c r="H607" s="416" t="s">
        <v>357</v>
      </c>
      <c r="I607" s="416" t="s">
        <v>3595</v>
      </c>
      <c r="J607" s="416" t="s">
        <v>3596</v>
      </c>
    </row>
    <row r="608" spans="2:10" x14ac:dyDescent="0.35">
      <c r="B608" s="411" t="s">
        <v>3604</v>
      </c>
      <c r="C608" s="411" t="s">
        <v>3672</v>
      </c>
      <c r="D608" s="343" t="s">
        <v>298</v>
      </c>
      <c r="E608" s="343" t="s">
        <v>3594</v>
      </c>
      <c r="F608" s="344">
        <v>2800</v>
      </c>
      <c r="G608" s="412">
        <v>2.8E-3</v>
      </c>
      <c r="H608" s="413" t="s">
        <v>357</v>
      </c>
      <c r="I608" s="413" t="s">
        <v>3595</v>
      </c>
      <c r="J608" s="414" t="s">
        <v>3596</v>
      </c>
    </row>
    <row r="609" spans="2:10" x14ac:dyDescent="0.35">
      <c r="B609" s="340" t="s">
        <v>3604</v>
      </c>
      <c r="C609" s="340" t="s">
        <v>3672</v>
      </c>
      <c r="D609" s="341" t="s">
        <v>298</v>
      </c>
      <c r="E609" s="341" t="s">
        <v>3594</v>
      </c>
      <c r="F609" s="342">
        <v>2800</v>
      </c>
      <c r="G609" s="415">
        <v>2.8E-3</v>
      </c>
      <c r="H609" s="416" t="s">
        <v>357</v>
      </c>
      <c r="I609" s="416" t="s">
        <v>3595</v>
      </c>
      <c r="J609" s="416" t="s">
        <v>3596</v>
      </c>
    </row>
    <row r="610" spans="2:10" x14ac:dyDescent="0.35">
      <c r="B610" s="411" t="s">
        <v>3604</v>
      </c>
      <c r="C610" s="411" t="s">
        <v>3672</v>
      </c>
      <c r="D610" s="343" t="s">
        <v>298</v>
      </c>
      <c r="E610" s="343" t="s">
        <v>3594</v>
      </c>
      <c r="F610" s="344">
        <v>29533</v>
      </c>
      <c r="G610" s="412">
        <v>2.9533E-2</v>
      </c>
      <c r="H610" s="413" t="s">
        <v>357</v>
      </c>
      <c r="I610" s="413" t="s">
        <v>3595</v>
      </c>
      <c r="J610" s="414" t="s">
        <v>3596</v>
      </c>
    </row>
    <row r="611" spans="2:10" x14ac:dyDescent="0.35">
      <c r="B611" s="340" t="s">
        <v>3604</v>
      </c>
      <c r="C611" s="340" t="s">
        <v>3672</v>
      </c>
      <c r="D611" s="341" t="s">
        <v>298</v>
      </c>
      <c r="E611" s="341" t="s">
        <v>3594</v>
      </c>
      <c r="F611" s="342">
        <v>2800</v>
      </c>
      <c r="G611" s="415">
        <v>2.8E-3</v>
      </c>
      <c r="H611" s="416" t="s">
        <v>357</v>
      </c>
      <c r="I611" s="416" t="s">
        <v>3595</v>
      </c>
      <c r="J611" s="416" t="s">
        <v>3596</v>
      </c>
    </row>
    <row r="612" spans="2:10" x14ac:dyDescent="0.35">
      <c r="B612" s="411" t="s">
        <v>3604</v>
      </c>
      <c r="C612" s="411" t="s">
        <v>3672</v>
      </c>
      <c r="D612" s="343" t="s">
        <v>304</v>
      </c>
      <c r="E612" s="343" t="s">
        <v>3594</v>
      </c>
      <c r="F612" s="344">
        <v>50000</v>
      </c>
      <c r="G612" s="412">
        <v>0.05</v>
      </c>
      <c r="H612" s="413" t="s">
        <v>357</v>
      </c>
      <c r="I612" s="413" t="s">
        <v>3595</v>
      </c>
      <c r="J612" s="414" t="s">
        <v>3596</v>
      </c>
    </row>
    <row r="613" spans="2:10" x14ac:dyDescent="0.35">
      <c r="B613" s="340" t="s">
        <v>3604</v>
      </c>
      <c r="C613" s="340" t="s">
        <v>3672</v>
      </c>
      <c r="D613" s="341" t="s">
        <v>298</v>
      </c>
      <c r="E613" s="341" t="s">
        <v>3594</v>
      </c>
      <c r="F613" s="342">
        <v>2800</v>
      </c>
      <c r="G613" s="415">
        <v>2.8E-3</v>
      </c>
      <c r="H613" s="416" t="s">
        <v>357</v>
      </c>
      <c r="I613" s="416" t="s">
        <v>3595</v>
      </c>
      <c r="J613" s="416" t="s">
        <v>3596</v>
      </c>
    </row>
    <row r="614" spans="2:10" x14ac:dyDescent="0.35">
      <c r="B614" s="411" t="s">
        <v>3604</v>
      </c>
      <c r="C614" s="411" t="s">
        <v>3672</v>
      </c>
      <c r="D614" s="343" t="s">
        <v>298</v>
      </c>
      <c r="E614" s="343" t="s">
        <v>3594</v>
      </c>
      <c r="F614" s="344">
        <v>29533</v>
      </c>
      <c r="G614" s="412">
        <v>2.9533E-2</v>
      </c>
      <c r="H614" s="413" t="s">
        <v>357</v>
      </c>
      <c r="I614" s="413" t="s">
        <v>3595</v>
      </c>
      <c r="J614" s="414" t="s">
        <v>3596</v>
      </c>
    </row>
    <row r="615" spans="2:10" x14ac:dyDescent="0.35">
      <c r="B615" s="340" t="s">
        <v>3604</v>
      </c>
      <c r="C615" s="340" t="s">
        <v>3672</v>
      </c>
      <c r="D615" s="341" t="s">
        <v>298</v>
      </c>
      <c r="E615" s="341" t="s">
        <v>3594</v>
      </c>
      <c r="F615" s="342">
        <v>29533</v>
      </c>
      <c r="G615" s="415">
        <v>2.9533E-2</v>
      </c>
      <c r="H615" s="416" t="s">
        <v>357</v>
      </c>
      <c r="I615" s="416" t="s">
        <v>3595</v>
      </c>
      <c r="J615" s="416" t="s">
        <v>3596</v>
      </c>
    </row>
    <row r="616" spans="2:10" x14ac:dyDescent="0.35">
      <c r="B616" s="411" t="s">
        <v>3604</v>
      </c>
      <c r="C616" s="411" t="s">
        <v>3672</v>
      </c>
      <c r="D616" s="343" t="s">
        <v>298</v>
      </c>
      <c r="E616" s="343" t="s">
        <v>3594</v>
      </c>
      <c r="F616" s="344">
        <v>20430</v>
      </c>
      <c r="G616" s="412">
        <v>2.043E-2</v>
      </c>
      <c r="H616" s="413" t="s">
        <v>357</v>
      </c>
      <c r="I616" s="413" t="s">
        <v>3595</v>
      </c>
      <c r="J616" s="414" t="s">
        <v>3596</v>
      </c>
    </row>
    <row r="617" spans="2:10" x14ac:dyDescent="0.35">
      <c r="B617" s="340" t="s">
        <v>3604</v>
      </c>
      <c r="C617" s="340" t="s">
        <v>3672</v>
      </c>
      <c r="D617" s="341" t="s">
        <v>298</v>
      </c>
      <c r="E617" s="341" t="s">
        <v>3594</v>
      </c>
      <c r="F617" s="342">
        <v>20430</v>
      </c>
      <c r="G617" s="415">
        <v>2.043E-2</v>
      </c>
      <c r="H617" s="416" t="s">
        <v>357</v>
      </c>
      <c r="I617" s="416" t="s">
        <v>3595</v>
      </c>
      <c r="J617" s="416" t="s">
        <v>3596</v>
      </c>
    </row>
    <row r="618" spans="2:10" x14ac:dyDescent="0.35">
      <c r="B618" s="411" t="s">
        <v>3604</v>
      </c>
      <c r="C618" s="411" t="s">
        <v>3672</v>
      </c>
      <c r="D618" s="343" t="s">
        <v>298</v>
      </c>
      <c r="E618" s="343" t="s">
        <v>3594</v>
      </c>
      <c r="F618" s="344">
        <v>2800</v>
      </c>
      <c r="G618" s="412">
        <v>2.8E-3</v>
      </c>
      <c r="H618" s="413" t="s">
        <v>357</v>
      </c>
      <c r="I618" s="413" t="s">
        <v>3595</v>
      </c>
      <c r="J618" s="414" t="s">
        <v>3596</v>
      </c>
    </row>
    <row r="619" spans="2:10" x14ac:dyDescent="0.35">
      <c r="B619" s="340" t="s">
        <v>3604</v>
      </c>
      <c r="C619" s="340" t="s">
        <v>3672</v>
      </c>
      <c r="D619" s="341" t="s">
        <v>298</v>
      </c>
      <c r="E619" s="341" t="s">
        <v>3594</v>
      </c>
      <c r="F619" s="342">
        <v>29533</v>
      </c>
      <c r="G619" s="415">
        <v>2.9533E-2</v>
      </c>
      <c r="H619" s="416" t="s">
        <v>357</v>
      </c>
      <c r="I619" s="416" t="s">
        <v>3595</v>
      </c>
      <c r="J619" s="416" t="s">
        <v>3596</v>
      </c>
    </row>
    <row r="620" spans="2:10" x14ac:dyDescent="0.35">
      <c r="B620" s="411" t="s">
        <v>3604</v>
      </c>
      <c r="C620" s="411" t="s">
        <v>3672</v>
      </c>
      <c r="D620" s="343" t="s">
        <v>304</v>
      </c>
      <c r="E620" s="343" t="s">
        <v>3594</v>
      </c>
      <c r="F620" s="344">
        <v>50000</v>
      </c>
      <c r="G620" s="412">
        <v>0.05</v>
      </c>
      <c r="H620" s="413" t="s">
        <v>357</v>
      </c>
      <c r="I620" s="413" t="s">
        <v>3595</v>
      </c>
      <c r="J620" s="414" t="s">
        <v>3596</v>
      </c>
    </row>
    <row r="621" spans="2:10" x14ac:dyDescent="0.35">
      <c r="B621" s="340" t="s">
        <v>3604</v>
      </c>
      <c r="C621" s="340" t="s">
        <v>3672</v>
      </c>
      <c r="D621" s="341" t="s">
        <v>304</v>
      </c>
      <c r="E621" s="341" t="s">
        <v>3594</v>
      </c>
      <c r="F621" s="342">
        <v>50000</v>
      </c>
      <c r="G621" s="415">
        <v>0.05</v>
      </c>
      <c r="H621" s="416" t="s">
        <v>357</v>
      </c>
      <c r="I621" s="416" t="s">
        <v>3595</v>
      </c>
      <c r="J621" s="416" t="s">
        <v>3596</v>
      </c>
    </row>
    <row r="622" spans="2:10" x14ac:dyDescent="0.35">
      <c r="B622" s="411" t="s">
        <v>3604</v>
      </c>
      <c r="C622" s="411" t="s">
        <v>3672</v>
      </c>
      <c r="D622" s="343" t="s">
        <v>304</v>
      </c>
      <c r="E622" s="343" t="s">
        <v>3594</v>
      </c>
      <c r="F622" s="344">
        <v>50000</v>
      </c>
      <c r="G622" s="412">
        <v>0.05</v>
      </c>
      <c r="H622" s="413" t="s">
        <v>357</v>
      </c>
      <c r="I622" s="413" t="s">
        <v>3595</v>
      </c>
      <c r="J622" s="414" t="s">
        <v>3596</v>
      </c>
    </row>
    <row r="623" spans="2:10" x14ac:dyDescent="0.35">
      <c r="B623" s="340" t="s">
        <v>3604</v>
      </c>
      <c r="C623" s="340" t="s">
        <v>3672</v>
      </c>
      <c r="D623" s="341" t="s">
        <v>298</v>
      </c>
      <c r="E623" s="341" t="s">
        <v>3594</v>
      </c>
      <c r="F623" s="342">
        <v>29533</v>
      </c>
      <c r="G623" s="415">
        <v>2.9533E-2</v>
      </c>
      <c r="H623" s="416" t="s">
        <v>357</v>
      </c>
      <c r="I623" s="416" t="s">
        <v>3595</v>
      </c>
      <c r="J623" s="416" t="s">
        <v>3596</v>
      </c>
    </row>
    <row r="624" spans="2:10" x14ac:dyDescent="0.35">
      <c r="B624" s="411" t="s">
        <v>3604</v>
      </c>
      <c r="C624" s="411" t="s">
        <v>3672</v>
      </c>
      <c r="D624" s="343" t="s">
        <v>304</v>
      </c>
      <c r="E624" s="343" t="s">
        <v>3594</v>
      </c>
      <c r="F624" s="344">
        <v>50000</v>
      </c>
      <c r="G624" s="412">
        <v>0.05</v>
      </c>
      <c r="H624" s="413" t="s">
        <v>357</v>
      </c>
      <c r="I624" s="413" t="s">
        <v>3595</v>
      </c>
      <c r="J624" s="414" t="s">
        <v>3596</v>
      </c>
    </row>
    <row r="625" spans="2:10" x14ac:dyDescent="0.35">
      <c r="B625" s="340" t="s">
        <v>3604</v>
      </c>
      <c r="C625" s="340" t="s">
        <v>3672</v>
      </c>
      <c r="D625" s="341" t="s">
        <v>298</v>
      </c>
      <c r="E625" s="341" t="s">
        <v>3594</v>
      </c>
      <c r="F625" s="342">
        <v>20430</v>
      </c>
      <c r="G625" s="415">
        <v>2.043E-2</v>
      </c>
      <c r="H625" s="416" t="s">
        <v>357</v>
      </c>
      <c r="I625" s="416" t="s">
        <v>3595</v>
      </c>
      <c r="J625" s="416" t="s">
        <v>3596</v>
      </c>
    </row>
    <row r="626" spans="2:10" x14ac:dyDescent="0.35">
      <c r="B626" s="411" t="s">
        <v>3604</v>
      </c>
      <c r="C626" s="411" t="s">
        <v>3672</v>
      </c>
      <c r="D626" s="343" t="s">
        <v>298</v>
      </c>
      <c r="E626" s="343" t="s">
        <v>3594</v>
      </c>
      <c r="F626" s="344">
        <v>29533</v>
      </c>
      <c r="G626" s="412">
        <v>2.9533E-2</v>
      </c>
      <c r="H626" s="413" t="s">
        <v>357</v>
      </c>
      <c r="I626" s="413" t="s">
        <v>3595</v>
      </c>
      <c r="J626" s="414" t="s">
        <v>3596</v>
      </c>
    </row>
    <row r="627" spans="2:10" x14ac:dyDescent="0.35">
      <c r="B627" s="340" t="s">
        <v>3604</v>
      </c>
      <c r="C627" s="340" t="s">
        <v>3672</v>
      </c>
      <c r="D627" s="341" t="s">
        <v>304</v>
      </c>
      <c r="E627" s="341" t="s">
        <v>3594</v>
      </c>
      <c r="F627" s="342">
        <v>50000</v>
      </c>
      <c r="G627" s="415">
        <v>0.05</v>
      </c>
      <c r="H627" s="416" t="s">
        <v>357</v>
      </c>
      <c r="I627" s="416" t="s">
        <v>3595</v>
      </c>
      <c r="J627" s="416" t="s">
        <v>3596</v>
      </c>
    </row>
    <row r="628" spans="2:10" x14ac:dyDescent="0.35">
      <c r="B628" s="411" t="s">
        <v>3604</v>
      </c>
      <c r="C628" s="411" t="s">
        <v>3672</v>
      </c>
      <c r="D628" s="343" t="s">
        <v>298</v>
      </c>
      <c r="E628" s="343" t="s">
        <v>3594</v>
      </c>
      <c r="F628" s="344">
        <v>2800</v>
      </c>
      <c r="G628" s="412">
        <v>2.8E-3</v>
      </c>
      <c r="H628" s="413" t="s">
        <v>357</v>
      </c>
      <c r="I628" s="413" t="s">
        <v>3595</v>
      </c>
      <c r="J628" s="414" t="s">
        <v>3596</v>
      </c>
    </row>
    <row r="629" spans="2:10" x14ac:dyDescent="0.35">
      <c r="B629" s="340" t="s">
        <v>3604</v>
      </c>
      <c r="C629" s="340" t="s">
        <v>3672</v>
      </c>
      <c r="D629" s="341" t="s">
        <v>304</v>
      </c>
      <c r="E629" s="341" t="s">
        <v>3594</v>
      </c>
      <c r="F629" s="342">
        <v>50000</v>
      </c>
      <c r="G629" s="415">
        <v>0.05</v>
      </c>
      <c r="H629" s="416" t="s">
        <v>357</v>
      </c>
      <c r="I629" s="416" t="s">
        <v>3595</v>
      </c>
      <c r="J629" s="416" t="s">
        <v>3596</v>
      </c>
    </row>
    <row r="630" spans="2:10" x14ac:dyDescent="0.35">
      <c r="B630" s="411" t="s">
        <v>3604</v>
      </c>
      <c r="C630" s="411" t="s">
        <v>3672</v>
      </c>
      <c r="D630" s="343" t="s">
        <v>298</v>
      </c>
      <c r="E630" s="343" t="s">
        <v>3594</v>
      </c>
      <c r="F630" s="344">
        <v>29533</v>
      </c>
      <c r="G630" s="412">
        <v>2.9533E-2</v>
      </c>
      <c r="H630" s="413" t="s">
        <v>357</v>
      </c>
      <c r="I630" s="413" t="s">
        <v>3595</v>
      </c>
      <c r="J630" s="414" t="s">
        <v>3596</v>
      </c>
    </row>
    <row r="631" spans="2:10" x14ac:dyDescent="0.35">
      <c r="B631" s="340" t="s">
        <v>3604</v>
      </c>
      <c r="C631" s="340" t="s">
        <v>3672</v>
      </c>
      <c r="D631" s="341" t="s">
        <v>298</v>
      </c>
      <c r="E631" s="341" t="s">
        <v>3594</v>
      </c>
      <c r="F631" s="342">
        <v>20430</v>
      </c>
      <c r="G631" s="415">
        <v>2.043E-2</v>
      </c>
      <c r="H631" s="416" t="s">
        <v>357</v>
      </c>
      <c r="I631" s="416" t="s">
        <v>3595</v>
      </c>
      <c r="J631" s="416" t="s">
        <v>3596</v>
      </c>
    </row>
    <row r="632" spans="2:10" x14ac:dyDescent="0.35">
      <c r="B632" s="411" t="s">
        <v>3604</v>
      </c>
      <c r="C632" s="411" t="s">
        <v>3672</v>
      </c>
      <c r="D632" s="343" t="s">
        <v>298</v>
      </c>
      <c r="E632" s="343" t="s">
        <v>3594</v>
      </c>
      <c r="F632" s="344">
        <v>29533</v>
      </c>
      <c r="G632" s="412">
        <v>2.9533E-2</v>
      </c>
      <c r="H632" s="413" t="s">
        <v>357</v>
      </c>
      <c r="I632" s="413" t="s">
        <v>3595</v>
      </c>
      <c r="J632" s="414" t="s">
        <v>3596</v>
      </c>
    </row>
    <row r="633" spans="2:10" x14ac:dyDescent="0.35">
      <c r="B633" s="340" t="s">
        <v>3604</v>
      </c>
      <c r="C633" s="340" t="s">
        <v>3672</v>
      </c>
      <c r="D633" s="341" t="s">
        <v>298</v>
      </c>
      <c r="E633" s="341" t="s">
        <v>3594</v>
      </c>
      <c r="F633" s="342">
        <v>20430</v>
      </c>
      <c r="G633" s="415">
        <v>2.043E-2</v>
      </c>
      <c r="H633" s="416" t="s">
        <v>357</v>
      </c>
      <c r="I633" s="416" t="s">
        <v>3595</v>
      </c>
      <c r="J633" s="416" t="s">
        <v>3596</v>
      </c>
    </row>
    <row r="634" spans="2:10" x14ac:dyDescent="0.35">
      <c r="B634" s="411" t="s">
        <v>3604</v>
      </c>
      <c r="C634" s="411" t="s">
        <v>3672</v>
      </c>
      <c r="D634" s="343" t="s">
        <v>298</v>
      </c>
      <c r="E634" s="343" t="s">
        <v>3599</v>
      </c>
      <c r="F634" s="344">
        <v>2800</v>
      </c>
      <c r="G634" s="412">
        <v>2.8E-3</v>
      </c>
      <c r="H634" s="413" t="s">
        <v>357</v>
      </c>
      <c r="I634" s="413" t="s">
        <v>3595</v>
      </c>
      <c r="J634" s="414" t="s">
        <v>3596</v>
      </c>
    </row>
    <row r="635" spans="2:10" x14ac:dyDescent="0.35">
      <c r="B635" s="340" t="s">
        <v>3604</v>
      </c>
      <c r="C635" s="340" t="s">
        <v>3673</v>
      </c>
      <c r="D635" s="341" t="s">
        <v>298</v>
      </c>
      <c r="E635" s="341" t="s">
        <v>3599</v>
      </c>
      <c r="F635" s="342">
        <v>8000</v>
      </c>
      <c r="G635" s="415">
        <v>8.0000000000000002E-3</v>
      </c>
      <c r="H635" s="416" t="s">
        <v>357</v>
      </c>
      <c r="I635" s="416" t="s">
        <v>3595</v>
      </c>
      <c r="J635" s="416" t="s">
        <v>3596</v>
      </c>
    </row>
    <row r="636" spans="2:10" x14ac:dyDescent="0.35">
      <c r="B636" s="411" t="s">
        <v>3604</v>
      </c>
      <c r="C636" s="411" t="s">
        <v>3673</v>
      </c>
      <c r="D636" s="343" t="s">
        <v>304</v>
      </c>
      <c r="E636" s="343" t="s">
        <v>3599</v>
      </c>
      <c r="F636" s="344">
        <v>5000</v>
      </c>
      <c r="G636" s="412">
        <v>5.0000000000000001E-3</v>
      </c>
      <c r="H636" s="413" t="s">
        <v>357</v>
      </c>
      <c r="I636" s="413" t="s">
        <v>3595</v>
      </c>
      <c r="J636" s="414" t="s">
        <v>3596</v>
      </c>
    </row>
    <row r="637" spans="2:10" x14ac:dyDescent="0.35">
      <c r="B637" s="340" t="s">
        <v>3604</v>
      </c>
      <c r="C637" s="340" t="s">
        <v>3673</v>
      </c>
      <c r="D637" s="341" t="s">
        <v>304</v>
      </c>
      <c r="E637" s="341" t="s">
        <v>3599</v>
      </c>
      <c r="F637" s="342">
        <v>3158</v>
      </c>
      <c r="G637" s="415">
        <v>3.1580000000000002E-3</v>
      </c>
      <c r="H637" s="416" t="s">
        <v>357</v>
      </c>
      <c r="I637" s="416" t="s">
        <v>3595</v>
      </c>
      <c r="J637" s="416" t="s">
        <v>3596</v>
      </c>
    </row>
    <row r="638" spans="2:10" x14ac:dyDescent="0.35">
      <c r="B638" s="411" t="s">
        <v>3604</v>
      </c>
      <c r="C638" s="411" t="s">
        <v>3673</v>
      </c>
      <c r="D638" s="343" t="s">
        <v>304</v>
      </c>
      <c r="E638" s="343" t="s">
        <v>3599</v>
      </c>
      <c r="F638" s="344">
        <v>3158</v>
      </c>
      <c r="G638" s="412">
        <v>3.1580000000000002E-3</v>
      </c>
      <c r="H638" s="413" t="s">
        <v>357</v>
      </c>
      <c r="I638" s="413" t="s">
        <v>3595</v>
      </c>
      <c r="J638" s="414" t="s">
        <v>3596</v>
      </c>
    </row>
    <row r="639" spans="2:10" x14ac:dyDescent="0.35">
      <c r="B639" s="340" t="s">
        <v>3604</v>
      </c>
      <c r="C639" s="340" t="s">
        <v>3673</v>
      </c>
      <c r="D639" s="341" t="s">
        <v>298</v>
      </c>
      <c r="E639" s="341" t="s">
        <v>3599</v>
      </c>
      <c r="F639" s="342">
        <v>6000</v>
      </c>
      <c r="G639" s="415">
        <v>6.0000000000000001E-3</v>
      </c>
      <c r="H639" s="416" t="s">
        <v>357</v>
      </c>
      <c r="I639" s="416" t="s">
        <v>3595</v>
      </c>
      <c r="J639" s="416" t="s">
        <v>3596</v>
      </c>
    </row>
    <row r="640" spans="2:10" x14ac:dyDescent="0.35">
      <c r="B640" s="411" t="s">
        <v>3604</v>
      </c>
      <c r="C640" s="411" t="s">
        <v>3673</v>
      </c>
      <c r="D640" s="343" t="s">
        <v>298</v>
      </c>
      <c r="E640" s="343" t="s">
        <v>3599</v>
      </c>
      <c r="F640" s="344">
        <v>406845</v>
      </c>
      <c r="G640" s="412">
        <v>0.40684500000000001</v>
      </c>
      <c r="H640" s="413" t="s">
        <v>357</v>
      </c>
      <c r="I640" s="413" t="s">
        <v>3595</v>
      </c>
      <c r="J640" s="414" t="s">
        <v>3596</v>
      </c>
    </row>
    <row r="641" spans="2:10" x14ac:dyDescent="0.35">
      <c r="B641" s="340" t="s">
        <v>3604</v>
      </c>
      <c r="C641" s="340" t="s">
        <v>3673</v>
      </c>
      <c r="D641" s="341" t="s">
        <v>298</v>
      </c>
      <c r="E641" s="341" t="s">
        <v>3599</v>
      </c>
      <c r="F641" s="342">
        <v>550882</v>
      </c>
      <c r="G641" s="415">
        <v>0.55088199999999998</v>
      </c>
      <c r="H641" s="416" t="s">
        <v>357</v>
      </c>
      <c r="I641" s="416" t="s">
        <v>3595</v>
      </c>
      <c r="J641" s="416" t="s">
        <v>3596</v>
      </c>
    </row>
    <row r="642" spans="2:10" x14ac:dyDescent="0.35">
      <c r="B642" s="411" t="s">
        <v>3604</v>
      </c>
      <c r="C642" s="411" t="s">
        <v>3673</v>
      </c>
      <c r="D642" s="343" t="s">
        <v>298</v>
      </c>
      <c r="E642" s="343" t="s">
        <v>3599</v>
      </c>
      <c r="F642" s="344">
        <v>8000</v>
      </c>
      <c r="G642" s="412">
        <v>8.0000000000000002E-3</v>
      </c>
      <c r="H642" s="413" t="s">
        <v>357</v>
      </c>
      <c r="I642" s="413" t="s">
        <v>3595</v>
      </c>
      <c r="J642" s="414" t="s">
        <v>3596</v>
      </c>
    </row>
    <row r="643" spans="2:10" x14ac:dyDescent="0.35">
      <c r="B643" s="340" t="s">
        <v>3604</v>
      </c>
      <c r="C643" s="340" t="s">
        <v>3673</v>
      </c>
      <c r="D643" s="341" t="s">
        <v>304</v>
      </c>
      <c r="E643" s="341" t="s">
        <v>3599</v>
      </c>
      <c r="F643" s="342">
        <v>3158</v>
      </c>
      <c r="G643" s="415">
        <v>3.1580000000000002E-3</v>
      </c>
      <c r="H643" s="416" t="s">
        <v>357</v>
      </c>
      <c r="I643" s="416" t="s">
        <v>3595</v>
      </c>
      <c r="J643" s="416" t="s">
        <v>3596</v>
      </c>
    </row>
    <row r="644" spans="2:10" x14ac:dyDescent="0.35">
      <c r="B644" s="411" t="s">
        <v>3604</v>
      </c>
      <c r="C644" s="411" t="s">
        <v>3673</v>
      </c>
      <c r="D644" s="343" t="s">
        <v>304</v>
      </c>
      <c r="E644" s="343" t="s">
        <v>3599</v>
      </c>
      <c r="F644" s="344">
        <v>3158</v>
      </c>
      <c r="G644" s="412">
        <v>3.1580000000000002E-3</v>
      </c>
      <c r="H644" s="413" t="s">
        <v>357</v>
      </c>
      <c r="I644" s="413" t="s">
        <v>3595</v>
      </c>
      <c r="J644" s="414" t="s">
        <v>3596</v>
      </c>
    </row>
    <row r="645" spans="2:10" x14ac:dyDescent="0.35">
      <c r="B645" s="340" t="s">
        <v>3604</v>
      </c>
      <c r="C645" s="340" t="s">
        <v>3673</v>
      </c>
      <c r="D645" s="341" t="s">
        <v>298</v>
      </c>
      <c r="E645" s="341" t="s">
        <v>3599</v>
      </c>
      <c r="F645" s="342">
        <v>8000</v>
      </c>
      <c r="G645" s="415">
        <v>8.0000000000000002E-3</v>
      </c>
      <c r="H645" s="416" t="s">
        <v>357</v>
      </c>
      <c r="I645" s="416" t="s">
        <v>3595</v>
      </c>
      <c r="J645" s="416" t="s">
        <v>3596</v>
      </c>
    </row>
    <row r="646" spans="2:10" x14ac:dyDescent="0.35">
      <c r="B646" s="411" t="s">
        <v>3604</v>
      </c>
      <c r="C646" s="411" t="s">
        <v>3673</v>
      </c>
      <c r="D646" s="343" t="s">
        <v>298</v>
      </c>
      <c r="E646" s="343" t="s">
        <v>3599</v>
      </c>
      <c r="F646" s="344">
        <v>8000</v>
      </c>
      <c r="G646" s="412">
        <v>8.0000000000000002E-3</v>
      </c>
      <c r="H646" s="413" t="s">
        <v>357</v>
      </c>
      <c r="I646" s="413" t="s">
        <v>3595</v>
      </c>
      <c r="J646" s="414" t="s">
        <v>3596</v>
      </c>
    </row>
    <row r="647" spans="2:10" x14ac:dyDescent="0.35">
      <c r="B647" s="340" t="s">
        <v>3604</v>
      </c>
      <c r="C647" s="340" t="s">
        <v>3673</v>
      </c>
      <c r="D647" s="341" t="s">
        <v>298</v>
      </c>
      <c r="E647" s="341" t="s">
        <v>3599</v>
      </c>
      <c r="F647" s="342">
        <v>8000</v>
      </c>
      <c r="G647" s="415">
        <v>8.0000000000000002E-3</v>
      </c>
      <c r="H647" s="416" t="s">
        <v>357</v>
      </c>
      <c r="I647" s="416" t="s">
        <v>3595</v>
      </c>
      <c r="J647" s="416" t="s">
        <v>3596</v>
      </c>
    </row>
    <row r="648" spans="2:10" x14ac:dyDescent="0.35">
      <c r="B648" s="411" t="s">
        <v>3604</v>
      </c>
      <c r="C648" s="411" t="s">
        <v>3673</v>
      </c>
      <c r="D648" s="343" t="s">
        <v>304</v>
      </c>
      <c r="E648" s="343" t="s">
        <v>3599</v>
      </c>
      <c r="F648" s="344">
        <v>3158</v>
      </c>
      <c r="G648" s="412">
        <v>3.1580000000000002E-3</v>
      </c>
      <c r="H648" s="413" t="s">
        <v>357</v>
      </c>
      <c r="I648" s="413" t="s">
        <v>3595</v>
      </c>
      <c r="J648" s="414" t="s">
        <v>3596</v>
      </c>
    </row>
    <row r="649" spans="2:10" x14ac:dyDescent="0.35">
      <c r="B649" s="340" t="s">
        <v>3604</v>
      </c>
      <c r="C649" s="340" t="s">
        <v>3673</v>
      </c>
      <c r="D649" s="341" t="s">
        <v>298</v>
      </c>
      <c r="E649" s="341" t="s">
        <v>3599</v>
      </c>
      <c r="F649" s="342">
        <v>406845</v>
      </c>
      <c r="G649" s="415">
        <v>0.40684500000000001</v>
      </c>
      <c r="H649" s="416" t="s">
        <v>357</v>
      </c>
      <c r="I649" s="416" t="s">
        <v>3595</v>
      </c>
      <c r="J649" s="416" t="s">
        <v>3596</v>
      </c>
    </row>
    <row r="650" spans="2:10" x14ac:dyDescent="0.35">
      <c r="B650" s="411" t="s">
        <v>3604</v>
      </c>
      <c r="C650" s="411" t="s">
        <v>3673</v>
      </c>
      <c r="D650" s="343" t="s">
        <v>298</v>
      </c>
      <c r="E650" s="343" t="s">
        <v>3599</v>
      </c>
      <c r="F650" s="344">
        <v>8000</v>
      </c>
      <c r="G650" s="412">
        <v>8.0000000000000002E-3</v>
      </c>
      <c r="H650" s="413" t="s">
        <v>357</v>
      </c>
      <c r="I650" s="413" t="s">
        <v>3595</v>
      </c>
      <c r="J650" s="414" t="s">
        <v>3596</v>
      </c>
    </row>
    <row r="651" spans="2:10" x14ac:dyDescent="0.35">
      <c r="B651" s="340" t="s">
        <v>3604</v>
      </c>
      <c r="C651" s="340" t="s">
        <v>3673</v>
      </c>
      <c r="D651" s="341" t="s">
        <v>298</v>
      </c>
      <c r="E651" s="341" t="s">
        <v>3599</v>
      </c>
      <c r="F651" s="342">
        <v>406395</v>
      </c>
      <c r="G651" s="415">
        <v>0.40639500000000001</v>
      </c>
      <c r="H651" s="416" t="s">
        <v>357</v>
      </c>
      <c r="I651" s="416" t="s">
        <v>3595</v>
      </c>
      <c r="J651" s="416" t="s">
        <v>3596</v>
      </c>
    </row>
    <row r="652" spans="2:10" x14ac:dyDescent="0.35">
      <c r="B652" s="411" t="s">
        <v>3604</v>
      </c>
      <c r="C652" s="411" t="s">
        <v>3673</v>
      </c>
      <c r="D652" s="343" t="s">
        <v>298</v>
      </c>
      <c r="E652" s="343" t="s">
        <v>3599</v>
      </c>
      <c r="F652" s="344">
        <v>164203</v>
      </c>
      <c r="G652" s="412">
        <v>0.16420299999999999</v>
      </c>
      <c r="H652" s="413" t="s">
        <v>357</v>
      </c>
      <c r="I652" s="413" t="s">
        <v>3595</v>
      </c>
      <c r="J652" s="414" t="s">
        <v>3596</v>
      </c>
    </row>
    <row r="653" spans="2:10" x14ac:dyDescent="0.35">
      <c r="B653" s="340" t="s">
        <v>3604</v>
      </c>
      <c r="C653" s="340" t="s">
        <v>3673</v>
      </c>
      <c r="D653" s="341" t="s">
        <v>298</v>
      </c>
      <c r="E653" s="341" t="s">
        <v>3599</v>
      </c>
      <c r="F653" s="342">
        <v>8000</v>
      </c>
      <c r="G653" s="415">
        <v>8.0000000000000002E-3</v>
      </c>
      <c r="H653" s="416" t="s">
        <v>357</v>
      </c>
      <c r="I653" s="416" t="s">
        <v>3595</v>
      </c>
      <c r="J653" s="416" t="s">
        <v>3596</v>
      </c>
    </row>
    <row r="654" spans="2:10" x14ac:dyDescent="0.35">
      <c r="B654" s="411" t="s">
        <v>3604</v>
      </c>
      <c r="C654" s="411" t="s">
        <v>3673</v>
      </c>
      <c r="D654" s="343" t="s">
        <v>298</v>
      </c>
      <c r="E654" s="343" t="s">
        <v>3599</v>
      </c>
      <c r="F654" s="344">
        <v>1142998</v>
      </c>
      <c r="G654" s="412">
        <v>1.142998</v>
      </c>
      <c r="H654" s="413" t="s">
        <v>357</v>
      </c>
      <c r="I654" s="413" t="s">
        <v>3595</v>
      </c>
      <c r="J654" s="414" t="s">
        <v>3596</v>
      </c>
    </row>
    <row r="655" spans="2:10" x14ac:dyDescent="0.35">
      <c r="B655" s="340" t="s">
        <v>3604</v>
      </c>
      <c r="C655" s="340" t="s">
        <v>3673</v>
      </c>
      <c r="D655" s="341" t="s">
        <v>298</v>
      </c>
      <c r="E655" s="341" t="s">
        <v>3599</v>
      </c>
      <c r="F655" s="342">
        <v>510684</v>
      </c>
      <c r="G655" s="415">
        <v>0.51068400000000003</v>
      </c>
      <c r="H655" s="416" t="s">
        <v>357</v>
      </c>
      <c r="I655" s="416" t="s">
        <v>3595</v>
      </c>
      <c r="J655" s="416" t="s">
        <v>3596</v>
      </c>
    </row>
    <row r="656" spans="2:10" x14ac:dyDescent="0.35">
      <c r="B656" s="411" t="s">
        <v>3604</v>
      </c>
      <c r="C656" s="411" t="s">
        <v>3673</v>
      </c>
      <c r="D656" s="343" t="s">
        <v>298</v>
      </c>
      <c r="E656" s="343" t="s">
        <v>3599</v>
      </c>
      <c r="F656" s="344">
        <v>405835</v>
      </c>
      <c r="G656" s="412">
        <v>0.405835</v>
      </c>
      <c r="H656" s="413" t="s">
        <v>357</v>
      </c>
      <c r="I656" s="413" t="s">
        <v>3595</v>
      </c>
      <c r="J656" s="414" t="s">
        <v>3596</v>
      </c>
    </row>
    <row r="657" spans="2:10" x14ac:dyDescent="0.35">
      <c r="B657" s="340" t="s">
        <v>3604</v>
      </c>
      <c r="C657" s="340" t="s">
        <v>3673</v>
      </c>
      <c r="D657" s="341" t="s">
        <v>304</v>
      </c>
      <c r="E657" s="341" t="s">
        <v>3599</v>
      </c>
      <c r="F657" s="342">
        <v>5000</v>
      </c>
      <c r="G657" s="415">
        <v>5.0000000000000001E-3</v>
      </c>
      <c r="H657" s="416" t="s">
        <v>357</v>
      </c>
      <c r="I657" s="416" t="s">
        <v>3595</v>
      </c>
      <c r="J657" s="416" t="s">
        <v>3596</v>
      </c>
    </row>
    <row r="658" spans="2:10" x14ac:dyDescent="0.35">
      <c r="B658" s="411" t="s">
        <v>3604</v>
      </c>
      <c r="C658" s="411" t="s">
        <v>3673</v>
      </c>
      <c r="D658" s="343" t="s">
        <v>298</v>
      </c>
      <c r="E658" s="343" t="s">
        <v>3599</v>
      </c>
      <c r="F658" s="344">
        <v>746946</v>
      </c>
      <c r="G658" s="412">
        <v>0.746946</v>
      </c>
      <c r="H658" s="413" t="s">
        <v>357</v>
      </c>
      <c r="I658" s="413" t="s">
        <v>3595</v>
      </c>
      <c r="J658" s="414" t="s">
        <v>3596</v>
      </c>
    </row>
    <row r="659" spans="2:10" x14ac:dyDescent="0.35">
      <c r="B659" s="340" t="s">
        <v>3604</v>
      </c>
      <c r="C659" s="340" t="s">
        <v>3673</v>
      </c>
      <c r="D659" s="341" t="s">
        <v>304</v>
      </c>
      <c r="E659" s="341" t="s">
        <v>3599</v>
      </c>
      <c r="F659" s="342">
        <v>5000</v>
      </c>
      <c r="G659" s="415">
        <v>5.0000000000000001E-3</v>
      </c>
      <c r="H659" s="416" t="s">
        <v>357</v>
      </c>
      <c r="I659" s="416" t="s">
        <v>3595</v>
      </c>
      <c r="J659" s="416" t="s">
        <v>3596</v>
      </c>
    </row>
    <row r="660" spans="2:10" x14ac:dyDescent="0.35">
      <c r="B660" s="411" t="s">
        <v>3604</v>
      </c>
      <c r="C660" s="411" t="s">
        <v>3673</v>
      </c>
      <c r="D660" s="343" t="s">
        <v>304</v>
      </c>
      <c r="E660" s="343" t="s">
        <v>3599</v>
      </c>
      <c r="F660" s="344">
        <v>5000</v>
      </c>
      <c r="G660" s="412">
        <v>5.0000000000000001E-3</v>
      </c>
      <c r="H660" s="413" t="s">
        <v>357</v>
      </c>
      <c r="I660" s="413" t="s">
        <v>3595</v>
      </c>
      <c r="J660" s="414" t="s">
        <v>3596</v>
      </c>
    </row>
    <row r="661" spans="2:10" x14ac:dyDescent="0.35">
      <c r="B661" s="340" t="s">
        <v>3604</v>
      </c>
      <c r="C661" s="340" t="s">
        <v>3673</v>
      </c>
      <c r="D661" s="341" t="s">
        <v>298</v>
      </c>
      <c r="E661" s="341" t="s">
        <v>3599</v>
      </c>
      <c r="F661" s="342">
        <v>406845</v>
      </c>
      <c r="G661" s="415">
        <v>0.40684500000000001</v>
      </c>
      <c r="H661" s="416" t="s">
        <v>357</v>
      </c>
      <c r="I661" s="416" t="s">
        <v>3595</v>
      </c>
      <c r="J661" s="416" t="s">
        <v>3596</v>
      </c>
    </row>
    <row r="662" spans="2:10" x14ac:dyDescent="0.35">
      <c r="B662" s="411" t="s">
        <v>3604</v>
      </c>
      <c r="C662" s="411" t="s">
        <v>3673</v>
      </c>
      <c r="D662" s="343" t="s">
        <v>298</v>
      </c>
      <c r="E662" s="343" t="s">
        <v>3599</v>
      </c>
      <c r="F662" s="344">
        <v>8000</v>
      </c>
      <c r="G662" s="412">
        <v>8.0000000000000002E-3</v>
      </c>
      <c r="H662" s="413" t="s">
        <v>357</v>
      </c>
      <c r="I662" s="413" t="s">
        <v>3595</v>
      </c>
      <c r="J662" s="414" t="s">
        <v>3596</v>
      </c>
    </row>
    <row r="663" spans="2:10" x14ac:dyDescent="0.35">
      <c r="B663" s="340" t="s">
        <v>3604</v>
      </c>
      <c r="C663" s="340" t="s">
        <v>3673</v>
      </c>
      <c r="D663" s="341" t="s">
        <v>304</v>
      </c>
      <c r="E663" s="341" t="s">
        <v>3599</v>
      </c>
      <c r="F663" s="342">
        <v>3158</v>
      </c>
      <c r="G663" s="415">
        <v>3.1580000000000002E-3</v>
      </c>
      <c r="H663" s="416" t="s">
        <v>357</v>
      </c>
      <c r="I663" s="416" t="s">
        <v>3595</v>
      </c>
      <c r="J663" s="416" t="s">
        <v>3596</v>
      </c>
    </row>
    <row r="664" spans="2:10" x14ac:dyDescent="0.35">
      <c r="B664" s="411" t="s">
        <v>3604</v>
      </c>
      <c r="C664" s="411" t="s">
        <v>3673</v>
      </c>
      <c r="D664" s="343" t="s">
        <v>298</v>
      </c>
      <c r="E664" s="343" t="s">
        <v>3599</v>
      </c>
      <c r="F664" s="344">
        <v>1372133</v>
      </c>
      <c r="G664" s="412">
        <v>1.372133</v>
      </c>
      <c r="H664" s="413" t="s">
        <v>357</v>
      </c>
      <c r="I664" s="413" t="s">
        <v>3595</v>
      </c>
      <c r="J664" s="414" t="s">
        <v>3596</v>
      </c>
    </row>
    <row r="665" spans="2:10" x14ac:dyDescent="0.35">
      <c r="B665" s="340" t="s">
        <v>3604</v>
      </c>
      <c r="C665" s="340" t="s">
        <v>3673</v>
      </c>
      <c r="D665" s="341" t="s">
        <v>298</v>
      </c>
      <c r="E665" s="341" t="s">
        <v>3599</v>
      </c>
      <c r="F665" s="342">
        <v>2000</v>
      </c>
      <c r="G665" s="415">
        <v>2E-3</v>
      </c>
      <c r="H665" s="416" t="s">
        <v>357</v>
      </c>
      <c r="I665" s="416" t="s">
        <v>3595</v>
      </c>
      <c r="J665" s="416" t="s">
        <v>3596</v>
      </c>
    </row>
    <row r="666" spans="2:10" x14ac:dyDescent="0.35">
      <c r="B666" s="411" t="s">
        <v>3604</v>
      </c>
      <c r="C666" s="411" t="s">
        <v>3673</v>
      </c>
      <c r="D666" s="343" t="s">
        <v>298</v>
      </c>
      <c r="E666" s="343" t="s">
        <v>3599</v>
      </c>
      <c r="F666" s="344">
        <v>8000</v>
      </c>
      <c r="G666" s="412">
        <v>8.0000000000000002E-3</v>
      </c>
      <c r="H666" s="413" t="s">
        <v>357</v>
      </c>
      <c r="I666" s="413" t="s">
        <v>3595</v>
      </c>
      <c r="J666" s="414" t="s">
        <v>3596</v>
      </c>
    </row>
    <row r="667" spans="2:10" x14ac:dyDescent="0.35">
      <c r="B667" s="340" t="s">
        <v>3604</v>
      </c>
      <c r="C667" s="340" t="s">
        <v>3673</v>
      </c>
      <c r="D667" s="341" t="s">
        <v>298</v>
      </c>
      <c r="E667" s="341" t="s">
        <v>3599</v>
      </c>
      <c r="F667" s="342">
        <v>534734</v>
      </c>
      <c r="G667" s="415">
        <v>0.53473400000000004</v>
      </c>
      <c r="H667" s="416" t="s">
        <v>357</v>
      </c>
      <c r="I667" s="416" t="s">
        <v>3595</v>
      </c>
      <c r="J667" s="416" t="s">
        <v>3596</v>
      </c>
    </row>
    <row r="668" spans="2:10" x14ac:dyDescent="0.35">
      <c r="B668" s="411" t="s">
        <v>3604</v>
      </c>
      <c r="C668" s="411" t="s">
        <v>3673</v>
      </c>
      <c r="D668" s="343" t="s">
        <v>304</v>
      </c>
      <c r="E668" s="343" t="s">
        <v>3599</v>
      </c>
      <c r="F668" s="344">
        <v>3158</v>
      </c>
      <c r="G668" s="412">
        <v>3.1580000000000002E-3</v>
      </c>
      <c r="H668" s="413" t="s">
        <v>357</v>
      </c>
      <c r="I668" s="413" t="s">
        <v>3595</v>
      </c>
      <c r="J668" s="414" t="s">
        <v>3596</v>
      </c>
    </row>
    <row r="669" spans="2:10" x14ac:dyDescent="0.35">
      <c r="B669" s="340" t="s">
        <v>3604</v>
      </c>
      <c r="C669" s="340" t="s">
        <v>3673</v>
      </c>
      <c r="D669" s="341" t="s">
        <v>298</v>
      </c>
      <c r="E669" s="341" t="s">
        <v>3599</v>
      </c>
      <c r="F669" s="342">
        <v>16000</v>
      </c>
      <c r="G669" s="415">
        <v>1.6E-2</v>
      </c>
      <c r="H669" s="416" t="s">
        <v>357</v>
      </c>
      <c r="I669" s="416" t="s">
        <v>3595</v>
      </c>
      <c r="J669" s="416" t="s">
        <v>3596</v>
      </c>
    </row>
    <row r="670" spans="2:10" x14ac:dyDescent="0.35">
      <c r="B670" s="411" t="s">
        <v>3604</v>
      </c>
      <c r="C670" s="411" t="s">
        <v>3673</v>
      </c>
      <c r="D670" s="343" t="s">
        <v>304</v>
      </c>
      <c r="E670" s="343" t="s">
        <v>3599</v>
      </c>
      <c r="F670" s="344">
        <v>3158</v>
      </c>
      <c r="G670" s="412">
        <v>3.1580000000000002E-3</v>
      </c>
      <c r="H670" s="413" t="s">
        <v>357</v>
      </c>
      <c r="I670" s="413" t="s">
        <v>3595</v>
      </c>
      <c r="J670" s="414" t="s">
        <v>3596</v>
      </c>
    </row>
    <row r="671" spans="2:10" x14ac:dyDescent="0.35">
      <c r="B671" s="340" t="s">
        <v>3604</v>
      </c>
      <c r="C671" s="340" t="s">
        <v>3674</v>
      </c>
      <c r="D671" s="341" t="s">
        <v>300</v>
      </c>
      <c r="E671" s="341" t="s">
        <v>3594</v>
      </c>
      <c r="F671" s="342">
        <v>5000000</v>
      </c>
      <c r="G671" s="415">
        <v>5</v>
      </c>
      <c r="H671" s="416" t="s">
        <v>357</v>
      </c>
      <c r="I671" s="416" t="s">
        <v>3595</v>
      </c>
      <c r="J671" s="416" t="s">
        <v>3596</v>
      </c>
    </row>
    <row r="672" spans="2:10" x14ac:dyDescent="0.35">
      <c r="B672" s="411" t="s">
        <v>3604</v>
      </c>
      <c r="C672" s="411" t="s">
        <v>3674</v>
      </c>
      <c r="D672" s="343" t="s">
        <v>298</v>
      </c>
      <c r="E672" s="343" t="s">
        <v>3594</v>
      </c>
      <c r="F672" s="344">
        <v>1000000</v>
      </c>
      <c r="G672" s="412">
        <v>1</v>
      </c>
      <c r="H672" s="413" t="s">
        <v>357</v>
      </c>
      <c r="I672" s="413" t="s">
        <v>3595</v>
      </c>
      <c r="J672" s="414" t="s">
        <v>3596</v>
      </c>
    </row>
    <row r="673" spans="2:10" x14ac:dyDescent="0.35">
      <c r="B673" s="340" t="s">
        <v>3604</v>
      </c>
      <c r="C673" s="340" t="s">
        <v>3674</v>
      </c>
      <c r="D673" s="341" t="s">
        <v>300</v>
      </c>
      <c r="E673" s="341" t="s">
        <v>3594</v>
      </c>
      <c r="F673" s="342">
        <v>5590223</v>
      </c>
      <c r="G673" s="415">
        <v>5.5902229999999999</v>
      </c>
      <c r="H673" s="416" t="s">
        <v>357</v>
      </c>
      <c r="I673" s="416" t="s">
        <v>3595</v>
      </c>
      <c r="J673" s="416" t="s">
        <v>3596</v>
      </c>
    </row>
    <row r="674" spans="2:10" x14ac:dyDescent="0.35">
      <c r="B674" s="411" t="s">
        <v>3604</v>
      </c>
      <c r="C674" s="411" t="s">
        <v>3674</v>
      </c>
      <c r="D674" s="343" t="s">
        <v>300</v>
      </c>
      <c r="E674" s="343" t="s">
        <v>3594</v>
      </c>
      <c r="F674" s="344">
        <v>5000000</v>
      </c>
      <c r="G674" s="412">
        <v>5</v>
      </c>
      <c r="H674" s="413" t="s">
        <v>357</v>
      </c>
      <c r="I674" s="413" t="s">
        <v>3595</v>
      </c>
      <c r="J674" s="414" t="s">
        <v>3596</v>
      </c>
    </row>
    <row r="675" spans="2:10" x14ac:dyDescent="0.35">
      <c r="B675" s="340" t="s">
        <v>3604</v>
      </c>
      <c r="C675" s="340" t="s">
        <v>3674</v>
      </c>
      <c r="D675" s="341" t="s">
        <v>298</v>
      </c>
      <c r="E675" s="341" t="s">
        <v>3594</v>
      </c>
      <c r="F675" s="342">
        <v>1000000</v>
      </c>
      <c r="G675" s="415">
        <v>1</v>
      </c>
      <c r="H675" s="416" t="s">
        <v>357</v>
      </c>
      <c r="I675" s="416" t="s">
        <v>3595</v>
      </c>
      <c r="J675" s="416" t="s">
        <v>3596</v>
      </c>
    </row>
    <row r="676" spans="2:10" x14ac:dyDescent="0.35">
      <c r="B676" s="411" t="s">
        <v>3604</v>
      </c>
      <c r="C676" s="411" t="s">
        <v>3674</v>
      </c>
      <c r="D676" s="343" t="s">
        <v>300</v>
      </c>
      <c r="E676" s="343" t="s">
        <v>3594</v>
      </c>
      <c r="F676" s="344">
        <v>-400373</v>
      </c>
      <c r="G676" s="412">
        <v>-0.40037299999999998</v>
      </c>
      <c r="H676" s="413" t="s">
        <v>357</v>
      </c>
      <c r="I676" s="413" t="s">
        <v>3595</v>
      </c>
      <c r="J676" s="414" t="s">
        <v>3596</v>
      </c>
    </row>
    <row r="677" spans="2:10" x14ac:dyDescent="0.35">
      <c r="B677" s="340" t="s">
        <v>3604</v>
      </c>
      <c r="C677" s="340" t="s">
        <v>3674</v>
      </c>
      <c r="D677" s="341" t="s">
        <v>300</v>
      </c>
      <c r="E677" s="341" t="s">
        <v>3594</v>
      </c>
      <c r="F677" s="342">
        <v>400373</v>
      </c>
      <c r="G677" s="415">
        <v>0.40037299999999998</v>
      </c>
      <c r="H677" s="416" t="s">
        <v>357</v>
      </c>
      <c r="I677" s="416" t="s">
        <v>3595</v>
      </c>
      <c r="J677" s="416" t="s">
        <v>3596</v>
      </c>
    </row>
    <row r="678" spans="2:10" x14ac:dyDescent="0.35">
      <c r="B678" s="411" t="s">
        <v>3604</v>
      </c>
      <c r="C678" s="411" t="s">
        <v>3674</v>
      </c>
      <c r="D678" s="343" t="s">
        <v>300</v>
      </c>
      <c r="E678" s="343" t="s">
        <v>3594</v>
      </c>
      <c r="F678" s="344">
        <v>5000000</v>
      </c>
      <c r="G678" s="412">
        <v>5</v>
      </c>
      <c r="H678" s="413" t="s">
        <v>357</v>
      </c>
      <c r="I678" s="413" t="s">
        <v>3595</v>
      </c>
      <c r="J678" s="414" t="s">
        <v>3596</v>
      </c>
    </row>
    <row r="679" spans="2:10" x14ac:dyDescent="0.35">
      <c r="B679" s="340" t="s">
        <v>3604</v>
      </c>
      <c r="C679" s="340" t="s">
        <v>3674</v>
      </c>
      <c r="D679" s="341" t="s">
        <v>300</v>
      </c>
      <c r="E679" s="341" t="s">
        <v>3594</v>
      </c>
      <c r="F679" s="342">
        <v>5000000</v>
      </c>
      <c r="G679" s="415">
        <v>5</v>
      </c>
      <c r="H679" s="416" t="s">
        <v>357</v>
      </c>
      <c r="I679" s="416" t="s">
        <v>3595</v>
      </c>
      <c r="J679" s="416" t="s">
        <v>3596</v>
      </c>
    </row>
    <row r="680" spans="2:10" x14ac:dyDescent="0.35">
      <c r="B680" s="411" t="s">
        <v>3604</v>
      </c>
      <c r="C680" s="411" t="s">
        <v>3674</v>
      </c>
      <c r="D680" s="343" t="s">
        <v>300</v>
      </c>
      <c r="E680" s="343" t="s">
        <v>3594</v>
      </c>
      <c r="F680" s="344">
        <v>5000000</v>
      </c>
      <c r="G680" s="412">
        <v>5</v>
      </c>
      <c r="H680" s="413" t="s">
        <v>357</v>
      </c>
      <c r="I680" s="413" t="s">
        <v>3595</v>
      </c>
      <c r="J680" s="414" t="s">
        <v>3596</v>
      </c>
    </row>
    <row r="681" spans="2:10" x14ac:dyDescent="0.35">
      <c r="B681" s="340" t="s">
        <v>3604</v>
      </c>
      <c r="C681" s="340" t="s">
        <v>3675</v>
      </c>
      <c r="D681" s="341" t="s">
        <v>300</v>
      </c>
      <c r="E681" s="341" t="s">
        <v>3594</v>
      </c>
      <c r="F681" s="342">
        <v>500000</v>
      </c>
      <c r="G681" s="415">
        <v>0.5</v>
      </c>
      <c r="H681" s="416" t="s">
        <v>357</v>
      </c>
      <c r="I681" s="416" t="s">
        <v>3595</v>
      </c>
      <c r="J681" s="416" t="s">
        <v>3596</v>
      </c>
    </row>
    <row r="682" spans="2:10" x14ac:dyDescent="0.35">
      <c r="B682" s="411" t="s">
        <v>3604</v>
      </c>
      <c r="C682" s="411" t="s">
        <v>3676</v>
      </c>
      <c r="D682" s="343" t="s">
        <v>304</v>
      </c>
      <c r="E682" s="343" t="s">
        <v>3599</v>
      </c>
      <c r="F682" s="344">
        <v>58497</v>
      </c>
      <c r="G682" s="412">
        <v>5.8497E-2</v>
      </c>
      <c r="H682" s="413" t="s">
        <v>357</v>
      </c>
      <c r="I682" s="413" t="s">
        <v>3595</v>
      </c>
      <c r="J682" s="414" t="s">
        <v>3596</v>
      </c>
    </row>
    <row r="683" spans="2:10" x14ac:dyDescent="0.35">
      <c r="B683" s="340" t="s">
        <v>3604</v>
      </c>
      <c r="C683" s="340" t="s">
        <v>3676</v>
      </c>
      <c r="D683" s="341" t="s">
        <v>304</v>
      </c>
      <c r="E683" s="341" t="s">
        <v>3599</v>
      </c>
      <c r="F683" s="342">
        <v>58497</v>
      </c>
      <c r="G683" s="415">
        <v>5.8497E-2</v>
      </c>
      <c r="H683" s="416" t="s">
        <v>357</v>
      </c>
      <c r="I683" s="416" t="s">
        <v>3595</v>
      </c>
      <c r="J683" s="416" t="s">
        <v>3596</v>
      </c>
    </row>
    <row r="684" spans="2:10" x14ac:dyDescent="0.35">
      <c r="B684" s="411" t="s">
        <v>3604</v>
      </c>
      <c r="C684" s="411" t="s">
        <v>3676</v>
      </c>
      <c r="D684" s="343" t="s">
        <v>304</v>
      </c>
      <c r="E684" s="343" t="s">
        <v>3599</v>
      </c>
      <c r="F684" s="344">
        <v>58497</v>
      </c>
      <c r="G684" s="412">
        <v>5.8497E-2</v>
      </c>
      <c r="H684" s="413" t="s">
        <v>357</v>
      </c>
      <c r="I684" s="413" t="s">
        <v>3595</v>
      </c>
      <c r="J684" s="414" t="s">
        <v>3596</v>
      </c>
    </row>
    <row r="685" spans="2:10" x14ac:dyDescent="0.35">
      <c r="B685" s="340" t="s">
        <v>3604</v>
      </c>
      <c r="C685" s="340" t="s">
        <v>3676</v>
      </c>
      <c r="D685" s="341" t="s">
        <v>298</v>
      </c>
      <c r="E685" s="341" t="s">
        <v>3599</v>
      </c>
      <c r="F685" s="342">
        <v>2000</v>
      </c>
      <c r="G685" s="415">
        <v>2E-3</v>
      </c>
      <c r="H685" s="416" t="s">
        <v>357</v>
      </c>
      <c r="I685" s="416" t="s">
        <v>3595</v>
      </c>
      <c r="J685" s="416" t="s">
        <v>3596</v>
      </c>
    </row>
    <row r="686" spans="2:10" x14ac:dyDescent="0.35">
      <c r="B686" s="411" t="s">
        <v>3604</v>
      </c>
      <c r="C686" s="411" t="s">
        <v>3676</v>
      </c>
      <c r="D686" s="343" t="s">
        <v>298</v>
      </c>
      <c r="E686" s="343" t="s">
        <v>3599</v>
      </c>
      <c r="F686" s="344">
        <v>2000</v>
      </c>
      <c r="G686" s="412">
        <v>2E-3</v>
      </c>
      <c r="H686" s="413" t="s">
        <v>357</v>
      </c>
      <c r="I686" s="413" t="s">
        <v>3595</v>
      </c>
      <c r="J686" s="414" t="s">
        <v>3596</v>
      </c>
    </row>
    <row r="687" spans="2:10" x14ac:dyDescent="0.35">
      <c r="B687" s="340" t="s">
        <v>3604</v>
      </c>
      <c r="C687" s="340" t="s">
        <v>3676</v>
      </c>
      <c r="D687" s="341" t="s">
        <v>304</v>
      </c>
      <c r="E687" s="341" t="s">
        <v>3599</v>
      </c>
      <c r="F687" s="342">
        <v>58497</v>
      </c>
      <c r="G687" s="415">
        <v>5.8497E-2</v>
      </c>
      <c r="H687" s="416" t="s">
        <v>357</v>
      </c>
      <c r="I687" s="416" t="s">
        <v>3595</v>
      </c>
      <c r="J687" s="416" t="s">
        <v>3596</v>
      </c>
    </row>
    <row r="688" spans="2:10" x14ac:dyDescent="0.35">
      <c r="B688" s="411" t="s">
        <v>3604</v>
      </c>
      <c r="C688" s="411" t="s">
        <v>3676</v>
      </c>
      <c r="D688" s="343" t="s">
        <v>298</v>
      </c>
      <c r="E688" s="343" t="s">
        <v>3599</v>
      </c>
      <c r="F688" s="344">
        <v>2000</v>
      </c>
      <c r="G688" s="412">
        <v>2E-3</v>
      </c>
      <c r="H688" s="413" t="s">
        <v>357</v>
      </c>
      <c r="I688" s="413" t="s">
        <v>3595</v>
      </c>
      <c r="J688" s="414" t="s">
        <v>3596</v>
      </c>
    </row>
    <row r="689" spans="2:10" x14ac:dyDescent="0.35">
      <c r="B689" s="340" t="s">
        <v>3604</v>
      </c>
      <c r="C689" s="340" t="s">
        <v>3676</v>
      </c>
      <c r="D689" s="341" t="s">
        <v>298</v>
      </c>
      <c r="E689" s="341" t="s">
        <v>3599</v>
      </c>
      <c r="F689" s="342">
        <v>17789</v>
      </c>
      <c r="G689" s="415">
        <v>1.7788999999999999E-2</v>
      </c>
      <c r="H689" s="416" t="s">
        <v>357</v>
      </c>
      <c r="I689" s="416" t="s">
        <v>3595</v>
      </c>
      <c r="J689" s="416" t="s">
        <v>3596</v>
      </c>
    </row>
    <row r="690" spans="2:10" x14ac:dyDescent="0.35">
      <c r="B690" s="411" t="s">
        <v>3604</v>
      </c>
      <c r="C690" s="411" t="s">
        <v>3676</v>
      </c>
      <c r="D690" s="343" t="s">
        <v>298</v>
      </c>
      <c r="E690" s="343" t="s">
        <v>3599</v>
      </c>
      <c r="F690" s="344">
        <v>6</v>
      </c>
      <c r="G690" s="412">
        <v>6.0000000000000002E-6</v>
      </c>
      <c r="H690" s="413" t="s">
        <v>357</v>
      </c>
      <c r="I690" s="413" t="s">
        <v>3595</v>
      </c>
      <c r="J690" s="414" t="s">
        <v>3596</v>
      </c>
    </row>
    <row r="691" spans="2:10" x14ac:dyDescent="0.35">
      <c r="B691" s="340" t="s">
        <v>3604</v>
      </c>
      <c r="C691" s="340" t="s">
        <v>3676</v>
      </c>
      <c r="D691" s="341" t="s">
        <v>298</v>
      </c>
      <c r="E691" s="341" t="s">
        <v>3599</v>
      </c>
      <c r="F691" s="342">
        <v>2000</v>
      </c>
      <c r="G691" s="415">
        <v>2E-3</v>
      </c>
      <c r="H691" s="416" t="s">
        <v>357</v>
      </c>
      <c r="I691" s="416" t="s">
        <v>3595</v>
      </c>
      <c r="J691" s="416" t="s">
        <v>3596</v>
      </c>
    </row>
    <row r="692" spans="2:10" x14ac:dyDescent="0.35">
      <c r="B692" s="411" t="s">
        <v>3604</v>
      </c>
      <c r="C692" s="411" t="s">
        <v>3676</v>
      </c>
      <c r="D692" s="343" t="s">
        <v>298</v>
      </c>
      <c r="E692" s="343" t="s">
        <v>3599</v>
      </c>
      <c r="F692" s="344">
        <v>17228</v>
      </c>
      <c r="G692" s="412">
        <v>1.7228E-2</v>
      </c>
      <c r="H692" s="413" t="s">
        <v>357</v>
      </c>
      <c r="I692" s="413" t="s">
        <v>3595</v>
      </c>
      <c r="J692" s="414" t="s">
        <v>3596</v>
      </c>
    </row>
    <row r="693" spans="2:10" x14ac:dyDescent="0.35">
      <c r="B693" s="340" t="s">
        <v>3604</v>
      </c>
      <c r="C693" s="340" t="s">
        <v>3676</v>
      </c>
      <c r="D693" s="341" t="s">
        <v>298</v>
      </c>
      <c r="E693" s="341" t="s">
        <v>3599</v>
      </c>
      <c r="F693" s="342">
        <v>11682</v>
      </c>
      <c r="G693" s="415">
        <v>1.1682E-2</v>
      </c>
      <c r="H693" s="416" t="s">
        <v>357</v>
      </c>
      <c r="I693" s="416" t="s">
        <v>3595</v>
      </c>
      <c r="J693" s="416" t="s">
        <v>3596</v>
      </c>
    </row>
    <row r="694" spans="2:10" x14ac:dyDescent="0.35">
      <c r="B694" s="411" t="s">
        <v>3604</v>
      </c>
      <c r="C694" s="411" t="s">
        <v>3676</v>
      </c>
      <c r="D694" s="343" t="s">
        <v>298</v>
      </c>
      <c r="E694" s="343" t="s">
        <v>3599</v>
      </c>
      <c r="F694" s="344">
        <v>11688</v>
      </c>
      <c r="G694" s="412">
        <v>1.1688E-2</v>
      </c>
      <c r="H694" s="413" t="s">
        <v>357</v>
      </c>
      <c r="I694" s="413" t="s">
        <v>3595</v>
      </c>
      <c r="J694" s="414" t="s">
        <v>3596</v>
      </c>
    </row>
    <row r="695" spans="2:10" x14ac:dyDescent="0.35">
      <c r="B695" s="340" t="s">
        <v>3604</v>
      </c>
      <c r="C695" s="340" t="s">
        <v>3676</v>
      </c>
      <c r="D695" s="341" t="s">
        <v>298</v>
      </c>
      <c r="E695" s="341" t="s">
        <v>3599</v>
      </c>
      <c r="F695" s="342">
        <v>17228</v>
      </c>
      <c r="G695" s="415">
        <v>1.7228E-2</v>
      </c>
      <c r="H695" s="416" t="s">
        <v>357</v>
      </c>
      <c r="I695" s="416" t="s">
        <v>3595</v>
      </c>
      <c r="J695" s="416" t="s">
        <v>3596</v>
      </c>
    </row>
    <row r="696" spans="2:10" x14ac:dyDescent="0.35">
      <c r="B696" s="411" t="s">
        <v>3604</v>
      </c>
      <c r="C696" s="411" t="s">
        <v>3676</v>
      </c>
      <c r="D696" s="343" t="s">
        <v>298</v>
      </c>
      <c r="E696" s="343" t="s">
        <v>3599</v>
      </c>
      <c r="F696" s="344">
        <v>57</v>
      </c>
      <c r="G696" s="412">
        <v>5.7000000000000003E-5</v>
      </c>
      <c r="H696" s="413" t="s">
        <v>357</v>
      </c>
      <c r="I696" s="413" t="s">
        <v>3595</v>
      </c>
      <c r="J696" s="414" t="s">
        <v>3596</v>
      </c>
    </row>
    <row r="697" spans="2:10" x14ac:dyDescent="0.35">
      <c r="B697" s="340" t="s">
        <v>3604</v>
      </c>
      <c r="C697" s="340" t="s">
        <v>3676</v>
      </c>
      <c r="D697" s="341" t="s">
        <v>298</v>
      </c>
      <c r="E697" s="341" t="s">
        <v>3599</v>
      </c>
      <c r="F697" s="342">
        <v>17228</v>
      </c>
      <c r="G697" s="415">
        <v>1.7228E-2</v>
      </c>
      <c r="H697" s="416" t="s">
        <v>357</v>
      </c>
      <c r="I697" s="416" t="s">
        <v>3595</v>
      </c>
      <c r="J697" s="416" t="s">
        <v>3596</v>
      </c>
    </row>
    <row r="698" spans="2:10" x14ac:dyDescent="0.35">
      <c r="B698" s="411" t="s">
        <v>3604</v>
      </c>
      <c r="C698" s="411" t="s">
        <v>3676</v>
      </c>
      <c r="D698" s="343" t="s">
        <v>298</v>
      </c>
      <c r="E698" s="343" t="s">
        <v>3599</v>
      </c>
      <c r="F698" s="344">
        <v>19286</v>
      </c>
      <c r="G698" s="412">
        <v>1.9286000000000001E-2</v>
      </c>
      <c r="H698" s="413" t="s">
        <v>357</v>
      </c>
      <c r="I698" s="413" t="s">
        <v>3595</v>
      </c>
      <c r="J698" s="414" t="s">
        <v>3596</v>
      </c>
    </row>
    <row r="699" spans="2:10" x14ac:dyDescent="0.35">
      <c r="B699" s="340" t="s">
        <v>3604</v>
      </c>
      <c r="C699" s="340" t="s">
        <v>3676</v>
      </c>
      <c r="D699" s="341" t="s">
        <v>298</v>
      </c>
      <c r="E699" s="341" t="s">
        <v>3599</v>
      </c>
      <c r="F699" s="342">
        <v>11682</v>
      </c>
      <c r="G699" s="415">
        <v>1.1682E-2</v>
      </c>
      <c r="H699" s="416" t="s">
        <v>357</v>
      </c>
      <c r="I699" s="416" t="s">
        <v>3595</v>
      </c>
      <c r="J699" s="416" t="s">
        <v>3596</v>
      </c>
    </row>
    <row r="700" spans="2:10" x14ac:dyDescent="0.35">
      <c r="B700" s="411" t="s">
        <v>3604</v>
      </c>
      <c r="C700" s="411" t="s">
        <v>3676</v>
      </c>
      <c r="D700" s="343" t="s">
        <v>298</v>
      </c>
      <c r="E700" s="343" t="s">
        <v>3599</v>
      </c>
      <c r="F700" s="344">
        <v>11681</v>
      </c>
      <c r="G700" s="412">
        <v>1.1681E-2</v>
      </c>
      <c r="H700" s="413" t="s">
        <v>357</v>
      </c>
      <c r="I700" s="413" t="s">
        <v>3595</v>
      </c>
      <c r="J700" s="414" t="s">
        <v>3596</v>
      </c>
    </row>
    <row r="701" spans="2:10" x14ac:dyDescent="0.35">
      <c r="B701" s="340" t="s">
        <v>3604</v>
      </c>
      <c r="C701" s="340" t="s">
        <v>3676</v>
      </c>
      <c r="D701" s="341" t="s">
        <v>304</v>
      </c>
      <c r="E701" s="341" t="s">
        <v>3599</v>
      </c>
      <c r="F701" s="342">
        <v>58497</v>
      </c>
      <c r="G701" s="415">
        <v>5.8497E-2</v>
      </c>
      <c r="H701" s="416" t="s">
        <v>357</v>
      </c>
      <c r="I701" s="416" t="s">
        <v>3595</v>
      </c>
      <c r="J701" s="416" t="s">
        <v>3596</v>
      </c>
    </row>
    <row r="702" spans="2:10" x14ac:dyDescent="0.35">
      <c r="B702" s="411" t="s">
        <v>3604</v>
      </c>
      <c r="C702" s="411" t="s">
        <v>3676</v>
      </c>
      <c r="D702" s="343" t="s">
        <v>298</v>
      </c>
      <c r="E702" s="343" t="s">
        <v>3599</v>
      </c>
      <c r="F702" s="344">
        <v>17277</v>
      </c>
      <c r="G702" s="412">
        <v>1.7277000000000001E-2</v>
      </c>
      <c r="H702" s="413" t="s">
        <v>357</v>
      </c>
      <c r="I702" s="413" t="s">
        <v>3595</v>
      </c>
      <c r="J702" s="414" t="s">
        <v>3596</v>
      </c>
    </row>
    <row r="703" spans="2:10" x14ac:dyDescent="0.35">
      <c r="B703" s="340" t="s">
        <v>3604</v>
      </c>
      <c r="C703" s="340" t="s">
        <v>3676</v>
      </c>
      <c r="D703" s="341" t="s">
        <v>304</v>
      </c>
      <c r="E703" s="341" t="s">
        <v>3599</v>
      </c>
      <c r="F703" s="342">
        <v>58497</v>
      </c>
      <c r="G703" s="415">
        <v>5.8497E-2</v>
      </c>
      <c r="H703" s="416" t="s">
        <v>357</v>
      </c>
      <c r="I703" s="416" t="s">
        <v>3595</v>
      </c>
      <c r="J703" s="416" t="s">
        <v>3596</v>
      </c>
    </row>
    <row r="704" spans="2:10" x14ac:dyDescent="0.35">
      <c r="B704" s="411" t="s">
        <v>3604</v>
      </c>
      <c r="C704" s="411" t="s">
        <v>3676</v>
      </c>
      <c r="D704" s="343" t="s">
        <v>298</v>
      </c>
      <c r="E704" s="343" t="s">
        <v>3599</v>
      </c>
      <c r="F704" s="344">
        <v>2000</v>
      </c>
      <c r="G704" s="412">
        <v>2E-3</v>
      </c>
      <c r="H704" s="413" t="s">
        <v>357</v>
      </c>
      <c r="I704" s="413" t="s">
        <v>3595</v>
      </c>
      <c r="J704" s="414" t="s">
        <v>3596</v>
      </c>
    </row>
    <row r="705" spans="2:10" x14ac:dyDescent="0.35">
      <c r="B705" s="340" t="s">
        <v>3604</v>
      </c>
      <c r="C705" s="340" t="s">
        <v>3676</v>
      </c>
      <c r="D705" s="341" t="s">
        <v>298</v>
      </c>
      <c r="E705" s="341" t="s">
        <v>3599</v>
      </c>
      <c r="F705" s="342">
        <v>19021</v>
      </c>
      <c r="G705" s="415">
        <v>1.9021E-2</v>
      </c>
      <c r="H705" s="416" t="s">
        <v>357</v>
      </c>
      <c r="I705" s="416" t="s">
        <v>3595</v>
      </c>
      <c r="J705" s="416" t="s">
        <v>3596</v>
      </c>
    </row>
    <row r="706" spans="2:10" x14ac:dyDescent="0.35">
      <c r="B706" s="411" t="s">
        <v>3604</v>
      </c>
      <c r="C706" s="411" t="s">
        <v>3676</v>
      </c>
      <c r="D706" s="343" t="s">
        <v>304</v>
      </c>
      <c r="E706" s="343" t="s">
        <v>3599</v>
      </c>
      <c r="F706" s="344">
        <v>116995</v>
      </c>
      <c r="G706" s="412">
        <v>0.116995</v>
      </c>
      <c r="H706" s="413" t="s">
        <v>357</v>
      </c>
      <c r="I706" s="413" t="s">
        <v>3595</v>
      </c>
      <c r="J706" s="414" t="s">
        <v>3596</v>
      </c>
    </row>
    <row r="707" spans="2:10" x14ac:dyDescent="0.35">
      <c r="B707" s="340" t="s">
        <v>3604</v>
      </c>
      <c r="C707" s="340" t="s">
        <v>3676</v>
      </c>
      <c r="D707" s="341" t="s">
        <v>298</v>
      </c>
      <c r="E707" s="341" t="s">
        <v>3599</v>
      </c>
      <c r="F707" s="342">
        <v>8000</v>
      </c>
      <c r="G707" s="415">
        <v>8.0000000000000002E-3</v>
      </c>
      <c r="H707" s="416" t="s">
        <v>357</v>
      </c>
      <c r="I707" s="416" t="s">
        <v>3595</v>
      </c>
      <c r="J707" s="416" t="s">
        <v>3596</v>
      </c>
    </row>
    <row r="708" spans="2:10" x14ac:dyDescent="0.35">
      <c r="B708" s="411" t="s">
        <v>3604</v>
      </c>
      <c r="C708" s="411" t="s">
        <v>3676</v>
      </c>
      <c r="D708" s="343" t="s">
        <v>298</v>
      </c>
      <c r="E708" s="343" t="s">
        <v>3599</v>
      </c>
      <c r="F708" s="344">
        <v>19021</v>
      </c>
      <c r="G708" s="412">
        <v>1.9021E-2</v>
      </c>
      <c r="H708" s="413" t="s">
        <v>357</v>
      </c>
      <c r="I708" s="413" t="s">
        <v>3595</v>
      </c>
      <c r="J708" s="414" t="s">
        <v>3596</v>
      </c>
    </row>
    <row r="709" spans="2:10" x14ac:dyDescent="0.35">
      <c r="B709" s="340" t="s">
        <v>3604</v>
      </c>
      <c r="C709" s="340" t="s">
        <v>3676</v>
      </c>
      <c r="D709" s="341" t="s">
        <v>304</v>
      </c>
      <c r="E709" s="341" t="s">
        <v>3599</v>
      </c>
      <c r="F709" s="342">
        <v>116995</v>
      </c>
      <c r="G709" s="415">
        <v>0.116995</v>
      </c>
      <c r="H709" s="416" t="s">
        <v>357</v>
      </c>
      <c r="I709" s="416" t="s">
        <v>3595</v>
      </c>
      <c r="J709" s="416" t="s">
        <v>3596</v>
      </c>
    </row>
    <row r="710" spans="2:10" x14ac:dyDescent="0.35">
      <c r="B710" s="411" t="s">
        <v>3604</v>
      </c>
      <c r="C710" s="411" t="s">
        <v>3676</v>
      </c>
      <c r="D710" s="343" t="s">
        <v>304</v>
      </c>
      <c r="E710" s="343" t="s">
        <v>3599</v>
      </c>
      <c r="F710" s="344">
        <v>58497</v>
      </c>
      <c r="G710" s="412">
        <v>5.8497E-2</v>
      </c>
      <c r="H710" s="413" t="s">
        <v>357</v>
      </c>
      <c r="I710" s="413" t="s">
        <v>3595</v>
      </c>
      <c r="J710" s="414" t="s">
        <v>3596</v>
      </c>
    </row>
    <row r="711" spans="2:10" x14ac:dyDescent="0.35">
      <c r="B711" s="340" t="s">
        <v>3604</v>
      </c>
      <c r="C711" s="340" t="s">
        <v>3676</v>
      </c>
      <c r="D711" s="341" t="s">
        <v>298</v>
      </c>
      <c r="E711" s="341" t="s">
        <v>3599</v>
      </c>
      <c r="F711" s="342">
        <v>2000</v>
      </c>
      <c r="G711" s="415">
        <v>2E-3</v>
      </c>
      <c r="H711" s="416" t="s">
        <v>357</v>
      </c>
      <c r="I711" s="416" t="s">
        <v>3595</v>
      </c>
      <c r="J711" s="416" t="s">
        <v>3596</v>
      </c>
    </row>
    <row r="712" spans="2:10" x14ac:dyDescent="0.35">
      <c r="B712" s="411" t="s">
        <v>3604</v>
      </c>
      <c r="C712" s="411" t="s">
        <v>3676</v>
      </c>
      <c r="D712" s="343" t="s">
        <v>298</v>
      </c>
      <c r="E712" s="343" t="s">
        <v>3599</v>
      </c>
      <c r="F712" s="344">
        <v>2000</v>
      </c>
      <c r="G712" s="412">
        <v>2E-3</v>
      </c>
      <c r="H712" s="413" t="s">
        <v>357</v>
      </c>
      <c r="I712" s="413" t="s">
        <v>3595</v>
      </c>
      <c r="J712" s="414" t="s">
        <v>3596</v>
      </c>
    </row>
    <row r="713" spans="2:10" x14ac:dyDescent="0.35">
      <c r="B713" s="340" t="s">
        <v>3604</v>
      </c>
      <c r="C713" s="340" t="s">
        <v>3676</v>
      </c>
      <c r="D713" s="341" t="s">
        <v>298</v>
      </c>
      <c r="E713" s="341" t="s">
        <v>3599</v>
      </c>
      <c r="F713" s="342">
        <v>2000</v>
      </c>
      <c r="G713" s="415">
        <v>2E-3</v>
      </c>
      <c r="H713" s="416" t="s">
        <v>357</v>
      </c>
      <c r="I713" s="416" t="s">
        <v>3595</v>
      </c>
      <c r="J713" s="416" t="s">
        <v>3596</v>
      </c>
    </row>
    <row r="714" spans="2:10" x14ac:dyDescent="0.35">
      <c r="B714" s="411" t="s">
        <v>3604</v>
      </c>
      <c r="C714" s="411" t="s">
        <v>3676</v>
      </c>
      <c r="D714" s="343" t="s">
        <v>298</v>
      </c>
      <c r="E714" s="343" t="s">
        <v>3599</v>
      </c>
      <c r="F714" s="344">
        <v>2000</v>
      </c>
      <c r="G714" s="412">
        <v>2E-3</v>
      </c>
      <c r="H714" s="413" t="s">
        <v>357</v>
      </c>
      <c r="I714" s="413" t="s">
        <v>3595</v>
      </c>
      <c r="J714" s="414" t="s">
        <v>3596</v>
      </c>
    </row>
    <row r="715" spans="2:10" x14ac:dyDescent="0.35">
      <c r="B715" s="340" t="s">
        <v>3604</v>
      </c>
      <c r="C715" s="340" t="s">
        <v>3676</v>
      </c>
      <c r="D715" s="341" t="s">
        <v>304</v>
      </c>
      <c r="E715" s="341" t="s">
        <v>3599</v>
      </c>
      <c r="F715" s="342">
        <v>116995</v>
      </c>
      <c r="G715" s="415">
        <v>0.116995</v>
      </c>
      <c r="H715" s="416" t="s">
        <v>357</v>
      </c>
      <c r="I715" s="416" t="s">
        <v>3595</v>
      </c>
      <c r="J715" s="416" t="s">
        <v>3596</v>
      </c>
    </row>
    <row r="716" spans="2:10" x14ac:dyDescent="0.35">
      <c r="B716" s="411" t="s">
        <v>3604</v>
      </c>
      <c r="C716" s="411" t="s">
        <v>3676</v>
      </c>
      <c r="D716" s="343" t="s">
        <v>298</v>
      </c>
      <c r="E716" s="343" t="s">
        <v>3599</v>
      </c>
      <c r="F716" s="344">
        <v>11681</v>
      </c>
      <c r="G716" s="412">
        <v>1.1681E-2</v>
      </c>
      <c r="H716" s="413" t="s">
        <v>357</v>
      </c>
      <c r="I716" s="413" t="s">
        <v>3595</v>
      </c>
      <c r="J716" s="414" t="s">
        <v>3596</v>
      </c>
    </row>
    <row r="717" spans="2:10" x14ac:dyDescent="0.35">
      <c r="B717" s="340" t="s">
        <v>3604</v>
      </c>
      <c r="C717" s="340" t="s">
        <v>3677</v>
      </c>
      <c r="D717" s="341" t="s">
        <v>304</v>
      </c>
      <c r="E717" s="341" t="s">
        <v>3594</v>
      </c>
      <c r="F717" s="342">
        <v>2668704</v>
      </c>
      <c r="G717" s="415">
        <v>2.668704</v>
      </c>
      <c r="H717" s="416" t="s">
        <v>357</v>
      </c>
      <c r="I717" s="416" t="s">
        <v>3595</v>
      </c>
      <c r="J717" s="416" t="s">
        <v>3596</v>
      </c>
    </row>
    <row r="718" spans="2:10" x14ac:dyDescent="0.35">
      <c r="B718" s="411" t="s">
        <v>3604</v>
      </c>
      <c r="C718" s="411" t="s">
        <v>3677</v>
      </c>
      <c r="D718" s="343" t="s">
        <v>298</v>
      </c>
      <c r="E718" s="343" t="s">
        <v>3594</v>
      </c>
      <c r="F718" s="344">
        <v>4831296</v>
      </c>
      <c r="G718" s="412">
        <v>4.831296</v>
      </c>
      <c r="H718" s="413" t="s">
        <v>357</v>
      </c>
      <c r="I718" s="413" t="s">
        <v>3595</v>
      </c>
      <c r="J718" s="414" t="s">
        <v>3596</v>
      </c>
    </row>
    <row r="719" spans="2:10" x14ac:dyDescent="0.35">
      <c r="B719" s="340" t="s">
        <v>3604</v>
      </c>
      <c r="C719" s="340" t="s">
        <v>3677</v>
      </c>
      <c r="D719" s="341" t="s">
        <v>298</v>
      </c>
      <c r="E719" s="341" t="s">
        <v>3594</v>
      </c>
      <c r="F719" s="342">
        <v>2500000</v>
      </c>
      <c r="G719" s="415">
        <v>2.5</v>
      </c>
      <c r="H719" s="416" t="s">
        <v>357</v>
      </c>
      <c r="I719" s="416" t="s">
        <v>3595</v>
      </c>
      <c r="J719" s="416" t="s">
        <v>3596</v>
      </c>
    </row>
    <row r="720" spans="2:10" x14ac:dyDescent="0.35">
      <c r="B720" s="411" t="s">
        <v>3604</v>
      </c>
      <c r="C720" s="411" t="s">
        <v>3677</v>
      </c>
      <c r="D720" s="343" t="s">
        <v>298</v>
      </c>
      <c r="E720" s="343" t="s">
        <v>3594</v>
      </c>
      <c r="F720" s="344">
        <v>4000000</v>
      </c>
      <c r="G720" s="412">
        <v>4</v>
      </c>
      <c r="H720" s="413" t="s">
        <v>357</v>
      </c>
      <c r="I720" s="413" t="s">
        <v>3595</v>
      </c>
      <c r="J720" s="414" t="s">
        <v>3596</v>
      </c>
    </row>
    <row r="721" spans="2:10" x14ac:dyDescent="0.35">
      <c r="B721" s="340" t="s">
        <v>3604</v>
      </c>
      <c r="C721" s="340" t="s">
        <v>3677</v>
      </c>
      <c r="D721" s="341" t="s">
        <v>298</v>
      </c>
      <c r="E721" s="341" t="s">
        <v>3594</v>
      </c>
      <c r="F721" s="342">
        <v>168704</v>
      </c>
      <c r="G721" s="415">
        <v>0.16870399999999999</v>
      </c>
      <c r="H721" s="416" t="s">
        <v>357</v>
      </c>
      <c r="I721" s="416" t="s">
        <v>3595</v>
      </c>
      <c r="J721" s="416" t="s">
        <v>3596</v>
      </c>
    </row>
    <row r="722" spans="2:10" x14ac:dyDescent="0.35">
      <c r="B722" s="411" t="s">
        <v>3604</v>
      </c>
      <c r="C722" s="411" t="s">
        <v>1031</v>
      </c>
      <c r="D722" s="343" t="s">
        <v>304</v>
      </c>
      <c r="E722" s="343" t="s">
        <v>3594</v>
      </c>
      <c r="F722" s="344">
        <v>305260</v>
      </c>
      <c r="G722" s="412">
        <v>0.30525999999999998</v>
      </c>
      <c r="H722" s="413" t="s">
        <v>357</v>
      </c>
      <c r="I722" s="413" t="s">
        <v>3595</v>
      </c>
      <c r="J722" s="414" t="s">
        <v>3596</v>
      </c>
    </row>
    <row r="723" spans="2:10" x14ac:dyDescent="0.35">
      <c r="B723" s="340" t="s">
        <v>3604</v>
      </c>
      <c r="C723" s="340" t="s">
        <v>3678</v>
      </c>
      <c r="D723" s="341" t="s">
        <v>298</v>
      </c>
      <c r="E723" s="341" t="s">
        <v>3594</v>
      </c>
      <c r="F723" s="342">
        <v>58000</v>
      </c>
      <c r="G723" s="415">
        <v>5.8000000000000003E-2</v>
      </c>
      <c r="H723" s="416" t="s">
        <v>357</v>
      </c>
      <c r="I723" s="416" t="s">
        <v>3595</v>
      </c>
      <c r="J723" s="416" t="s">
        <v>3596</v>
      </c>
    </row>
    <row r="724" spans="2:10" x14ac:dyDescent="0.35">
      <c r="B724" s="411" t="s">
        <v>3604</v>
      </c>
      <c r="C724" s="411" t="s">
        <v>3678</v>
      </c>
      <c r="D724" s="343" t="s">
        <v>298</v>
      </c>
      <c r="E724" s="343" t="s">
        <v>3594</v>
      </c>
      <c r="F724" s="344">
        <v>10780</v>
      </c>
      <c r="G724" s="412">
        <v>1.078E-2</v>
      </c>
      <c r="H724" s="413" t="s">
        <v>357</v>
      </c>
      <c r="I724" s="413" t="s">
        <v>3595</v>
      </c>
      <c r="J724" s="414" t="s">
        <v>3596</v>
      </c>
    </row>
    <row r="725" spans="2:10" x14ac:dyDescent="0.35">
      <c r="B725" s="340" t="s">
        <v>3604</v>
      </c>
      <c r="C725" s="340" t="s">
        <v>3678</v>
      </c>
      <c r="D725" s="341" t="s">
        <v>300</v>
      </c>
      <c r="E725" s="341" t="s">
        <v>3594</v>
      </c>
      <c r="F725" s="342">
        <v>500000</v>
      </c>
      <c r="G725" s="415">
        <v>0.5</v>
      </c>
      <c r="H725" s="416" t="s">
        <v>357</v>
      </c>
      <c r="I725" s="416" t="s">
        <v>3595</v>
      </c>
      <c r="J725" s="416" t="s">
        <v>3596</v>
      </c>
    </row>
    <row r="726" spans="2:10" x14ac:dyDescent="0.35">
      <c r="B726" s="411" t="s">
        <v>3604</v>
      </c>
      <c r="C726" s="411" t="s">
        <v>3678</v>
      </c>
      <c r="D726" s="343" t="s">
        <v>298</v>
      </c>
      <c r="E726" s="343" t="s">
        <v>3594</v>
      </c>
      <c r="F726" s="344">
        <v>2000</v>
      </c>
      <c r="G726" s="412">
        <v>2E-3</v>
      </c>
      <c r="H726" s="413" t="s">
        <v>357</v>
      </c>
      <c r="I726" s="413" t="s">
        <v>3595</v>
      </c>
      <c r="J726" s="414" t="s">
        <v>3596</v>
      </c>
    </row>
    <row r="727" spans="2:10" x14ac:dyDescent="0.35">
      <c r="B727" s="340" t="s">
        <v>3604</v>
      </c>
      <c r="C727" s="340" t="s">
        <v>3678</v>
      </c>
      <c r="D727" s="341" t="s">
        <v>298</v>
      </c>
      <c r="E727" s="341" t="s">
        <v>3594</v>
      </c>
      <c r="F727" s="342">
        <v>58000</v>
      </c>
      <c r="G727" s="415">
        <v>5.8000000000000003E-2</v>
      </c>
      <c r="H727" s="416" t="s">
        <v>357</v>
      </c>
      <c r="I727" s="416" t="s">
        <v>3595</v>
      </c>
      <c r="J727" s="416" t="s">
        <v>3596</v>
      </c>
    </row>
    <row r="728" spans="2:10" x14ac:dyDescent="0.35">
      <c r="B728" s="411" t="s">
        <v>3604</v>
      </c>
      <c r="C728" s="411" t="s">
        <v>3678</v>
      </c>
      <c r="D728" s="343" t="s">
        <v>298</v>
      </c>
      <c r="E728" s="343" t="s">
        <v>3594</v>
      </c>
      <c r="F728" s="344">
        <v>2000</v>
      </c>
      <c r="G728" s="412">
        <v>2E-3</v>
      </c>
      <c r="H728" s="413" t="s">
        <v>357</v>
      </c>
      <c r="I728" s="413" t="s">
        <v>3595</v>
      </c>
      <c r="J728" s="414" t="s">
        <v>3596</v>
      </c>
    </row>
    <row r="729" spans="2:10" x14ac:dyDescent="0.35">
      <c r="B729" s="340" t="s">
        <v>3604</v>
      </c>
      <c r="C729" s="340" t="s">
        <v>3678</v>
      </c>
      <c r="D729" s="341" t="s">
        <v>298</v>
      </c>
      <c r="E729" s="341" t="s">
        <v>3594</v>
      </c>
      <c r="F729" s="342">
        <v>15020</v>
      </c>
      <c r="G729" s="415">
        <v>1.502E-2</v>
      </c>
      <c r="H729" s="416" t="s">
        <v>357</v>
      </c>
      <c r="I729" s="416" t="s">
        <v>3595</v>
      </c>
      <c r="J729" s="416" t="s">
        <v>3596</v>
      </c>
    </row>
    <row r="730" spans="2:10" x14ac:dyDescent="0.35">
      <c r="B730" s="411" t="s">
        <v>3604</v>
      </c>
      <c r="C730" s="411" t="s">
        <v>3678</v>
      </c>
      <c r="D730" s="343" t="s">
        <v>298</v>
      </c>
      <c r="E730" s="343" t="s">
        <v>3594</v>
      </c>
      <c r="F730" s="344">
        <v>10780</v>
      </c>
      <c r="G730" s="412">
        <v>1.078E-2</v>
      </c>
      <c r="H730" s="413" t="s">
        <v>357</v>
      </c>
      <c r="I730" s="413" t="s">
        <v>3595</v>
      </c>
      <c r="J730" s="414" t="s">
        <v>3596</v>
      </c>
    </row>
    <row r="731" spans="2:10" x14ac:dyDescent="0.35">
      <c r="B731" s="340" t="s">
        <v>3604</v>
      </c>
      <c r="C731" s="340" t="s">
        <v>3678</v>
      </c>
      <c r="D731" s="341" t="s">
        <v>298</v>
      </c>
      <c r="E731" s="341" t="s">
        <v>3594</v>
      </c>
      <c r="F731" s="342">
        <v>2000</v>
      </c>
      <c r="G731" s="415">
        <v>2E-3</v>
      </c>
      <c r="H731" s="416" t="s">
        <v>357</v>
      </c>
      <c r="I731" s="416" t="s">
        <v>3595</v>
      </c>
      <c r="J731" s="416" t="s">
        <v>3596</v>
      </c>
    </row>
    <row r="732" spans="2:10" x14ac:dyDescent="0.35">
      <c r="B732" s="411" t="s">
        <v>3604</v>
      </c>
      <c r="C732" s="411" t="s">
        <v>3678</v>
      </c>
      <c r="D732" s="343" t="s">
        <v>298</v>
      </c>
      <c r="E732" s="343" t="s">
        <v>3594</v>
      </c>
      <c r="F732" s="344">
        <v>15020</v>
      </c>
      <c r="G732" s="412">
        <v>1.502E-2</v>
      </c>
      <c r="H732" s="413" t="s">
        <v>357</v>
      </c>
      <c r="I732" s="413" t="s">
        <v>3595</v>
      </c>
      <c r="J732" s="414" t="s">
        <v>3596</v>
      </c>
    </row>
    <row r="733" spans="2:10" x14ac:dyDescent="0.35">
      <c r="B733" s="340" t="s">
        <v>3604</v>
      </c>
      <c r="C733" s="340" t="s">
        <v>3678</v>
      </c>
      <c r="D733" s="341" t="s">
        <v>298</v>
      </c>
      <c r="E733" s="341" t="s">
        <v>3594</v>
      </c>
      <c r="F733" s="342">
        <v>2000</v>
      </c>
      <c r="G733" s="415">
        <v>2E-3</v>
      </c>
      <c r="H733" s="416" t="s">
        <v>357</v>
      </c>
      <c r="I733" s="416" t="s">
        <v>3595</v>
      </c>
      <c r="J733" s="416" t="s">
        <v>3596</v>
      </c>
    </row>
    <row r="734" spans="2:10" x14ac:dyDescent="0.35">
      <c r="B734" s="411" t="s">
        <v>3604</v>
      </c>
      <c r="C734" s="411" t="s">
        <v>3678</v>
      </c>
      <c r="D734" s="343" t="s">
        <v>298</v>
      </c>
      <c r="E734" s="343" t="s">
        <v>3594</v>
      </c>
      <c r="F734" s="344">
        <v>24775</v>
      </c>
      <c r="G734" s="412">
        <v>2.4774999999999998E-2</v>
      </c>
      <c r="H734" s="413" t="s">
        <v>357</v>
      </c>
      <c r="I734" s="413" t="s">
        <v>3595</v>
      </c>
      <c r="J734" s="414" t="s">
        <v>3596</v>
      </c>
    </row>
    <row r="735" spans="2:10" x14ac:dyDescent="0.35">
      <c r="B735" s="340" t="s">
        <v>3604</v>
      </c>
      <c r="C735" s="340" t="s">
        <v>3678</v>
      </c>
      <c r="D735" s="341" t="s">
        <v>298</v>
      </c>
      <c r="E735" s="341" t="s">
        <v>3594</v>
      </c>
      <c r="F735" s="342">
        <v>62240</v>
      </c>
      <c r="G735" s="415">
        <v>6.2239999999999997E-2</v>
      </c>
      <c r="H735" s="416" t="s">
        <v>357</v>
      </c>
      <c r="I735" s="416" t="s">
        <v>3595</v>
      </c>
      <c r="J735" s="416" t="s">
        <v>3596</v>
      </c>
    </row>
    <row r="736" spans="2:10" x14ac:dyDescent="0.35">
      <c r="B736" s="411" t="s">
        <v>3604</v>
      </c>
      <c r="C736" s="411" t="s">
        <v>3678</v>
      </c>
      <c r="D736" s="343" t="s">
        <v>298</v>
      </c>
      <c r="E736" s="343" t="s">
        <v>3594</v>
      </c>
      <c r="F736" s="344">
        <v>10780</v>
      </c>
      <c r="G736" s="412">
        <v>1.078E-2</v>
      </c>
      <c r="H736" s="413" t="s">
        <v>357</v>
      </c>
      <c r="I736" s="413" t="s">
        <v>3595</v>
      </c>
      <c r="J736" s="414" t="s">
        <v>3596</v>
      </c>
    </row>
    <row r="737" spans="2:10" x14ac:dyDescent="0.35">
      <c r="B737" s="340" t="s">
        <v>3604</v>
      </c>
      <c r="C737" s="340" t="s">
        <v>3678</v>
      </c>
      <c r="D737" s="341" t="s">
        <v>298</v>
      </c>
      <c r="E737" s="341" t="s">
        <v>3594</v>
      </c>
      <c r="F737" s="342">
        <v>16174</v>
      </c>
      <c r="G737" s="415">
        <v>1.6174000000000001E-2</v>
      </c>
      <c r="H737" s="416" t="s">
        <v>357</v>
      </c>
      <c r="I737" s="416" t="s">
        <v>3595</v>
      </c>
      <c r="J737" s="416" t="s">
        <v>3596</v>
      </c>
    </row>
    <row r="738" spans="2:10" x14ac:dyDescent="0.35">
      <c r="B738" s="411" t="s">
        <v>3604</v>
      </c>
      <c r="C738" s="411" t="s">
        <v>3678</v>
      </c>
      <c r="D738" s="343" t="s">
        <v>298</v>
      </c>
      <c r="E738" s="343" t="s">
        <v>3594</v>
      </c>
      <c r="F738" s="344">
        <v>2000</v>
      </c>
      <c r="G738" s="412">
        <v>2E-3</v>
      </c>
      <c r="H738" s="413" t="s">
        <v>357</v>
      </c>
      <c r="I738" s="413" t="s">
        <v>3595</v>
      </c>
      <c r="J738" s="414" t="s">
        <v>3596</v>
      </c>
    </row>
    <row r="739" spans="2:10" x14ac:dyDescent="0.35">
      <c r="B739" s="340" t="s">
        <v>3604</v>
      </c>
      <c r="C739" s="340" t="s">
        <v>3678</v>
      </c>
      <c r="D739" s="341" t="s">
        <v>298</v>
      </c>
      <c r="E739" s="341" t="s">
        <v>3594</v>
      </c>
      <c r="F739" s="342">
        <v>58000</v>
      </c>
      <c r="G739" s="415">
        <v>5.8000000000000003E-2</v>
      </c>
      <c r="H739" s="416" t="s">
        <v>357</v>
      </c>
      <c r="I739" s="416" t="s">
        <v>3595</v>
      </c>
      <c r="J739" s="416" t="s">
        <v>3596</v>
      </c>
    </row>
    <row r="740" spans="2:10" x14ac:dyDescent="0.35">
      <c r="B740" s="411" t="s">
        <v>3604</v>
      </c>
      <c r="C740" s="411" t="s">
        <v>3678</v>
      </c>
      <c r="D740" s="343" t="s">
        <v>298</v>
      </c>
      <c r="E740" s="343" t="s">
        <v>3594</v>
      </c>
      <c r="F740" s="344">
        <v>58000</v>
      </c>
      <c r="G740" s="412">
        <v>5.8000000000000003E-2</v>
      </c>
      <c r="H740" s="413" t="s">
        <v>357</v>
      </c>
      <c r="I740" s="413" t="s">
        <v>3595</v>
      </c>
      <c r="J740" s="414" t="s">
        <v>3596</v>
      </c>
    </row>
    <row r="741" spans="2:10" x14ac:dyDescent="0.35">
      <c r="B741" s="340" t="s">
        <v>3604</v>
      </c>
      <c r="C741" s="340" t="s">
        <v>3678</v>
      </c>
      <c r="D741" s="341" t="s">
        <v>298</v>
      </c>
      <c r="E741" s="341" t="s">
        <v>3594</v>
      </c>
      <c r="F741" s="342">
        <v>2000</v>
      </c>
      <c r="G741" s="415">
        <v>2E-3</v>
      </c>
      <c r="H741" s="416" t="s">
        <v>357</v>
      </c>
      <c r="I741" s="416" t="s">
        <v>3595</v>
      </c>
      <c r="J741" s="416" t="s">
        <v>3596</v>
      </c>
    </row>
    <row r="742" spans="2:10" x14ac:dyDescent="0.35">
      <c r="B742" s="411" t="s">
        <v>3604</v>
      </c>
      <c r="C742" s="411" t="s">
        <v>3678</v>
      </c>
      <c r="D742" s="343" t="s">
        <v>298</v>
      </c>
      <c r="E742" s="343" t="s">
        <v>3594</v>
      </c>
      <c r="F742" s="344">
        <v>81162</v>
      </c>
      <c r="G742" s="412">
        <v>8.1161999999999998E-2</v>
      </c>
      <c r="H742" s="413" t="s">
        <v>357</v>
      </c>
      <c r="I742" s="413" t="s">
        <v>3595</v>
      </c>
      <c r="J742" s="414" t="s">
        <v>3596</v>
      </c>
    </row>
    <row r="743" spans="2:10" x14ac:dyDescent="0.35">
      <c r="B743" s="340" t="s">
        <v>3604</v>
      </c>
      <c r="C743" s="340" t="s">
        <v>3678</v>
      </c>
      <c r="D743" s="341" t="s">
        <v>304</v>
      </c>
      <c r="E743" s="341" t="s">
        <v>3594</v>
      </c>
      <c r="F743" s="342">
        <v>156316</v>
      </c>
      <c r="G743" s="415">
        <v>0.15631600000000001</v>
      </c>
      <c r="H743" s="416" t="s">
        <v>357</v>
      </c>
      <c r="I743" s="416" t="s">
        <v>3595</v>
      </c>
      <c r="J743" s="416" t="s">
        <v>3596</v>
      </c>
    </row>
    <row r="744" spans="2:10" x14ac:dyDescent="0.35">
      <c r="B744" s="411" t="s">
        <v>3604</v>
      </c>
      <c r="C744" s="411" t="s">
        <v>3678</v>
      </c>
      <c r="D744" s="343" t="s">
        <v>298</v>
      </c>
      <c r="E744" s="343" t="s">
        <v>3594</v>
      </c>
      <c r="F744" s="344">
        <v>81162</v>
      </c>
      <c r="G744" s="412">
        <v>8.1161999999999998E-2</v>
      </c>
      <c r="H744" s="413" t="s">
        <v>357</v>
      </c>
      <c r="I744" s="413" t="s">
        <v>3595</v>
      </c>
      <c r="J744" s="414" t="s">
        <v>3596</v>
      </c>
    </row>
    <row r="745" spans="2:10" x14ac:dyDescent="0.35">
      <c r="B745" s="340" t="s">
        <v>3604</v>
      </c>
      <c r="C745" s="340" t="s">
        <v>3678</v>
      </c>
      <c r="D745" s="341" t="s">
        <v>304</v>
      </c>
      <c r="E745" s="341" t="s">
        <v>3594</v>
      </c>
      <c r="F745" s="342">
        <v>154158</v>
      </c>
      <c r="G745" s="415">
        <v>0.15415799999999999</v>
      </c>
      <c r="H745" s="416" t="s">
        <v>357</v>
      </c>
      <c r="I745" s="416" t="s">
        <v>3595</v>
      </c>
      <c r="J745" s="416" t="s">
        <v>3596</v>
      </c>
    </row>
    <row r="746" spans="2:10" x14ac:dyDescent="0.35">
      <c r="B746" s="411" t="s">
        <v>3604</v>
      </c>
      <c r="C746" s="411" t="s">
        <v>3678</v>
      </c>
      <c r="D746" s="343" t="s">
        <v>304</v>
      </c>
      <c r="E746" s="343" t="s">
        <v>3594</v>
      </c>
      <c r="F746" s="344">
        <v>87842</v>
      </c>
      <c r="G746" s="412">
        <v>8.7842000000000003E-2</v>
      </c>
      <c r="H746" s="413" t="s">
        <v>357</v>
      </c>
      <c r="I746" s="413" t="s">
        <v>3595</v>
      </c>
      <c r="J746" s="414" t="s">
        <v>3596</v>
      </c>
    </row>
    <row r="747" spans="2:10" x14ac:dyDescent="0.35">
      <c r="B747" s="340" t="s">
        <v>3604</v>
      </c>
      <c r="C747" s="340" t="s">
        <v>3678</v>
      </c>
      <c r="D747" s="341" t="s">
        <v>298</v>
      </c>
      <c r="E747" s="341" t="s">
        <v>3594</v>
      </c>
      <c r="F747" s="342">
        <v>3000</v>
      </c>
      <c r="G747" s="415">
        <v>3.0000000000000001E-3</v>
      </c>
      <c r="H747" s="416" t="s">
        <v>357</v>
      </c>
      <c r="I747" s="416" t="s">
        <v>3595</v>
      </c>
      <c r="J747" s="416" t="s">
        <v>3596</v>
      </c>
    </row>
    <row r="748" spans="2:10" x14ac:dyDescent="0.35">
      <c r="B748" s="411" t="s">
        <v>3604</v>
      </c>
      <c r="C748" s="411" t="s">
        <v>3678</v>
      </c>
      <c r="D748" s="343" t="s">
        <v>298</v>
      </c>
      <c r="E748" s="343" t="s">
        <v>3594</v>
      </c>
      <c r="F748" s="344">
        <v>10780</v>
      </c>
      <c r="G748" s="412">
        <v>1.078E-2</v>
      </c>
      <c r="H748" s="413" t="s">
        <v>357</v>
      </c>
      <c r="I748" s="413" t="s">
        <v>3595</v>
      </c>
      <c r="J748" s="414" t="s">
        <v>3596</v>
      </c>
    </row>
    <row r="749" spans="2:10" x14ac:dyDescent="0.35">
      <c r="B749" s="340" t="s">
        <v>3604</v>
      </c>
      <c r="C749" s="340" t="s">
        <v>3678</v>
      </c>
      <c r="D749" s="341" t="s">
        <v>298</v>
      </c>
      <c r="E749" s="341" t="s">
        <v>3594</v>
      </c>
      <c r="F749" s="342">
        <v>10780</v>
      </c>
      <c r="G749" s="415">
        <v>1.078E-2</v>
      </c>
      <c r="H749" s="416" t="s">
        <v>357</v>
      </c>
      <c r="I749" s="416" t="s">
        <v>3595</v>
      </c>
      <c r="J749" s="416" t="s">
        <v>3596</v>
      </c>
    </row>
    <row r="750" spans="2:10" x14ac:dyDescent="0.35">
      <c r="B750" s="411" t="s">
        <v>3604</v>
      </c>
      <c r="C750" s="411" t="s">
        <v>3678</v>
      </c>
      <c r="D750" s="343" t="s">
        <v>298</v>
      </c>
      <c r="E750" s="343" t="s">
        <v>3594</v>
      </c>
      <c r="F750" s="344">
        <v>3000</v>
      </c>
      <c r="G750" s="412">
        <v>3.0000000000000001E-3</v>
      </c>
      <c r="H750" s="413" t="s">
        <v>357</v>
      </c>
      <c r="I750" s="413" t="s">
        <v>3595</v>
      </c>
      <c r="J750" s="414" t="s">
        <v>3596</v>
      </c>
    </row>
    <row r="751" spans="2:10" x14ac:dyDescent="0.35">
      <c r="B751" s="340" t="s">
        <v>3604</v>
      </c>
      <c r="C751" s="340" t="s">
        <v>3678</v>
      </c>
      <c r="D751" s="341" t="s">
        <v>298</v>
      </c>
      <c r="E751" s="341" t="s">
        <v>3594</v>
      </c>
      <c r="F751" s="342">
        <v>118537</v>
      </c>
      <c r="G751" s="415">
        <v>0.118537</v>
      </c>
      <c r="H751" s="416" t="s">
        <v>357</v>
      </c>
      <c r="I751" s="416" t="s">
        <v>3595</v>
      </c>
      <c r="J751" s="416" t="s">
        <v>3596</v>
      </c>
    </row>
    <row r="752" spans="2:10" x14ac:dyDescent="0.35">
      <c r="B752" s="411" t="s">
        <v>3604</v>
      </c>
      <c r="C752" s="411" t="s">
        <v>3678</v>
      </c>
      <c r="D752" s="343" t="s">
        <v>298</v>
      </c>
      <c r="E752" s="343" t="s">
        <v>3594</v>
      </c>
      <c r="F752" s="344">
        <v>58000</v>
      </c>
      <c r="G752" s="412">
        <v>5.8000000000000003E-2</v>
      </c>
      <c r="H752" s="413" t="s">
        <v>357</v>
      </c>
      <c r="I752" s="413" t="s">
        <v>3595</v>
      </c>
      <c r="J752" s="414" t="s">
        <v>3596</v>
      </c>
    </row>
    <row r="753" spans="2:10" x14ac:dyDescent="0.35">
      <c r="B753" s="340" t="s">
        <v>3604</v>
      </c>
      <c r="C753" s="340" t="s">
        <v>3678</v>
      </c>
      <c r="D753" s="341" t="s">
        <v>298</v>
      </c>
      <c r="E753" s="341" t="s">
        <v>3594</v>
      </c>
      <c r="F753" s="342">
        <v>62240</v>
      </c>
      <c r="G753" s="415">
        <v>6.2239999999999997E-2</v>
      </c>
      <c r="H753" s="416" t="s">
        <v>357</v>
      </c>
      <c r="I753" s="416" t="s">
        <v>3595</v>
      </c>
      <c r="J753" s="416" t="s">
        <v>3596</v>
      </c>
    </row>
    <row r="754" spans="2:10" x14ac:dyDescent="0.35">
      <c r="B754" s="411" t="s">
        <v>3604</v>
      </c>
      <c r="C754" s="411" t="s">
        <v>3678</v>
      </c>
      <c r="D754" s="343" t="s">
        <v>298</v>
      </c>
      <c r="E754" s="343" t="s">
        <v>3594</v>
      </c>
      <c r="F754" s="344">
        <v>10780</v>
      </c>
      <c r="G754" s="412">
        <v>1.078E-2</v>
      </c>
      <c r="H754" s="413" t="s">
        <v>357</v>
      </c>
      <c r="I754" s="413" t="s">
        <v>3595</v>
      </c>
      <c r="J754" s="414" t="s">
        <v>3596</v>
      </c>
    </row>
    <row r="755" spans="2:10" x14ac:dyDescent="0.35">
      <c r="B755" s="340" t="s">
        <v>3604</v>
      </c>
      <c r="C755" s="340" t="s">
        <v>3678</v>
      </c>
      <c r="D755" s="341" t="s">
        <v>298</v>
      </c>
      <c r="E755" s="341" t="s">
        <v>3594</v>
      </c>
      <c r="F755" s="342">
        <v>58000</v>
      </c>
      <c r="G755" s="415">
        <v>5.8000000000000003E-2</v>
      </c>
      <c r="H755" s="416" t="s">
        <v>357</v>
      </c>
      <c r="I755" s="416" t="s">
        <v>3595</v>
      </c>
      <c r="J755" s="416" t="s">
        <v>3596</v>
      </c>
    </row>
    <row r="756" spans="2:10" x14ac:dyDescent="0.35">
      <c r="B756" s="411" t="s">
        <v>3604</v>
      </c>
      <c r="C756" s="411" t="s">
        <v>3678</v>
      </c>
      <c r="D756" s="343" t="s">
        <v>298</v>
      </c>
      <c r="E756" s="343" t="s">
        <v>3594</v>
      </c>
      <c r="F756" s="344">
        <v>36506</v>
      </c>
      <c r="G756" s="412">
        <v>3.6505999999999997E-2</v>
      </c>
      <c r="H756" s="413" t="s">
        <v>357</v>
      </c>
      <c r="I756" s="413" t="s">
        <v>3595</v>
      </c>
      <c r="J756" s="414" t="s">
        <v>3596</v>
      </c>
    </row>
    <row r="757" spans="2:10" x14ac:dyDescent="0.35">
      <c r="B757" s="340" t="s">
        <v>3604</v>
      </c>
      <c r="C757" s="340" t="s">
        <v>3678</v>
      </c>
      <c r="D757" s="341" t="s">
        <v>298</v>
      </c>
      <c r="E757" s="341" t="s">
        <v>3594</v>
      </c>
      <c r="F757" s="342">
        <v>2000</v>
      </c>
      <c r="G757" s="415">
        <v>2E-3</v>
      </c>
      <c r="H757" s="416" t="s">
        <v>357</v>
      </c>
      <c r="I757" s="416" t="s">
        <v>3595</v>
      </c>
      <c r="J757" s="416" t="s">
        <v>3596</v>
      </c>
    </row>
    <row r="758" spans="2:10" x14ac:dyDescent="0.35">
      <c r="B758" s="411" t="s">
        <v>3604</v>
      </c>
      <c r="C758" s="411" t="s">
        <v>3678</v>
      </c>
      <c r="D758" s="343" t="s">
        <v>298</v>
      </c>
      <c r="E758" s="343" t="s">
        <v>3594</v>
      </c>
      <c r="F758" s="344">
        <v>58000</v>
      </c>
      <c r="G758" s="412">
        <v>5.8000000000000003E-2</v>
      </c>
      <c r="H758" s="413" t="s">
        <v>357</v>
      </c>
      <c r="I758" s="413" t="s">
        <v>3595</v>
      </c>
      <c r="J758" s="414" t="s">
        <v>3596</v>
      </c>
    </row>
    <row r="759" spans="2:10" x14ac:dyDescent="0.35">
      <c r="B759" s="340" t="s">
        <v>3604</v>
      </c>
      <c r="C759" s="340" t="s">
        <v>3678</v>
      </c>
      <c r="D759" s="341" t="s">
        <v>298</v>
      </c>
      <c r="E759" s="341" t="s">
        <v>3594</v>
      </c>
      <c r="F759" s="342">
        <v>2000</v>
      </c>
      <c r="G759" s="415">
        <v>2E-3</v>
      </c>
      <c r="H759" s="416" t="s">
        <v>357</v>
      </c>
      <c r="I759" s="416" t="s">
        <v>3595</v>
      </c>
      <c r="J759" s="416" t="s">
        <v>3596</v>
      </c>
    </row>
    <row r="760" spans="2:10" x14ac:dyDescent="0.35">
      <c r="B760" s="411" t="s">
        <v>3604</v>
      </c>
      <c r="C760" s="411" t="s">
        <v>3678</v>
      </c>
      <c r="D760" s="343" t="s">
        <v>298</v>
      </c>
      <c r="E760" s="343" t="s">
        <v>3594</v>
      </c>
      <c r="F760" s="344">
        <v>24775</v>
      </c>
      <c r="G760" s="412">
        <v>2.4774999999999998E-2</v>
      </c>
      <c r="H760" s="413" t="s">
        <v>357</v>
      </c>
      <c r="I760" s="413" t="s">
        <v>3595</v>
      </c>
      <c r="J760" s="414" t="s">
        <v>3596</v>
      </c>
    </row>
    <row r="761" spans="2:10" x14ac:dyDescent="0.35">
      <c r="B761" s="340" t="s">
        <v>3604</v>
      </c>
      <c r="C761" s="340" t="s">
        <v>3678</v>
      </c>
      <c r="D761" s="341" t="s">
        <v>298</v>
      </c>
      <c r="E761" s="341" t="s">
        <v>3594</v>
      </c>
      <c r="F761" s="342">
        <v>10780</v>
      </c>
      <c r="G761" s="415">
        <v>1.078E-2</v>
      </c>
      <c r="H761" s="416" t="s">
        <v>357</v>
      </c>
      <c r="I761" s="416" t="s">
        <v>3595</v>
      </c>
      <c r="J761" s="416" t="s">
        <v>3596</v>
      </c>
    </row>
    <row r="762" spans="2:10" x14ac:dyDescent="0.35">
      <c r="B762" s="411" t="s">
        <v>3604</v>
      </c>
      <c r="C762" s="411" t="s">
        <v>3678</v>
      </c>
      <c r="D762" s="343" t="s">
        <v>298</v>
      </c>
      <c r="E762" s="343" t="s">
        <v>3594</v>
      </c>
      <c r="F762" s="344">
        <v>2000</v>
      </c>
      <c r="G762" s="412">
        <v>2E-3</v>
      </c>
      <c r="H762" s="413" t="s">
        <v>357</v>
      </c>
      <c r="I762" s="413" t="s">
        <v>3595</v>
      </c>
      <c r="J762" s="414" t="s">
        <v>3596</v>
      </c>
    </row>
    <row r="763" spans="2:10" x14ac:dyDescent="0.35">
      <c r="B763" s="340" t="s">
        <v>3604</v>
      </c>
      <c r="C763" s="340" t="s">
        <v>3679</v>
      </c>
      <c r="D763" s="341" t="s">
        <v>298</v>
      </c>
      <c r="E763" s="341" t="s">
        <v>3594</v>
      </c>
      <c r="F763" s="342">
        <v>504218</v>
      </c>
      <c r="G763" s="415">
        <v>0.50421800000000006</v>
      </c>
      <c r="H763" s="416" t="s">
        <v>357</v>
      </c>
      <c r="I763" s="416" t="s">
        <v>3595</v>
      </c>
      <c r="J763" s="416" t="s">
        <v>3596</v>
      </c>
    </row>
    <row r="764" spans="2:10" x14ac:dyDescent="0.35">
      <c r="B764" s="411" t="s">
        <v>3604</v>
      </c>
      <c r="C764" s="411" t="s">
        <v>3679</v>
      </c>
      <c r="D764" s="343" t="s">
        <v>304</v>
      </c>
      <c r="E764" s="343" t="s">
        <v>3594</v>
      </c>
      <c r="F764" s="344">
        <v>407185</v>
      </c>
      <c r="G764" s="412">
        <v>0.40718500000000002</v>
      </c>
      <c r="H764" s="413" t="s">
        <v>357</v>
      </c>
      <c r="I764" s="413" t="s">
        <v>3595</v>
      </c>
      <c r="J764" s="414" t="s">
        <v>3596</v>
      </c>
    </row>
    <row r="765" spans="2:10" x14ac:dyDescent="0.35">
      <c r="B765" s="340" t="s">
        <v>3604</v>
      </c>
      <c r="C765" s="340" t="s">
        <v>3679</v>
      </c>
      <c r="D765" s="341" t="s">
        <v>298</v>
      </c>
      <c r="E765" s="341" t="s">
        <v>3594</v>
      </c>
      <c r="F765" s="342">
        <v>77500</v>
      </c>
      <c r="G765" s="415">
        <v>7.7499999999999999E-2</v>
      </c>
      <c r="H765" s="416" t="s">
        <v>357</v>
      </c>
      <c r="I765" s="416" t="s">
        <v>3595</v>
      </c>
      <c r="J765" s="416" t="s">
        <v>3596</v>
      </c>
    </row>
    <row r="766" spans="2:10" x14ac:dyDescent="0.35">
      <c r="B766" s="411" t="s">
        <v>3604</v>
      </c>
      <c r="C766" s="411" t="s">
        <v>3679</v>
      </c>
      <c r="D766" s="343" t="s">
        <v>298</v>
      </c>
      <c r="E766" s="343" t="s">
        <v>3594</v>
      </c>
      <c r="F766" s="344">
        <v>3480656</v>
      </c>
      <c r="G766" s="412">
        <v>3.4806560000000002</v>
      </c>
      <c r="H766" s="413" t="s">
        <v>357</v>
      </c>
      <c r="I766" s="413" t="s">
        <v>3595</v>
      </c>
      <c r="J766" s="414" t="s">
        <v>3596</v>
      </c>
    </row>
    <row r="767" spans="2:10" x14ac:dyDescent="0.35">
      <c r="B767" s="340" t="s">
        <v>3604</v>
      </c>
      <c r="C767" s="340" t="s">
        <v>3679</v>
      </c>
      <c r="D767" s="341" t="s">
        <v>298</v>
      </c>
      <c r="E767" s="341" t="s">
        <v>3594</v>
      </c>
      <c r="F767" s="342">
        <v>401137</v>
      </c>
      <c r="G767" s="415">
        <v>0.40113700000000002</v>
      </c>
      <c r="H767" s="416" t="s">
        <v>357</v>
      </c>
      <c r="I767" s="416" t="s">
        <v>3595</v>
      </c>
      <c r="J767" s="416" t="s">
        <v>3596</v>
      </c>
    </row>
    <row r="768" spans="2:10" x14ac:dyDescent="0.35">
      <c r="B768" s="411" t="s">
        <v>3604</v>
      </c>
      <c r="C768" s="411" t="s">
        <v>3679</v>
      </c>
      <c r="D768" s="343" t="s">
        <v>298</v>
      </c>
      <c r="E768" s="343" t="s">
        <v>3594</v>
      </c>
      <c r="F768" s="344">
        <v>10773</v>
      </c>
      <c r="G768" s="412">
        <v>1.0773E-2</v>
      </c>
      <c r="H768" s="413" t="s">
        <v>357</v>
      </c>
      <c r="I768" s="413" t="s">
        <v>3595</v>
      </c>
      <c r="J768" s="414" t="s">
        <v>3596</v>
      </c>
    </row>
    <row r="769" spans="2:10" x14ac:dyDescent="0.35">
      <c r="B769" s="340" t="s">
        <v>3604</v>
      </c>
      <c r="C769" s="340" t="s">
        <v>3679</v>
      </c>
      <c r="D769" s="341" t="s">
        <v>304</v>
      </c>
      <c r="E769" s="341" t="s">
        <v>3594</v>
      </c>
      <c r="F769" s="342">
        <v>303763</v>
      </c>
      <c r="G769" s="415">
        <v>0.30376300000000001</v>
      </c>
      <c r="H769" s="416" t="s">
        <v>357</v>
      </c>
      <c r="I769" s="416" t="s">
        <v>3595</v>
      </c>
      <c r="J769" s="416" t="s">
        <v>3596</v>
      </c>
    </row>
    <row r="770" spans="2:10" x14ac:dyDescent="0.35">
      <c r="B770" s="411" t="s">
        <v>3604</v>
      </c>
      <c r="C770" s="411" t="s">
        <v>3679</v>
      </c>
      <c r="D770" s="343" t="s">
        <v>298</v>
      </c>
      <c r="E770" s="343" t="s">
        <v>3594</v>
      </c>
      <c r="F770" s="344">
        <v>441121</v>
      </c>
      <c r="G770" s="412">
        <v>0.44112099999999999</v>
      </c>
      <c r="H770" s="413" t="s">
        <v>357</v>
      </c>
      <c r="I770" s="413" t="s">
        <v>3595</v>
      </c>
      <c r="J770" s="414" t="s">
        <v>3596</v>
      </c>
    </row>
    <row r="771" spans="2:10" x14ac:dyDescent="0.35">
      <c r="B771" s="340" t="s">
        <v>3604</v>
      </c>
      <c r="C771" s="340" t="s">
        <v>3679</v>
      </c>
      <c r="D771" s="341" t="s">
        <v>304</v>
      </c>
      <c r="E771" s="341" t="s">
        <v>3594</v>
      </c>
      <c r="F771" s="342">
        <v>139683</v>
      </c>
      <c r="G771" s="415">
        <v>0.139683</v>
      </c>
      <c r="H771" s="416" t="s">
        <v>357</v>
      </c>
      <c r="I771" s="416" t="s">
        <v>3595</v>
      </c>
      <c r="J771" s="416" t="s">
        <v>3596</v>
      </c>
    </row>
    <row r="772" spans="2:10" x14ac:dyDescent="0.35">
      <c r="B772" s="411" t="s">
        <v>3604</v>
      </c>
      <c r="C772" s="411" t="s">
        <v>3679</v>
      </c>
      <c r="D772" s="343" t="s">
        <v>304</v>
      </c>
      <c r="E772" s="343" t="s">
        <v>3594</v>
      </c>
      <c r="F772" s="344">
        <v>631763</v>
      </c>
      <c r="G772" s="412">
        <v>0.63176299999999996</v>
      </c>
      <c r="H772" s="413" t="s">
        <v>357</v>
      </c>
      <c r="I772" s="413" t="s">
        <v>3595</v>
      </c>
      <c r="J772" s="414" t="s">
        <v>3596</v>
      </c>
    </row>
    <row r="773" spans="2:10" x14ac:dyDescent="0.35">
      <c r="B773" s="340" t="s">
        <v>3604</v>
      </c>
      <c r="C773" s="340" t="s">
        <v>3679</v>
      </c>
      <c r="D773" s="341" t="s">
        <v>298</v>
      </c>
      <c r="E773" s="341" t="s">
        <v>3594</v>
      </c>
      <c r="F773" s="342">
        <v>337718</v>
      </c>
      <c r="G773" s="415">
        <v>0.33771800000000002</v>
      </c>
      <c r="H773" s="416" t="s">
        <v>357</v>
      </c>
      <c r="I773" s="416" t="s">
        <v>3595</v>
      </c>
      <c r="J773" s="416" t="s">
        <v>3596</v>
      </c>
    </row>
    <row r="774" spans="2:10" x14ac:dyDescent="0.35">
      <c r="B774" s="411" t="s">
        <v>3604</v>
      </c>
      <c r="C774" s="411" t="s">
        <v>3679</v>
      </c>
      <c r="D774" s="343" t="s">
        <v>298</v>
      </c>
      <c r="E774" s="343" t="s">
        <v>3594</v>
      </c>
      <c r="F774" s="344">
        <v>4317721</v>
      </c>
      <c r="G774" s="412">
        <v>4.3177209999999997</v>
      </c>
      <c r="H774" s="413" t="s">
        <v>357</v>
      </c>
      <c r="I774" s="413" t="s">
        <v>3595</v>
      </c>
      <c r="J774" s="414" t="s">
        <v>3596</v>
      </c>
    </row>
    <row r="775" spans="2:10" x14ac:dyDescent="0.35">
      <c r="B775" s="340" t="s">
        <v>3604</v>
      </c>
      <c r="C775" s="340" t="s">
        <v>3679</v>
      </c>
      <c r="D775" s="341" t="s">
        <v>298</v>
      </c>
      <c r="E775" s="341" t="s">
        <v>3594</v>
      </c>
      <c r="F775" s="342">
        <v>15773</v>
      </c>
      <c r="G775" s="415">
        <v>1.5772999999999999E-2</v>
      </c>
      <c r="H775" s="416" t="s">
        <v>357</v>
      </c>
      <c r="I775" s="416" t="s">
        <v>3595</v>
      </c>
      <c r="J775" s="416" t="s">
        <v>3596</v>
      </c>
    </row>
    <row r="776" spans="2:10" x14ac:dyDescent="0.35">
      <c r="B776" s="411" t="s">
        <v>3604</v>
      </c>
      <c r="C776" s="411" t="s">
        <v>3679</v>
      </c>
      <c r="D776" s="343" t="s">
        <v>298</v>
      </c>
      <c r="E776" s="343" t="s">
        <v>3594</v>
      </c>
      <c r="F776" s="344">
        <v>441121</v>
      </c>
      <c r="G776" s="412">
        <v>0.44112099999999999</v>
      </c>
      <c r="H776" s="413" t="s">
        <v>357</v>
      </c>
      <c r="I776" s="413" t="s">
        <v>3595</v>
      </c>
      <c r="J776" s="414" t="s">
        <v>3596</v>
      </c>
    </row>
    <row r="777" spans="2:10" x14ac:dyDescent="0.35">
      <c r="B777" s="340" t="s">
        <v>3604</v>
      </c>
      <c r="C777" s="340" t="s">
        <v>3679</v>
      </c>
      <c r="D777" s="341" t="s">
        <v>304</v>
      </c>
      <c r="E777" s="341" t="s">
        <v>3594</v>
      </c>
      <c r="F777" s="342">
        <v>4337370</v>
      </c>
      <c r="G777" s="415">
        <v>4.3373699999999999</v>
      </c>
      <c r="H777" s="416" t="s">
        <v>357</v>
      </c>
      <c r="I777" s="416" t="s">
        <v>3595</v>
      </c>
      <c r="J777" s="416" t="s">
        <v>3596</v>
      </c>
    </row>
    <row r="778" spans="2:10" x14ac:dyDescent="0.35">
      <c r="B778" s="411" t="s">
        <v>3604</v>
      </c>
      <c r="C778" s="411" t="s">
        <v>3679</v>
      </c>
      <c r="D778" s="343" t="s">
        <v>298</v>
      </c>
      <c r="E778" s="343" t="s">
        <v>3594</v>
      </c>
      <c r="F778" s="344">
        <v>401137</v>
      </c>
      <c r="G778" s="412">
        <v>0.40113700000000002</v>
      </c>
      <c r="H778" s="413" t="s">
        <v>357</v>
      </c>
      <c r="I778" s="413" t="s">
        <v>3595</v>
      </c>
      <c r="J778" s="414" t="s">
        <v>3596</v>
      </c>
    </row>
    <row r="779" spans="2:10" x14ac:dyDescent="0.35">
      <c r="B779" s="340" t="s">
        <v>3604</v>
      </c>
      <c r="C779" s="340" t="s">
        <v>3679</v>
      </c>
      <c r="D779" s="341" t="s">
        <v>298</v>
      </c>
      <c r="E779" s="341" t="s">
        <v>3594</v>
      </c>
      <c r="F779" s="342">
        <v>48973</v>
      </c>
      <c r="G779" s="415">
        <v>4.8973000000000003E-2</v>
      </c>
      <c r="H779" s="416" t="s">
        <v>357</v>
      </c>
      <c r="I779" s="416" t="s">
        <v>3595</v>
      </c>
      <c r="J779" s="416" t="s">
        <v>3596</v>
      </c>
    </row>
    <row r="780" spans="2:10" x14ac:dyDescent="0.35">
      <c r="B780" s="411" t="s">
        <v>3604</v>
      </c>
      <c r="C780" s="411" t="s">
        <v>3679</v>
      </c>
      <c r="D780" s="343" t="s">
        <v>304</v>
      </c>
      <c r="E780" s="343" t="s">
        <v>3594</v>
      </c>
      <c r="F780" s="344">
        <v>18947</v>
      </c>
      <c r="G780" s="412">
        <v>1.8946999999999999E-2</v>
      </c>
      <c r="H780" s="413" t="s">
        <v>357</v>
      </c>
      <c r="I780" s="413" t="s">
        <v>3595</v>
      </c>
      <c r="J780" s="414" t="s">
        <v>3596</v>
      </c>
    </row>
    <row r="781" spans="2:10" x14ac:dyDescent="0.35">
      <c r="B781" s="340" t="s">
        <v>3604</v>
      </c>
      <c r="C781" s="340" t="s">
        <v>3679</v>
      </c>
      <c r="D781" s="341" t="s">
        <v>298</v>
      </c>
      <c r="E781" s="341" t="s">
        <v>3594</v>
      </c>
      <c r="F781" s="342">
        <v>4317321</v>
      </c>
      <c r="G781" s="415">
        <v>4.3173209999999997</v>
      </c>
      <c r="H781" s="416" t="s">
        <v>357</v>
      </c>
      <c r="I781" s="416" t="s">
        <v>3595</v>
      </c>
      <c r="J781" s="416" t="s">
        <v>3596</v>
      </c>
    </row>
    <row r="782" spans="2:10" x14ac:dyDescent="0.35">
      <c r="B782" s="411" t="s">
        <v>3604</v>
      </c>
      <c r="C782" s="411" t="s">
        <v>3679</v>
      </c>
      <c r="D782" s="343" t="s">
        <v>298</v>
      </c>
      <c r="E782" s="343" t="s">
        <v>3594</v>
      </c>
      <c r="F782" s="344">
        <v>15773</v>
      </c>
      <c r="G782" s="412">
        <v>1.5772999999999999E-2</v>
      </c>
      <c r="H782" s="413" t="s">
        <v>357</v>
      </c>
      <c r="I782" s="413" t="s">
        <v>3595</v>
      </c>
      <c r="J782" s="414" t="s">
        <v>3596</v>
      </c>
    </row>
    <row r="783" spans="2:10" x14ac:dyDescent="0.35">
      <c r="B783" s="340" t="s">
        <v>3604</v>
      </c>
      <c r="C783" s="340" t="s">
        <v>3679</v>
      </c>
      <c r="D783" s="341" t="s">
        <v>298</v>
      </c>
      <c r="E783" s="341" t="s">
        <v>3594</v>
      </c>
      <c r="F783" s="342">
        <v>411941</v>
      </c>
      <c r="G783" s="415">
        <v>0.411941</v>
      </c>
      <c r="H783" s="416" t="s">
        <v>357</v>
      </c>
      <c r="I783" s="416" t="s">
        <v>3595</v>
      </c>
      <c r="J783" s="416" t="s">
        <v>3596</v>
      </c>
    </row>
    <row r="784" spans="2:10" x14ac:dyDescent="0.35">
      <c r="B784" s="411" t="s">
        <v>3604</v>
      </c>
      <c r="C784" s="411" t="s">
        <v>3679</v>
      </c>
      <c r="D784" s="343" t="s">
        <v>298</v>
      </c>
      <c r="E784" s="343" t="s">
        <v>3594</v>
      </c>
      <c r="F784" s="344">
        <v>3611023</v>
      </c>
      <c r="G784" s="412">
        <v>3.6110229999999999</v>
      </c>
      <c r="H784" s="413" t="s">
        <v>357</v>
      </c>
      <c r="I784" s="413" t="s">
        <v>3595</v>
      </c>
      <c r="J784" s="414" t="s">
        <v>3596</v>
      </c>
    </row>
    <row r="785" spans="2:10" x14ac:dyDescent="0.35">
      <c r="B785" s="340" t="s">
        <v>3604</v>
      </c>
      <c r="C785" s="340" t="s">
        <v>3679</v>
      </c>
      <c r="D785" s="341" t="s">
        <v>298</v>
      </c>
      <c r="E785" s="341" t="s">
        <v>3594</v>
      </c>
      <c r="F785" s="342">
        <v>4845809</v>
      </c>
      <c r="G785" s="415">
        <v>4.845809</v>
      </c>
      <c r="H785" s="416" t="s">
        <v>357</v>
      </c>
      <c r="I785" s="416" t="s">
        <v>3595</v>
      </c>
      <c r="J785" s="416" t="s">
        <v>3596</v>
      </c>
    </row>
    <row r="786" spans="2:10" x14ac:dyDescent="0.35">
      <c r="B786" s="411" t="s">
        <v>3604</v>
      </c>
      <c r="C786" s="411" t="s">
        <v>3679</v>
      </c>
      <c r="D786" s="343" t="s">
        <v>298</v>
      </c>
      <c r="E786" s="343" t="s">
        <v>3594</v>
      </c>
      <c r="F786" s="344">
        <v>4317321</v>
      </c>
      <c r="G786" s="412">
        <v>4.3173209999999997</v>
      </c>
      <c r="H786" s="413" t="s">
        <v>357</v>
      </c>
      <c r="I786" s="413" t="s">
        <v>3595</v>
      </c>
      <c r="J786" s="414" t="s">
        <v>3596</v>
      </c>
    </row>
    <row r="787" spans="2:10" x14ac:dyDescent="0.35">
      <c r="B787" s="340" t="s">
        <v>3604</v>
      </c>
      <c r="C787" s="340" t="s">
        <v>3679</v>
      </c>
      <c r="D787" s="341" t="s">
        <v>298</v>
      </c>
      <c r="E787" s="341" t="s">
        <v>3594</v>
      </c>
      <c r="F787" s="342">
        <v>30673</v>
      </c>
      <c r="G787" s="415">
        <v>3.0672999999999999E-2</v>
      </c>
      <c r="H787" s="416" t="s">
        <v>357</v>
      </c>
      <c r="I787" s="416" t="s">
        <v>3595</v>
      </c>
      <c r="J787" s="416" t="s">
        <v>3596</v>
      </c>
    </row>
    <row r="788" spans="2:10" x14ac:dyDescent="0.35">
      <c r="B788" s="411" t="s">
        <v>3604</v>
      </c>
      <c r="C788" s="411" t="s">
        <v>3679</v>
      </c>
      <c r="D788" s="343" t="s">
        <v>304</v>
      </c>
      <c r="E788" s="343" t="s">
        <v>3594</v>
      </c>
      <c r="F788" s="344">
        <v>103684</v>
      </c>
      <c r="G788" s="412">
        <v>0.103684</v>
      </c>
      <c r="H788" s="413" t="s">
        <v>357</v>
      </c>
      <c r="I788" s="413" t="s">
        <v>3595</v>
      </c>
      <c r="J788" s="414" t="s">
        <v>3596</v>
      </c>
    </row>
    <row r="789" spans="2:10" x14ac:dyDescent="0.35">
      <c r="B789" s="340" t="s">
        <v>3604</v>
      </c>
      <c r="C789" s="340" t="s">
        <v>3679</v>
      </c>
      <c r="D789" s="341" t="s">
        <v>304</v>
      </c>
      <c r="E789" s="341" t="s">
        <v>3594</v>
      </c>
      <c r="F789" s="342">
        <v>566346</v>
      </c>
      <c r="G789" s="415">
        <v>0.56634600000000002</v>
      </c>
      <c r="H789" s="416" t="s">
        <v>357</v>
      </c>
      <c r="I789" s="416" t="s">
        <v>3595</v>
      </c>
      <c r="J789" s="416" t="s">
        <v>3596</v>
      </c>
    </row>
    <row r="790" spans="2:10" x14ac:dyDescent="0.35">
      <c r="B790" s="411" t="s">
        <v>3604</v>
      </c>
      <c r="C790" s="411" t="s">
        <v>3679</v>
      </c>
      <c r="D790" s="343" t="s">
        <v>298</v>
      </c>
      <c r="E790" s="343" t="s">
        <v>3594</v>
      </c>
      <c r="F790" s="344">
        <v>3480656</v>
      </c>
      <c r="G790" s="412">
        <v>3.4806560000000002</v>
      </c>
      <c r="H790" s="413" t="s">
        <v>357</v>
      </c>
      <c r="I790" s="413" t="s">
        <v>3595</v>
      </c>
      <c r="J790" s="414" t="s">
        <v>3596</v>
      </c>
    </row>
    <row r="791" spans="2:10" x14ac:dyDescent="0.35">
      <c r="B791" s="340" t="s">
        <v>3604</v>
      </c>
      <c r="C791" s="340" t="s">
        <v>3679</v>
      </c>
      <c r="D791" s="341" t="s">
        <v>298</v>
      </c>
      <c r="E791" s="341" t="s">
        <v>3594</v>
      </c>
      <c r="F791" s="342">
        <v>441121</v>
      </c>
      <c r="G791" s="415">
        <v>0.44112099999999999</v>
      </c>
      <c r="H791" s="416" t="s">
        <v>357</v>
      </c>
      <c r="I791" s="416" t="s">
        <v>3595</v>
      </c>
      <c r="J791" s="416" t="s">
        <v>3596</v>
      </c>
    </row>
    <row r="792" spans="2:10" x14ac:dyDescent="0.35">
      <c r="B792" s="411" t="s">
        <v>3604</v>
      </c>
      <c r="C792" s="411" t="s">
        <v>3679</v>
      </c>
      <c r="D792" s="343" t="s">
        <v>298</v>
      </c>
      <c r="E792" s="343" t="s">
        <v>3594</v>
      </c>
      <c r="F792" s="344">
        <v>48973</v>
      </c>
      <c r="G792" s="412">
        <v>4.8973000000000003E-2</v>
      </c>
      <c r="H792" s="413" t="s">
        <v>357</v>
      </c>
      <c r="I792" s="413" t="s">
        <v>3595</v>
      </c>
      <c r="J792" s="414" t="s">
        <v>3596</v>
      </c>
    </row>
    <row r="793" spans="2:10" x14ac:dyDescent="0.35">
      <c r="B793" s="340" t="s">
        <v>3604</v>
      </c>
      <c r="C793" s="340" t="s">
        <v>3679</v>
      </c>
      <c r="D793" s="341" t="s">
        <v>298</v>
      </c>
      <c r="E793" s="341" t="s">
        <v>3594</v>
      </c>
      <c r="F793" s="342">
        <v>4849593</v>
      </c>
      <c r="G793" s="415">
        <v>4.8495929999999996</v>
      </c>
      <c r="H793" s="416" t="s">
        <v>357</v>
      </c>
      <c r="I793" s="416" t="s">
        <v>3595</v>
      </c>
      <c r="J793" s="416" t="s">
        <v>3596</v>
      </c>
    </row>
    <row r="794" spans="2:10" x14ac:dyDescent="0.35">
      <c r="B794" s="411" t="s">
        <v>3604</v>
      </c>
      <c r="C794" s="411" t="s">
        <v>3679</v>
      </c>
      <c r="D794" s="343" t="s">
        <v>298</v>
      </c>
      <c r="E794" s="343" t="s">
        <v>3594</v>
      </c>
      <c r="F794" s="344">
        <v>4229817</v>
      </c>
      <c r="G794" s="412">
        <v>4.2298169999999997</v>
      </c>
      <c r="H794" s="413" t="s">
        <v>357</v>
      </c>
      <c r="I794" s="413" t="s">
        <v>3595</v>
      </c>
      <c r="J794" s="414" t="s">
        <v>3596</v>
      </c>
    </row>
    <row r="795" spans="2:10" x14ac:dyDescent="0.35">
      <c r="B795" s="340" t="s">
        <v>3604</v>
      </c>
      <c r="C795" s="340" t="s">
        <v>3679</v>
      </c>
      <c r="D795" s="341" t="s">
        <v>304</v>
      </c>
      <c r="E795" s="341" t="s">
        <v>3594</v>
      </c>
      <c r="F795" s="342">
        <v>18947</v>
      </c>
      <c r="G795" s="415">
        <v>1.8946999999999999E-2</v>
      </c>
      <c r="H795" s="416" t="s">
        <v>357</v>
      </c>
      <c r="I795" s="416" t="s">
        <v>3595</v>
      </c>
      <c r="J795" s="416" t="s">
        <v>3596</v>
      </c>
    </row>
    <row r="796" spans="2:10" x14ac:dyDescent="0.35">
      <c r="B796" s="411" t="s">
        <v>3604</v>
      </c>
      <c r="C796" s="411" t="s">
        <v>3679</v>
      </c>
      <c r="D796" s="343" t="s">
        <v>298</v>
      </c>
      <c r="E796" s="343" t="s">
        <v>3594</v>
      </c>
      <c r="F796" s="344">
        <v>4317721</v>
      </c>
      <c r="G796" s="412">
        <v>4.3177209999999997</v>
      </c>
      <c r="H796" s="413" t="s">
        <v>357</v>
      </c>
      <c r="I796" s="413" t="s">
        <v>3595</v>
      </c>
      <c r="J796" s="414" t="s">
        <v>3596</v>
      </c>
    </row>
    <row r="797" spans="2:10" x14ac:dyDescent="0.35">
      <c r="B797" s="340" t="s">
        <v>3604</v>
      </c>
      <c r="C797" s="340" t="s">
        <v>3679</v>
      </c>
      <c r="D797" s="341" t="s">
        <v>304</v>
      </c>
      <c r="E797" s="341" t="s">
        <v>3594</v>
      </c>
      <c r="F797" s="342">
        <v>119824</v>
      </c>
      <c r="G797" s="415">
        <v>0.119824</v>
      </c>
      <c r="H797" s="416" t="s">
        <v>357</v>
      </c>
      <c r="I797" s="416" t="s">
        <v>3595</v>
      </c>
      <c r="J797" s="416" t="s">
        <v>3596</v>
      </c>
    </row>
    <row r="798" spans="2:10" x14ac:dyDescent="0.35">
      <c r="B798" s="411" t="s">
        <v>3604</v>
      </c>
      <c r="C798" s="411" t="s">
        <v>3679</v>
      </c>
      <c r="D798" s="343" t="s">
        <v>298</v>
      </c>
      <c r="E798" s="343" t="s">
        <v>3594</v>
      </c>
      <c r="F798" s="344">
        <v>444820</v>
      </c>
      <c r="G798" s="412">
        <v>0.44481999999999999</v>
      </c>
      <c r="H798" s="413" t="s">
        <v>357</v>
      </c>
      <c r="I798" s="413" t="s">
        <v>3595</v>
      </c>
      <c r="J798" s="414" t="s">
        <v>3596</v>
      </c>
    </row>
    <row r="799" spans="2:10" x14ac:dyDescent="0.35">
      <c r="B799" s="340" t="s">
        <v>3604</v>
      </c>
      <c r="C799" s="340" t="s">
        <v>3679</v>
      </c>
      <c r="D799" s="341" t="s">
        <v>298</v>
      </c>
      <c r="E799" s="341" t="s">
        <v>3594</v>
      </c>
      <c r="F799" s="342">
        <v>17273</v>
      </c>
      <c r="G799" s="415">
        <v>1.7273E-2</v>
      </c>
      <c r="H799" s="416" t="s">
        <v>357</v>
      </c>
      <c r="I799" s="416" t="s">
        <v>3595</v>
      </c>
      <c r="J799" s="416" t="s">
        <v>3596</v>
      </c>
    </row>
    <row r="800" spans="2:10" x14ac:dyDescent="0.35">
      <c r="B800" s="411" t="s">
        <v>3604</v>
      </c>
      <c r="C800" s="411" t="s">
        <v>3679</v>
      </c>
      <c r="D800" s="343" t="s">
        <v>298</v>
      </c>
      <c r="E800" s="343" t="s">
        <v>3594</v>
      </c>
      <c r="F800" s="344">
        <v>443698</v>
      </c>
      <c r="G800" s="412">
        <v>0.44369799999999998</v>
      </c>
      <c r="H800" s="413" t="s">
        <v>357</v>
      </c>
      <c r="I800" s="413" t="s">
        <v>3595</v>
      </c>
      <c r="J800" s="414" t="s">
        <v>3596</v>
      </c>
    </row>
    <row r="801" spans="2:10" x14ac:dyDescent="0.35">
      <c r="B801" s="340" t="s">
        <v>3604</v>
      </c>
      <c r="C801" s="340" t="s">
        <v>3679</v>
      </c>
      <c r="D801" s="341" t="s">
        <v>298</v>
      </c>
      <c r="E801" s="341" t="s">
        <v>3594</v>
      </c>
      <c r="F801" s="342">
        <v>23273</v>
      </c>
      <c r="G801" s="415">
        <v>2.3272999999999999E-2</v>
      </c>
      <c r="H801" s="416" t="s">
        <v>357</v>
      </c>
      <c r="I801" s="416" t="s">
        <v>3595</v>
      </c>
      <c r="J801" s="416" t="s">
        <v>3596</v>
      </c>
    </row>
    <row r="802" spans="2:10" x14ac:dyDescent="0.35">
      <c r="B802" s="411" t="s">
        <v>3604</v>
      </c>
      <c r="C802" s="411" t="s">
        <v>3679</v>
      </c>
      <c r="D802" s="343" t="s">
        <v>298</v>
      </c>
      <c r="E802" s="343" t="s">
        <v>3594</v>
      </c>
      <c r="F802" s="344">
        <v>17273</v>
      </c>
      <c r="G802" s="412">
        <v>1.7273E-2</v>
      </c>
      <c r="H802" s="413" t="s">
        <v>357</v>
      </c>
      <c r="I802" s="413" t="s">
        <v>3595</v>
      </c>
      <c r="J802" s="414" t="s">
        <v>3596</v>
      </c>
    </row>
    <row r="803" spans="2:10" x14ac:dyDescent="0.35">
      <c r="B803" s="340" t="s">
        <v>3604</v>
      </c>
      <c r="C803" s="340" t="s">
        <v>3679</v>
      </c>
      <c r="D803" s="341" t="s">
        <v>304</v>
      </c>
      <c r="E803" s="341" t="s">
        <v>3594</v>
      </c>
      <c r="F803" s="342">
        <v>188142</v>
      </c>
      <c r="G803" s="415">
        <v>0.188142</v>
      </c>
      <c r="H803" s="416" t="s">
        <v>357</v>
      </c>
      <c r="I803" s="416" t="s">
        <v>3595</v>
      </c>
      <c r="J803" s="416" t="s">
        <v>3596</v>
      </c>
    </row>
    <row r="804" spans="2:10" x14ac:dyDescent="0.35">
      <c r="B804" s="411" t="s">
        <v>3604</v>
      </c>
      <c r="C804" s="411" t="s">
        <v>3679</v>
      </c>
      <c r="D804" s="343" t="s">
        <v>298</v>
      </c>
      <c r="E804" s="343" t="s">
        <v>3594</v>
      </c>
      <c r="F804" s="344">
        <v>4324021</v>
      </c>
      <c r="G804" s="412">
        <v>4.3240210000000001</v>
      </c>
      <c r="H804" s="413" t="s">
        <v>357</v>
      </c>
      <c r="I804" s="413" t="s">
        <v>3595</v>
      </c>
      <c r="J804" s="414" t="s">
        <v>3596</v>
      </c>
    </row>
    <row r="805" spans="2:10" x14ac:dyDescent="0.35">
      <c r="B805" s="340" t="s">
        <v>3604</v>
      </c>
      <c r="C805" s="340" t="s">
        <v>3679</v>
      </c>
      <c r="D805" s="341" t="s">
        <v>298</v>
      </c>
      <c r="E805" s="341" t="s">
        <v>3594</v>
      </c>
      <c r="F805" s="342">
        <v>15773</v>
      </c>
      <c r="G805" s="415">
        <v>1.5772999999999999E-2</v>
      </c>
      <c r="H805" s="416" t="s">
        <v>357</v>
      </c>
      <c r="I805" s="416" t="s">
        <v>3595</v>
      </c>
      <c r="J805" s="416" t="s">
        <v>3596</v>
      </c>
    </row>
    <row r="806" spans="2:10" x14ac:dyDescent="0.35">
      <c r="B806" s="411" t="s">
        <v>3604</v>
      </c>
      <c r="C806" s="411" t="s">
        <v>3679</v>
      </c>
      <c r="D806" s="343" t="s">
        <v>298</v>
      </c>
      <c r="E806" s="343" t="s">
        <v>3594</v>
      </c>
      <c r="F806" s="344">
        <v>483773</v>
      </c>
      <c r="G806" s="412">
        <v>0.48377300000000001</v>
      </c>
      <c r="H806" s="413" t="s">
        <v>357</v>
      </c>
      <c r="I806" s="413" t="s">
        <v>3595</v>
      </c>
      <c r="J806" s="414" t="s">
        <v>3596</v>
      </c>
    </row>
    <row r="807" spans="2:10" x14ac:dyDescent="0.35">
      <c r="B807" s="340" t="s">
        <v>3604</v>
      </c>
      <c r="C807" s="340" t="s">
        <v>3680</v>
      </c>
      <c r="D807" s="341" t="s">
        <v>298</v>
      </c>
      <c r="E807" s="341" t="s">
        <v>3594</v>
      </c>
      <c r="F807" s="342">
        <v>1000</v>
      </c>
      <c r="G807" s="415">
        <v>1E-3</v>
      </c>
      <c r="H807" s="416" t="s">
        <v>357</v>
      </c>
      <c r="I807" s="416" t="s">
        <v>3595</v>
      </c>
      <c r="J807" s="416" t="s">
        <v>3596</v>
      </c>
    </row>
    <row r="808" spans="2:10" x14ac:dyDescent="0.35">
      <c r="B808" s="411" t="s">
        <v>3604</v>
      </c>
      <c r="C808" s="411" t="s">
        <v>3680</v>
      </c>
      <c r="D808" s="343" t="s">
        <v>304</v>
      </c>
      <c r="E808" s="343" t="s">
        <v>3594</v>
      </c>
      <c r="F808" s="344">
        <v>158947</v>
      </c>
      <c r="G808" s="412">
        <v>0.158947</v>
      </c>
      <c r="H808" s="413" t="s">
        <v>357</v>
      </c>
      <c r="I808" s="413" t="s">
        <v>3595</v>
      </c>
      <c r="J808" s="414" t="s">
        <v>3596</v>
      </c>
    </row>
    <row r="809" spans="2:10" x14ac:dyDescent="0.35">
      <c r="B809" s="340" t="s">
        <v>3604</v>
      </c>
      <c r="C809" s="340" t="s">
        <v>3680</v>
      </c>
      <c r="D809" s="341" t="s">
        <v>298</v>
      </c>
      <c r="E809" s="341" t="s">
        <v>3594</v>
      </c>
      <c r="F809" s="342">
        <v>42302</v>
      </c>
      <c r="G809" s="415">
        <v>4.2301999999999999E-2</v>
      </c>
      <c r="H809" s="416" t="s">
        <v>357</v>
      </c>
      <c r="I809" s="416" t="s">
        <v>3595</v>
      </c>
      <c r="J809" s="416" t="s">
        <v>3596</v>
      </c>
    </row>
    <row r="810" spans="2:10" x14ac:dyDescent="0.35">
      <c r="B810" s="411" t="s">
        <v>3604</v>
      </c>
      <c r="C810" s="411" t="s">
        <v>3680</v>
      </c>
      <c r="D810" s="343" t="s">
        <v>298</v>
      </c>
      <c r="E810" s="343" t="s">
        <v>3594</v>
      </c>
      <c r="F810" s="344">
        <v>157208</v>
      </c>
      <c r="G810" s="412">
        <v>0.15720799999999999</v>
      </c>
      <c r="H810" s="413" t="s">
        <v>357</v>
      </c>
      <c r="I810" s="413" t="s">
        <v>3595</v>
      </c>
      <c r="J810" s="414" t="s">
        <v>3596</v>
      </c>
    </row>
    <row r="811" spans="2:10" x14ac:dyDescent="0.35">
      <c r="B811" s="340" t="s">
        <v>3604</v>
      </c>
      <c r="C811" s="340" t="s">
        <v>3680</v>
      </c>
      <c r="D811" s="341" t="s">
        <v>298</v>
      </c>
      <c r="E811" s="341" t="s">
        <v>3594</v>
      </c>
      <c r="F811" s="342">
        <v>1000</v>
      </c>
      <c r="G811" s="415">
        <v>1E-3</v>
      </c>
      <c r="H811" s="416" t="s">
        <v>357</v>
      </c>
      <c r="I811" s="416" t="s">
        <v>3595</v>
      </c>
      <c r="J811" s="416" t="s">
        <v>3596</v>
      </c>
    </row>
    <row r="812" spans="2:10" x14ac:dyDescent="0.35">
      <c r="B812" s="411" t="s">
        <v>3604</v>
      </c>
      <c r="C812" s="411" t="s">
        <v>3680</v>
      </c>
      <c r="D812" s="343" t="s">
        <v>298</v>
      </c>
      <c r="E812" s="343" t="s">
        <v>3594</v>
      </c>
      <c r="F812" s="344">
        <v>157408</v>
      </c>
      <c r="G812" s="412">
        <v>0.15740799999999999</v>
      </c>
      <c r="H812" s="413" t="s">
        <v>357</v>
      </c>
      <c r="I812" s="413" t="s">
        <v>3595</v>
      </c>
      <c r="J812" s="414" t="s">
        <v>3596</v>
      </c>
    </row>
    <row r="813" spans="2:10" x14ac:dyDescent="0.35">
      <c r="B813" s="340" t="s">
        <v>3604</v>
      </c>
      <c r="C813" s="340" t="s">
        <v>3680</v>
      </c>
      <c r="D813" s="341" t="s">
        <v>298</v>
      </c>
      <c r="E813" s="341" t="s">
        <v>3594</v>
      </c>
      <c r="F813" s="342">
        <v>1000</v>
      </c>
      <c r="G813" s="415">
        <v>1E-3</v>
      </c>
      <c r="H813" s="416" t="s">
        <v>357</v>
      </c>
      <c r="I813" s="416" t="s">
        <v>3595</v>
      </c>
      <c r="J813" s="416" t="s">
        <v>3596</v>
      </c>
    </row>
    <row r="814" spans="2:10" x14ac:dyDescent="0.35">
      <c r="B814" s="411" t="s">
        <v>3604</v>
      </c>
      <c r="C814" s="411" t="s">
        <v>3680</v>
      </c>
      <c r="D814" s="343" t="s">
        <v>298</v>
      </c>
      <c r="E814" s="343" t="s">
        <v>3594</v>
      </c>
      <c r="F814" s="344">
        <v>1000</v>
      </c>
      <c r="G814" s="412">
        <v>1E-3</v>
      </c>
      <c r="H814" s="413" t="s">
        <v>357</v>
      </c>
      <c r="I814" s="413" t="s">
        <v>3595</v>
      </c>
      <c r="J814" s="414" t="s">
        <v>3596</v>
      </c>
    </row>
    <row r="815" spans="2:10" x14ac:dyDescent="0.35">
      <c r="B815" s="340" t="s">
        <v>3604</v>
      </c>
      <c r="C815" s="340" t="s">
        <v>3680</v>
      </c>
      <c r="D815" s="341" t="s">
        <v>298</v>
      </c>
      <c r="E815" s="341" t="s">
        <v>3594</v>
      </c>
      <c r="F815" s="342">
        <v>157208</v>
      </c>
      <c r="G815" s="415">
        <v>0.15720799999999999</v>
      </c>
      <c r="H815" s="416" t="s">
        <v>357</v>
      </c>
      <c r="I815" s="416" t="s">
        <v>3595</v>
      </c>
      <c r="J815" s="416" t="s">
        <v>3596</v>
      </c>
    </row>
    <row r="816" spans="2:10" x14ac:dyDescent="0.35">
      <c r="B816" s="411" t="s">
        <v>3604</v>
      </c>
      <c r="C816" s="411" t="s">
        <v>3680</v>
      </c>
      <c r="D816" s="343" t="s">
        <v>298</v>
      </c>
      <c r="E816" s="343" t="s">
        <v>3594</v>
      </c>
      <c r="F816" s="344">
        <v>157208</v>
      </c>
      <c r="G816" s="412">
        <v>0.15720799999999999</v>
      </c>
      <c r="H816" s="413" t="s">
        <v>357</v>
      </c>
      <c r="I816" s="413" t="s">
        <v>3595</v>
      </c>
      <c r="J816" s="414" t="s">
        <v>3596</v>
      </c>
    </row>
    <row r="817" spans="2:10" x14ac:dyDescent="0.35">
      <c r="B817" s="340" t="s">
        <v>3604</v>
      </c>
      <c r="C817" s="340" t="s">
        <v>3680</v>
      </c>
      <c r="D817" s="341" t="s">
        <v>298</v>
      </c>
      <c r="E817" s="341" t="s">
        <v>3594</v>
      </c>
      <c r="F817" s="342">
        <v>1000</v>
      </c>
      <c r="G817" s="415">
        <v>1E-3</v>
      </c>
      <c r="H817" s="416" t="s">
        <v>357</v>
      </c>
      <c r="I817" s="416" t="s">
        <v>3595</v>
      </c>
      <c r="J817" s="416" t="s">
        <v>3596</v>
      </c>
    </row>
    <row r="818" spans="2:10" x14ac:dyDescent="0.35">
      <c r="B818" s="411" t="s">
        <v>3604</v>
      </c>
      <c r="C818" s="411" t="s">
        <v>3680</v>
      </c>
      <c r="D818" s="343" t="s">
        <v>298</v>
      </c>
      <c r="E818" s="343" t="s">
        <v>3594</v>
      </c>
      <c r="F818" s="344">
        <v>157208</v>
      </c>
      <c r="G818" s="412">
        <v>0.15720799999999999</v>
      </c>
      <c r="H818" s="413" t="s">
        <v>357</v>
      </c>
      <c r="I818" s="413" t="s">
        <v>3595</v>
      </c>
      <c r="J818" s="414" t="s">
        <v>3596</v>
      </c>
    </row>
    <row r="819" spans="2:10" x14ac:dyDescent="0.35">
      <c r="B819" s="340" t="s">
        <v>3604</v>
      </c>
      <c r="C819" s="340" t="s">
        <v>3680</v>
      </c>
      <c r="D819" s="341" t="s">
        <v>298</v>
      </c>
      <c r="E819" s="341" t="s">
        <v>3594</v>
      </c>
      <c r="F819" s="342">
        <v>157408</v>
      </c>
      <c r="G819" s="415">
        <v>0.15740799999999999</v>
      </c>
      <c r="H819" s="416" t="s">
        <v>357</v>
      </c>
      <c r="I819" s="416" t="s">
        <v>3595</v>
      </c>
      <c r="J819" s="416" t="s">
        <v>3596</v>
      </c>
    </row>
    <row r="820" spans="2:10" x14ac:dyDescent="0.35">
      <c r="B820" s="411" t="s">
        <v>3604</v>
      </c>
      <c r="C820" s="411" t="s">
        <v>3680</v>
      </c>
      <c r="D820" s="343" t="s">
        <v>298</v>
      </c>
      <c r="E820" s="343" t="s">
        <v>3594</v>
      </c>
      <c r="F820" s="344">
        <v>4260906</v>
      </c>
      <c r="G820" s="412">
        <v>4.2609060000000003</v>
      </c>
      <c r="H820" s="413" t="s">
        <v>357</v>
      </c>
      <c r="I820" s="413" t="s">
        <v>3595</v>
      </c>
      <c r="J820" s="414" t="s">
        <v>3596</v>
      </c>
    </row>
    <row r="821" spans="2:10" x14ac:dyDescent="0.35">
      <c r="B821" s="340" t="s">
        <v>3604</v>
      </c>
      <c r="C821" s="340" t="s">
        <v>3680</v>
      </c>
      <c r="D821" s="341" t="s">
        <v>298</v>
      </c>
      <c r="E821" s="341" t="s">
        <v>3594</v>
      </c>
      <c r="F821" s="342">
        <v>157208</v>
      </c>
      <c r="G821" s="415">
        <v>0.15720799999999999</v>
      </c>
      <c r="H821" s="416" t="s">
        <v>357</v>
      </c>
      <c r="I821" s="416" t="s">
        <v>3595</v>
      </c>
      <c r="J821" s="416" t="s">
        <v>3596</v>
      </c>
    </row>
    <row r="822" spans="2:10" x14ac:dyDescent="0.35">
      <c r="B822" s="411" t="s">
        <v>3604</v>
      </c>
      <c r="C822" s="411" t="s">
        <v>3680</v>
      </c>
      <c r="D822" s="343" t="s">
        <v>298</v>
      </c>
      <c r="E822" s="343" t="s">
        <v>3594</v>
      </c>
      <c r="F822" s="344">
        <v>1000</v>
      </c>
      <c r="G822" s="412">
        <v>1E-3</v>
      </c>
      <c r="H822" s="413" t="s">
        <v>357</v>
      </c>
      <c r="I822" s="413" t="s">
        <v>3595</v>
      </c>
      <c r="J822" s="414" t="s">
        <v>3596</v>
      </c>
    </row>
    <row r="823" spans="2:10" x14ac:dyDescent="0.35">
      <c r="B823" s="340" t="s">
        <v>3604</v>
      </c>
      <c r="C823" s="340" t="s">
        <v>3680</v>
      </c>
      <c r="D823" s="341" t="s">
        <v>298</v>
      </c>
      <c r="E823" s="341" t="s">
        <v>3594</v>
      </c>
      <c r="F823" s="342">
        <v>1000</v>
      </c>
      <c r="G823" s="415">
        <v>1E-3</v>
      </c>
      <c r="H823" s="416" t="s">
        <v>357</v>
      </c>
      <c r="I823" s="416" t="s">
        <v>3595</v>
      </c>
      <c r="J823" s="416" t="s">
        <v>3596</v>
      </c>
    </row>
    <row r="824" spans="2:10" x14ac:dyDescent="0.35">
      <c r="B824" s="411" t="s">
        <v>3604</v>
      </c>
      <c r="C824" s="411" t="s">
        <v>3681</v>
      </c>
      <c r="D824" s="343" t="s">
        <v>298</v>
      </c>
      <c r="E824" s="343" t="s">
        <v>3594</v>
      </c>
      <c r="F824" s="344">
        <v>3433</v>
      </c>
      <c r="G824" s="412">
        <v>3.4329999999999999E-3</v>
      </c>
      <c r="H824" s="413" t="s">
        <v>357</v>
      </c>
      <c r="I824" s="413" t="s">
        <v>3595</v>
      </c>
      <c r="J824" s="414" t="s">
        <v>3596</v>
      </c>
    </row>
    <row r="825" spans="2:10" x14ac:dyDescent="0.35">
      <c r="B825" s="340" t="s">
        <v>3604</v>
      </c>
      <c r="C825" s="340" t="s">
        <v>3681</v>
      </c>
      <c r="D825" s="341" t="s">
        <v>300</v>
      </c>
      <c r="E825" s="341" t="s">
        <v>3594</v>
      </c>
      <c r="F825" s="342">
        <v>700000</v>
      </c>
      <c r="G825" s="415">
        <v>0.7</v>
      </c>
      <c r="H825" s="416" t="s">
        <v>357</v>
      </c>
      <c r="I825" s="416" t="s">
        <v>3595</v>
      </c>
      <c r="J825" s="416" t="s">
        <v>3596</v>
      </c>
    </row>
    <row r="826" spans="2:10" x14ac:dyDescent="0.35">
      <c r="B826" s="411" t="s">
        <v>3604</v>
      </c>
      <c r="C826" s="411" t="s">
        <v>3681</v>
      </c>
      <c r="D826" s="343" t="s">
        <v>298</v>
      </c>
      <c r="E826" s="343" t="s">
        <v>3594</v>
      </c>
      <c r="F826" s="344">
        <v>26892</v>
      </c>
      <c r="G826" s="412">
        <v>2.6891999999999999E-2</v>
      </c>
      <c r="H826" s="413" t="s">
        <v>357</v>
      </c>
      <c r="I826" s="413" t="s">
        <v>3595</v>
      </c>
      <c r="J826" s="414" t="s">
        <v>3596</v>
      </c>
    </row>
    <row r="827" spans="2:10" x14ac:dyDescent="0.35">
      <c r="B827" s="340" t="s">
        <v>3604</v>
      </c>
      <c r="C827" s="340" t="s">
        <v>3681</v>
      </c>
      <c r="D827" s="341" t="s">
        <v>304</v>
      </c>
      <c r="E827" s="341" t="s">
        <v>3594</v>
      </c>
      <c r="F827" s="342">
        <v>447295</v>
      </c>
      <c r="G827" s="415">
        <v>0.447295</v>
      </c>
      <c r="H827" s="416" t="s">
        <v>357</v>
      </c>
      <c r="I827" s="416" t="s">
        <v>3595</v>
      </c>
      <c r="J827" s="416" t="s">
        <v>3596</v>
      </c>
    </row>
    <row r="828" spans="2:10" x14ac:dyDescent="0.35">
      <c r="B828" s="411" t="s">
        <v>3604</v>
      </c>
      <c r="C828" s="411" t="s">
        <v>3681</v>
      </c>
      <c r="D828" s="343" t="s">
        <v>304</v>
      </c>
      <c r="E828" s="343" t="s">
        <v>3594</v>
      </c>
      <c r="F828" s="344">
        <v>79539</v>
      </c>
      <c r="G828" s="412">
        <v>7.9538999999999999E-2</v>
      </c>
      <c r="H828" s="413" t="s">
        <v>357</v>
      </c>
      <c r="I828" s="413" t="s">
        <v>3595</v>
      </c>
      <c r="J828" s="414" t="s">
        <v>3596</v>
      </c>
    </row>
    <row r="829" spans="2:10" x14ac:dyDescent="0.35">
      <c r="B829" s="340" t="s">
        <v>3604</v>
      </c>
      <c r="C829" s="340" t="s">
        <v>3681</v>
      </c>
      <c r="D829" s="341" t="s">
        <v>298</v>
      </c>
      <c r="E829" s="341" t="s">
        <v>3594</v>
      </c>
      <c r="F829" s="342">
        <v>7314</v>
      </c>
      <c r="G829" s="415">
        <v>7.3140000000000002E-3</v>
      </c>
      <c r="H829" s="416" t="s">
        <v>357</v>
      </c>
      <c r="I829" s="416" t="s">
        <v>3595</v>
      </c>
      <c r="J829" s="416" t="s">
        <v>3596</v>
      </c>
    </row>
    <row r="830" spans="2:10" x14ac:dyDescent="0.35">
      <c r="B830" s="411" t="s">
        <v>3604</v>
      </c>
      <c r="C830" s="411" t="s">
        <v>3681</v>
      </c>
      <c r="D830" s="343" t="s">
        <v>305</v>
      </c>
      <c r="E830" s="343" t="s">
        <v>3594</v>
      </c>
      <c r="F830" s="344">
        <v>1397962</v>
      </c>
      <c r="G830" s="412">
        <v>1.3979619999999999</v>
      </c>
      <c r="H830" s="413" t="s">
        <v>357</v>
      </c>
      <c r="I830" s="413" t="s">
        <v>3595</v>
      </c>
      <c r="J830" s="414" t="s">
        <v>3596</v>
      </c>
    </row>
    <row r="831" spans="2:10" x14ac:dyDescent="0.35">
      <c r="B831" s="340" t="s">
        <v>3604</v>
      </c>
      <c r="C831" s="340" t="s">
        <v>3681</v>
      </c>
      <c r="D831" s="341" t="s">
        <v>298</v>
      </c>
      <c r="E831" s="341" t="s">
        <v>3594</v>
      </c>
      <c r="F831" s="342">
        <v>12300</v>
      </c>
      <c r="G831" s="415">
        <v>1.23E-2</v>
      </c>
      <c r="H831" s="416" t="s">
        <v>357</v>
      </c>
      <c r="I831" s="416" t="s">
        <v>3595</v>
      </c>
      <c r="J831" s="416" t="s">
        <v>3596</v>
      </c>
    </row>
    <row r="832" spans="2:10" x14ac:dyDescent="0.35">
      <c r="B832" s="411" t="s">
        <v>3604</v>
      </c>
      <c r="C832" s="411" t="s">
        <v>3681</v>
      </c>
      <c r="D832" s="343" t="s">
        <v>298</v>
      </c>
      <c r="E832" s="343" t="s">
        <v>3594</v>
      </c>
      <c r="F832" s="344">
        <v>31043</v>
      </c>
      <c r="G832" s="412">
        <v>3.1043000000000001E-2</v>
      </c>
      <c r="H832" s="413" t="s">
        <v>357</v>
      </c>
      <c r="I832" s="413" t="s">
        <v>3595</v>
      </c>
      <c r="J832" s="414" t="s">
        <v>3596</v>
      </c>
    </row>
    <row r="833" spans="2:10" x14ac:dyDescent="0.35">
      <c r="B833" s="340" t="s">
        <v>3604</v>
      </c>
      <c r="C833" s="340" t="s">
        <v>3681</v>
      </c>
      <c r="D833" s="341" t="s">
        <v>298</v>
      </c>
      <c r="E833" s="341" t="s">
        <v>3594</v>
      </c>
      <c r="F833" s="342">
        <v>7308</v>
      </c>
      <c r="G833" s="415">
        <v>7.3080000000000003E-3</v>
      </c>
      <c r="H833" s="416" t="s">
        <v>357</v>
      </c>
      <c r="I833" s="416" t="s">
        <v>3595</v>
      </c>
      <c r="J833" s="416" t="s">
        <v>3596</v>
      </c>
    </row>
    <row r="834" spans="2:10" x14ac:dyDescent="0.35">
      <c r="B834" s="411" t="s">
        <v>3604</v>
      </c>
      <c r="C834" s="411" t="s">
        <v>3681</v>
      </c>
      <c r="D834" s="343" t="s">
        <v>304</v>
      </c>
      <c r="E834" s="343" t="s">
        <v>3594</v>
      </c>
      <c r="F834" s="344">
        <v>116975</v>
      </c>
      <c r="G834" s="412">
        <v>0.116975</v>
      </c>
      <c r="H834" s="413" t="s">
        <v>357</v>
      </c>
      <c r="I834" s="413" t="s">
        <v>3595</v>
      </c>
      <c r="J834" s="414" t="s">
        <v>3596</v>
      </c>
    </row>
    <row r="835" spans="2:10" x14ac:dyDescent="0.35">
      <c r="B835" s="340" t="s">
        <v>3604</v>
      </c>
      <c r="C835" s="340" t="s">
        <v>3681</v>
      </c>
      <c r="D835" s="341" t="s">
        <v>298</v>
      </c>
      <c r="E835" s="341" t="s">
        <v>3594</v>
      </c>
      <c r="F835" s="342">
        <v>31043</v>
      </c>
      <c r="G835" s="415">
        <v>3.1043000000000001E-2</v>
      </c>
      <c r="H835" s="416" t="s">
        <v>357</v>
      </c>
      <c r="I835" s="416" t="s">
        <v>3595</v>
      </c>
      <c r="J835" s="416" t="s">
        <v>3596</v>
      </c>
    </row>
    <row r="836" spans="2:10" x14ac:dyDescent="0.35">
      <c r="B836" s="411" t="s">
        <v>3604</v>
      </c>
      <c r="C836" s="411" t="s">
        <v>3681</v>
      </c>
      <c r="D836" s="343" t="s">
        <v>298</v>
      </c>
      <c r="E836" s="343" t="s">
        <v>3594</v>
      </c>
      <c r="F836" s="344">
        <v>31043</v>
      </c>
      <c r="G836" s="412">
        <v>3.1043000000000001E-2</v>
      </c>
      <c r="H836" s="413" t="s">
        <v>357</v>
      </c>
      <c r="I836" s="413" t="s">
        <v>3595</v>
      </c>
      <c r="J836" s="414" t="s">
        <v>3596</v>
      </c>
    </row>
    <row r="837" spans="2:10" x14ac:dyDescent="0.35">
      <c r="B837" s="340" t="s">
        <v>3604</v>
      </c>
      <c r="C837" s="340" t="s">
        <v>3681</v>
      </c>
      <c r="D837" s="341" t="s">
        <v>304</v>
      </c>
      <c r="E837" s="341" t="s">
        <v>3594</v>
      </c>
      <c r="F837" s="342">
        <v>195266</v>
      </c>
      <c r="G837" s="415">
        <v>0.195266</v>
      </c>
      <c r="H837" s="416" t="s">
        <v>357</v>
      </c>
      <c r="I837" s="416" t="s">
        <v>3595</v>
      </c>
      <c r="J837" s="416" t="s">
        <v>3596</v>
      </c>
    </row>
    <row r="838" spans="2:10" x14ac:dyDescent="0.35">
      <c r="B838" s="411" t="s">
        <v>3604</v>
      </c>
      <c r="C838" s="411" t="s">
        <v>3681</v>
      </c>
      <c r="D838" s="343" t="s">
        <v>307</v>
      </c>
      <c r="E838" s="343" t="s">
        <v>3594</v>
      </c>
      <c r="F838" s="344">
        <v>300000</v>
      </c>
      <c r="G838" s="412">
        <v>0.3</v>
      </c>
      <c r="H838" s="413" t="s">
        <v>357</v>
      </c>
      <c r="I838" s="413" t="s">
        <v>3595</v>
      </c>
      <c r="J838" s="414" t="s">
        <v>3596</v>
      </c>
    </row>
    <row r="839" spans="2:10" x14ac:dyDescent="0.35">
      <c r="B839" s="340" t="s">
        <v>3604</v>
      </c>
      <c r="C839" s="340" t="s">
        <v>3681</v>
      </c>
      <c r="D839" s="341" t="s">
        <v>298</v>
      </c>
      <c r="E839" s="341" t="s">
        <v>3594</v>
      </c>
      <c r="F839" s="342">
        <v>2900</v>
      </c>
      <c r="G839" s="415">
        <v>2.8999999999999998E-3</v>
      </c>
      <c r="H839" s="416" t="s">
        <v>357</v>
      </c>
      <c r="I839" s="416" t="s">
        <v>3595</v>
      </c>
      <c r="J839" s="416" t="s">
        <v>3596</v>
      </c>
    </row>
    <row r="840" spans="2:10" x14ac:dyDescent="0.35">
      <c r="B840" s="411" t="s">
        <v>3604</v>
      </c>
      <c r="C840" s="411" t="s">
        <v>3681</v>
      </c>
      <c r="D840" s="343" t="s">
        <v>298</v>
      </c>
      <c r="E840" s="343" t="s">
        <v>3594</v>
      </c>
      <c r="F840" s="344">
        <v>50779</v>
      </c>
      <c r="G840" s="412">
        <v>5.0778999999999998E-2</v>
      </c>
      <c r="H840" s="413" t="s">
        <v>357</v>
      </c>
      <c r="I840" s="413" t="s">
        <v>3595</v>
      </c>
      <c r="J840" s="414" t="s">
        <v>3596</v>
      </c>
    </row>
    <row r="841" spans="2:10" x14ac:dyDescent="0.35">
      <c r="B841" s="340" t="s">
        <v>3604</v>
      </c>
      <c r="C841" s="340" t="s">
        <v>3681</v>
      </c>
      <c r="D841" s="341" t="s">
        <v>307</v>
      </c>
      <c r="E841" s="341" t="s">
        <v>3594</v>
      </c>
      <c r="F841" s="342">
        <v>333297</v>
      </c>
      <c r="G841" s="415">
        <v>0.33329700000000001</v>
      </c>
      <c r="H841" s="416" t="s">
        <v>357</v>
      </c>
      <c r="I841" s="416" t="s">
        <v>3595</v>
      </c>
      <c r="J841" s="416" t="s">
        <v>3596</v>
      </c>
    </row>
    <row r="842" spans="2:10" x14ac:dyDescent="0.35">
      <c r="B842" s="411" t="s">
        <v>3604</v>
      </c>
      <c r="C842" s="411" t="s">
        <v>3681</v>
      </c>
      <c r="D842" s="343" t="s">
        <v>298</v>
      </c>
      <c r="E842" s="343" t="s">
        <v>3594</v>
      </c>
      <c r="F842" s="344">
        <v>50779</v>
      </c>
      <c r="G842" s="412">
        <v>5.0778999999999998E-2</v>
      </c>
      <c r="H842" s="413" t="s">
        <v>357</v>
      </c>
      <c r="I842" s="413" t="s">
        <v>3595</v>
      </c>
      <c r="J842" s="414" t="s">
        <v>3596</v>
      </c>
    </row>
    <row r="843" spans="2:10" x14ac:dyDescent="0.35">
      <c r="B843" s="340" t="s">
        <v>3604</v>
      </c>
      <c r="C843" s="340" t="s">
        <v>3681</v>
      </c>
      <c r="D843" s="341" t="s">
        <v>298</v>
      </c>
      <c r="E843" s="341" t="s">
        <v>3594</v>
      </c>
      <c r="F843" s="342">
        <v>2900</v>
      </c>
      <c r="G843" s="415">
        <v>2.8999999999999998E-3</v>
      </c>
      <c r="H843" s="416" t="s">
        <v>357</v>
      </c>
      <c r="I843" s="416" t="s">
        <v>3595</v>
      </c>
      <c r="J843" s="416" t="s">
        <v>3596</v>
      </c>
    </row>
    <row r="844" spans="2:10" x14ac:dyDescent="0.35">
      <c r="B844" s="411" t="s">
        <v>3604</v>
      </c>
      <c r="C844" s="411" t="s">
        <v>3681</v>
      </c>
      <c r="D844" s="343" t="s">
        <v>298</v>
      </c>
      <c r="E844" s="343" t="s">
        <v>3594</v>
      </c>
      <c r="F844" s="344">
        <v>33027</v>
      </c>
      <c r="G844" s="412">
        <v>3.3027000000000001E-2</v>
      </c>
      <c r="H844" s="413" t="s">
        <v>357</v>
      </c>
      <c r="I844" s="413" t="s">
        <v>3595</v>
      </c>
      <c r="J844" s="414" t="s">
        <v>3596</v>
      </c>
    </row>
    <row r="845" spans="2:10" x14ac:dyDescent="0.35">
      <c r="B845" s="340" t="s">
        <v>3604</v>
      </c>
      <c r="C845" s="340" t="s">
        <v>3681</v>
      </c>
      <c r="D845" s="341" t="s">
        <v>304</v>
      </c>
      <c r="E845" s="341" t="s">
        <v>3594</v>
      </c>
      <c r="F845" s="342">
        <v>442877</v>
      </c>
      <c r="G845" s="415">
        <v>0.44287700000000002</v>
      </c>
      <c r="H845" s="416" t="s">
        <v>357</v>
      </c>
      <c r="I845" s="416" t="s">
        <v>3595</v>
      </c>
      <c r="J845" s="416" t="s">
        <v>3596</v>
      </c>
    </row>
    <row r="846" spans="2:10" x14ac:dyDescent="0.35">
      <c r="B846" s="411" t="s">
        <v>3604</v>
      </c>
      <c r="C846" s="411" t="s">
        <v>3681</v>
      </c>
      <c r="D846" s="343" t="s">
        <v>298</v>
      </c>
      <c r="E846" s="343" t="s">
        <v>3594</v>
      </c>
      <c r="F846" s="344">
        <v>26892</v>
      </c>
      <c r="G846" s="412">
        <v>2.6891999999999999E-2</v>
      </c>
      <c r="H846" s="413" t="s">
        <v>357</v>
      </c>
      <c r="I846" s="413" t="s">
        <v>3595</v>
      </c>
      <c r="J846" s="414" t="s">
        <v>3596</v>
      </c>
    </row>
    <row r="847" spans="2:10" x14ac:dyDescent="0.35">
      <c r="B847" s="340" t="s">
        <v>3604</v>
      </c>
      <c r="C847" s="340" t="s">
        <v>3681</v>
      </c>
      <c r="D847" s="341" t="s">
        <v>304</v>
      </c>
      <c r="E847" s="341" t="s">
        <v>3594</v>
      </c>
      <c r="F847" s="342">
        <v>136842</v>
      </c>
      <c r="G847" s="415">
        <v>0.13684199999999999</v>
      </c>
      <c r="H847" s="416" t="s">
        <v>357</v>
      </c>
      <c r="I847" s="416" t="s">
        <v>3595</v>
      </c>
      <c r="J847" s="416" t="s">
        <v>3596</v>
      </c>
    </row>
    <row r="848" spans="2:10" x14ac:dyDescent="0.35">
      <c r="B848" s="411" t="s">
        <v>3604</v>
      </c>
      <c r="C848" s="411" t="s">
        <v>3681</v>
      </c>
      <c r="D848" s="343" t="s">
        <v>298</v>
      </c>
      <c r="E848" s="343" t="s">
        <v>3594</v>
      </c>
      <c r="F848" s="344">
        <v>26892</v>
      </c>
      <c r="G848" s="412">
        <v>2.6891999999999999E-2</v>
      </c>
      <c r="H848" s="413" t="s">
        <v>357</v>
      </c>
      <c r="I848" s="413" t="s">
        <v>3595</v>
      </c>
      <c r="J848" s="414" t="s">
        <v>3596</v>
      </c>
    </row>
    <row r="849" spans="2:10" x14ac:dyDescent="0.35">
      <c r="B849" s="340" t="s">
        <v>3604</v>
      </c>
      <c r="C849" s="340" t="s">
        <v>3681</v>
      </c>
      <c r="D849" s="341" t="s">
        <v>298</v>
      </c>
      <c r="E849" s="341" t="s">
        <v>3594</v>
      </c>
      <c r="F849" s="342">
        <v>50779</v>
      </c>
      <c r="G849" s="415">
        <v>5.0778999999999998E-2</v>
      </c>
      <c r="H849" s="416" t="s">
        <v>357</v>
      </c>
      <c r="I849" s="416" t="s">
        <v>3595</v>
      </c>
      <c r="J849" s="416" t="s">
        <v>3596</v>
      </c>
    </row>
    <row r="850" spans="2:10" x14ac:dyDescent="0.35">
      <c r="B850" s="411" t="s">
        <v>3604</v>
      </c>
      <c r="C850" s="411" t="s">
        <v>3681</v>
      </c>
      <c r="D850" s="343" t="s">
        <v>304</v>
      </c>
      <c r="E850" s="343" t="s">
        <v>3594</v>
      </c>
      <c r="F850" s="344">
        <v>116975</v>
      </c>
      <c r="G850" s="412">
        <v>0.116975</v>
      </c>
      <c r="H850" s="413" t="s">
        <v>357</v>
      </c>
      <c r="I850" s="413" t="s">
        <v>3595</v>
      </c>
      <c r="J850" s="414" t="s">
        <v>3596</v>
      </c>
    </row>
    <row r="851" spans="2:10" x14ac:dyDescent="0.35">
      <c r="B851" s="340" t="s">
        <v>3604</v>
      </c>
      <c r="C851" s="340" t="s">
        <v>3681</v>
      </c>
      <c r="D851" s="341" t="s">
        <v>298</v>
      </c>
      <c r="E851" s="341" t="s">
        <v>3594</v>
      </c>
      <c r="F851" s="342">
        <v>578844</v>
      </c>
      <c r="G851" s="415">
        <v>0.57884400000000003</v>
      </c>
      <c r="H851" s="416" t="s">
        <v>357</v>
      </c>
      <c r="I851" s="416" t="s">
        <v>3595</v>
      </c>
      <c r="J851" s="416" t="s">
        <v>3596</v>
      </c>
    </row>
    <row r="852" spans="2:10" x14ac:dyDescent="0.35">
      <c r="B852" s="411" t="s">
        <v>3604</v>
      </c>
      <c r="C852" s="411" t="s">
        <v>3681</v>
      </c>
      <c r="D852" s="343" t="s">
        <v>298</v>
      </c>
      <c r="E852" s="343" t="s">
        <v>3594</v>
      </c>
      <c r="F852" s="344">
        <v>2900</v>
      </c>
      <c r="G852" s="412">
        <v>2.8999999999999998E-3</v>
      </c>
      <c r="H852" s="413" t="s">
        <v>357</v>
      </c>
      <c r="I852" s="413" t="s">
        <v>3595</v>
      </c>
      <c r="J852" s="414" t="s">
        <v>3596</v>
      </c>
    </row>
    <row r="853" spans="2:10" x14ac:dyDescent="0.35">
      <c r="B853" s="340" t="s">
        <v>3604</v>
      </c>
      <c r="C853" s="340" t="s">
        <v>3681</v>
      </c>
      <c r="D853" s="341" t="s">
        <v>298</v>
      </c>
      <c r="E853" s="341" t="s">
        <v>3594</v>
      </c>
      <c r="F853" s="342">
        <v>26892</v>
      </c>
      <c r="G853" s="415">
        <v>2.6891999999999999E-2</v>
      </c>
      <c r="H853" s="416" t="s">
        <v>357</v>
      </c>
      <c r="I853" s="416" t="s">
        <v>3595</v>
      </c>
      <c r="J853" s="416" t="s">
        <v>3596</v>
      </c>
    </row>
    <row r="854" spans="2:10" x14ac:dyDescent="0.35">
      <c r="B854" s="411" t="s">
        <v>3604</v>
      </c>
      <c r="C854" s="411" t="s">
        <v>3681</v>
      </c>
      <c r="D854" s="343" t="s">
        <v>298</v>
      </c>
      <c r="E854" s="343" t="s">
        <v>3594</v>
      </c>
      <c r="F854" s="344">
        <v>7314</v>
      </c>
      <c r="G854" s="412">
        <v>7.3140000000000002E-3</v>
      </c>
      <c r="H854" s="413" t="s">
        <v>357</v>
      </c>
      <c r="I854" s="413" t="s">
        <v>3595</v>
      </c>
      <c r="J854" s="414" t="s">
        <v>3596</v>
      </c>
    </row>
    <row r="855" spans="2:10" x14ac:dyDescent="0.35">
      <c r="B855" s="340" t="s">
        <v>3604</v>
      </c>
      <c r="C855" s="340" t="s">
        <v>3681</v>
      </c>
      <c r="D855" s="341" t="s">
        <v>298</v>
      </c>
      <c r="E855" s="341" t="s">
        <v>3594</v>
      </c>
      <c r="F855" s="342">
        <v>974039</v>
      </c>
      <c r="G855" s="415">
        <v>0.97403899999999999</v>
      </c>
      <c r="H855" s="416" t="s">
        <v>357</v>
      </c>
      <c r="I855" s="416" t="s">
        <v>3595</v>
      </c>
      <c r="J855" s="416" t="s">
        <v>3596</v>
      </c>
    </row>
    <row r="856" spans="2:10" x14ac:dyDescent="0.35">
      <c r="B856" s="411" t="s">
        <v>3604</v>
      </c>
      <c r="C856" s="411" t="s">
        <v>3681</v>
      </c>
      <c r="D856" s="343" t="s">
        <v>298</v>
      </c>
      <c r="E856" s="343" t="s">
        <v>3594</v>
      </c>
      <c r="F856" s="344">
        <v>26892</v>
      </c>
      <c r="G856" s="412">
        <v>2.6891999999999999E-2</v>
      </c>
      <c r="H856" s="413" t="s">
        <v>357</v>
      </c>
      <c r="I856" s="413" t="s">
        <v>3595</v>
      </c>
      <c r="J856" s="414" t="s">
        <v>3596</v>
      </c>
    </row>
    <row r="857" spans="2:10" x14ac:dyDescent="0.35">
      <c r="B857" s="340" t="s">
        <v>3604</v>
      </c>
      <c r="C857" s="340" t="s">
        <v>3681</v>
      </c>
      <c r="D857" s="341" t="s">
        <v>298</v>
      </c>
      <c r="E857" s="341" t="s">
        <v>3594</v>
      </c>
      <c r="F857" s="342">
        <v>7314</v>
      </c>
      <c r="G857" s="415">
        <v>7.3140000000000002E-3</v>
      </c>
      <c r="H857" s="416" t="s">
        <v>357</v>
      </c>
      <c r="I857" s="416" t="s">
        <v>3595</v>
      </c>
      <c r="J857" s="416" t="s">
        <v>3596</v>
      </c>
    </row>
    <row r="858" spans="2:10" x14ac:dyDescent="0.35">
      <c r="B858" s="411" t="s">
        <v>3604</v>
      </c>
      <c r="C858" s="411" t="s">
        <v>3681</v>
      </c>
      <c r="D858" s="343" t="s">
        <v>298</v>
      </c>
      <c r="E858" s="343" t="s">
        <v>3594</v>
      </c>
      <c r="F858" s="344">
        <v>2100</v>
      </c>
      <c r="G858" s="412">
        <v>2.0999999999999999E-3</v>
      </c>
      <c r="H858" s="413" t="s">
        <v>357</v>
      </c>
      <c r="I858" s="413" t="s">
        <v>3595</v>
      </c>
      <c r="J858" s="414" t="s">
        <v>3596</v>
      </c>
    </row>
    <row r="859" spans="2:10" x14ac:dyDescent="0.35">
      <c r="B859" s="340" t="s">
        <v>3604</v>
      </c>
      <c r="C859" s="340" t="s">
        <v>3681</v>
      </c>
      <c r="D859" s="341" t="s">
        <v>298</v>
      </c>
      <c r="E859" s="341" t="s">
        <v>3594</v>
      </c>
      <c r="F859" s="342">
        <v>97806</v>
      </c>
      <c r="G859" s="415">
        <v>9.7806000000000004E-2</v>
      </c>
      <c r="H859" s="416" t="s">
        <v>357</v>
      </c>
      <c r="I859" s="416" t="s">
        <v>3595</v>
      </c>
      <c r="J859" s="416" t="s">
        <v>3596</v>
      </c>
    </row>
    <row r="860" spans="2:10" x14ac:dyDescent="0.35">
      <c r="B860" s="411" t="s">
        <v>3604</v>
      </c>
      <c r="C860" s="411" t="s">
        <v>3681</v>
      </c>
      <c r="D860" s="343" t="s">
        <v>300</v>
      </c>
      <c r="E860" s="343" t="s">
        <v>3594</v>
      </c>
      <c r="F860" s="344">
        <v>1393545</v>
      </c>
      <c r="G860" s="412">
        <v>1.393545</v>
      </c>
      <c r="H860" s="413" t="s">
        <v>357</v>
      </c>
      <c r="I860" s="413" t="s">
        <v>3595</v>
      </c>
      <c r="J860" s="414" t="s">
        <v>3596</v>
      </c>
    </row>
    <row r="861" spans="2:10" x14ac:dyDescent="0.35">
      <c r="B861" s="340" t="s">
        <v>3604</v>
      </c>
      <c r="C861" s="340" t="s">
        <v>3681</v>
      </c>
      <c r="D861" s="341" t="s">
        <v>298</v>
      </c>
      <c r="E861" s="341" t="s">
        <v>3594</v>
      </c>
      <c r="F861" s="342">
        <v>50779</v>
      </c>
      <c r="G861" s="415">
        <v>5.0778999999999998E-2</v>
      </c>
      <c r="H861" s="416" t="s">
        <v>357</v>
      </c>
      <c r="I861" s="416" t="s">
        <v>3595</v>
      </c>
      <c r="J861" s="416" t="s">
        <v>3596</v>
      </c>
    </row>
    <row r="862" spans="2:10" x14ac:dyDescent="0.35">
      <c r="B862" s="411" t="s">
        <v>3604</v>
      </c>
      <c r="C862" s="411" t="s">
        <v>3681</v>
      </c>
      <c r="D862" s="343" t="s">
        <v>304</v>
      </c>
      <c r="E862" s="343" t="s">
        <v>3594</v>
      </c>
      <c r="F862" s="344">
        <v>114145</v>
      </c>
      <c r="G862" s="412">
        <v>0.114145</v>
      </c>
      <c r="H862" s="413" t="s">
        <v>357</v>
      </c>
      <c r="I862" s="413" t="s">
        <v>3595</v>
      </c>
      <c r="J862" s="414" t="s">
        <v>3596</v>
      </c>
    </row>
    <row r="863" spans="2:10" x14ac:dyDescent="0.35">
      <c r="B863" s="340" t="s">
        <v>3604</v>
      </c>
      <c r="C863" s="340" t="s">
        <v>3681</v>
      </c>
      <c r="D863" s="341" t="s">
        <v>298</v>
      </c>
      <c r="E863" s="341" t="s">
        <v>3594</v>
      </c>
      <c r="F863" s="342">
        <v>50779</v>
      </c>
      <c r="G863" s="415">
        <v>5.0778999999999998E-2</v>
      </c>
      <c r="H863" s="416" t="s">
        <v>357</v>
      </c>
      <c r="I863" s="416" t="s">
        <v>3595</v>
      </c>
      <c r="J863" s="416" t="s">
        <v>3596</v>
      </c>
    </row>
    <row r="864" spans="2:10" x14ac:dyDescent="0.35">
      <c r="B864" s="411" t="s">
        <v>3604</v>
      </c>
      <c r="C864" s="411" t="s">
        <v>3681</v>
      </c>
      <c r="D864" s="343" t="s">
        <v>298</v>
      </c>
      <c r="E864" s="343" t="s">
        <v>3594</v>
      </c>
      <c r="F864" s="344">
        <v>2900</v>
      </c>
      <c r="G864" s="412">
        <v>2.8999999999999998E-3</v>
      </c>
      <c r="H864" s="413" t="s">
        <v>357</v>
      </c>
      <c r="I864" s="413" t="s">
        <v>3595</v>
      </c>
      <c r="J864" s="414" t="s">
        <v>3596</v>
      </c>
    </row>
    <row r="865" spans="2:10" x14ac:dyDescent="0.35">
      <c r="B865" s="340" t="s">
        <v>3604</v>
      </c>
      <c r="C865" s="340" t="s">
        <v>3681</v>
      </c>
      <c r="D865" s="341" t="s">
        <v>298</v>
      </c>
      <c r="E865" s="341" t="s">
        <v>3594</v>
      </c>
      <c r="F865" s="342">
        <v>2100</v>
      </c>
      <c r="G865" s="415">
        <v>2.0999999999999999E-3</v>
      </c>
      <c r="H865" s="416" t="s">
        <v>357</v>
      </c>
      <c r="I865" s="416" t="s">
        <v>3595</v>
      </c>
      <c r="J865" s="416" t="s">
        <v>3596</v>
      </c>
    </row>
    <row r="866" spans="2:10" x14ac:dyDescent="0.35">
      <c r="B866" s="411" t="s">
        <v>3604</v>
      </c>
      <c r="C866" s="411" t="s">
        <v>3681</v>
      </c>
      <c r="D866" s="343" t="s">
        <v>298</v>
      </c>
      <c r="E866" s="343" t="s">
        <v>3594</v>
      </c>
      <c r="F866" s="344">
        <v>5800</v>
      </c>
      <c r="G866" s="412">
        <v>5.7999999999999996E-3</v>
      </c>
      <c r="H866" s="413" t="s">
        <v>357</v>
      </c>
      <c r="I866" s="413" t="s">
        <v>3595</v>
      </c>
      <c r="J866" s="414" t="s">
        <v>3596</v>
      </c>
    </row>
    <row r="867" spans="2:10" x14ac:dyDescent="0.35">
      <c r="B867" s="340" t="s">
        <v>3604</v>
      </c>
      <c r="C867" s="340" t="s">
        <v>3681</v>
      </c>
      <c r="D867" s="341" t="s">
        <v>298</v>
      </c>
      <c r="E867" s="341" t="s">
        <v>3594</v>
      </c>
      <c r="F867" s="342">
        <v>166418</v>
      </c>
      <c r="G867" s="415">
        <v>0.16641800000000001</v>
      </c>
      <c r="H867" s="416" t="s">
        <v>357</v>
      </c>
      <c r="I867" s="416" t="s">
        <v>3595</v>
      </c>
      <c r="J867" s="416" t="s">
        <v>3596</v>
      </c>
    </row>
    <row r="868" spans="2:10" x14ac:dyDescent="0.35">
      <c r="B868" s="411" t="s">
        <v>3604</v>
      </c>
      <c r="C868" s="411" t="s">
        <v>3681</v>
      </c>
      <c r="D868" s="343" t="s">
        <v>298</v>
      </c>
      <c r="E868" s="343" t="s">
        <v>3594</v>
      </c>
      <c r="F868" s="344">
        <v>20294</v>
      </c>
      <c r="G868" s="412">
        <v>2.0294E-2</v>
      </c>
      <c r="H868" s="413" t="s">
        <v>357</v>
      </c>
      <c r="I868" s="413" t="s">
        <v>3595</v>
      </c>
      <c r="J868" s="414" t="s">
        <v>3596</v>
      </c>
    </row>
    <row r="869" spans="2:10" x14ac:dyDescent="0.35">
      <c r="B869" s="340" t="s">
        <v>3604</v>
      </c>
      <c r="C869" s="340" t="s">
        <v>3681</v>
      </c>
      <c r="D869" s="341" t="s">
        <v>304</v>
      </c>
      <c r="E869" s="341" t="s">
        <v>3594</v>
      </c>
      <c r="F869" s="342">
        <v>116997</v>
      </c>
      <c r="G869" s="415">
        <v>0.116997</v>
      </c>
      <c r="H869" s="416" t="s">
        <v>357</v>
      </c>
      <c r="I869" s="416" t="s">
        <v>3595</v>
      </c>
      <c r="J869" s="416" t="s">
        <v>3596</v>
      </c>
    </row>
    <row r="870" spans="2:10" x14ac:dyDescent="0.35">
      <c r="B870" s="411" t="s">
        <v>3604</v>
      </c>
      <c r="C870" s="411" t="s">
        <v>3681</v>
      </c>
      <c r="D870" s="343" t="s">
        <v>298</v>
      </c>
      <c r="E870" s="343" t="s">
        <v>3594</v>
      </c>
      <c r="F870" s="344">
        <v>2500</v>
      </c>
      <c r="G870" s="412">
        <v>2.5000000000000001E-3</v>
      </c>
      <c r="H870" s="413" t="s">
        <v>357</v>
      </c>
      <c r="I870" s="413" t="s">
        <v>3595</v>
      </c>
      <c r="J870" s="414" t="s">
        <v>3596</v>
      </c>
    </row>
    <row r="871" spans="2:10" x14ac:dyDescent="0.35">
      <c r="B871" s="340" t="s">
        <v>3604</v>
      </c>
      <c r="C871" s="340" t="s">
        <v>3681</v>
      </c>
      <c r="D871" s="341" t="s">
        <v>305</v>
      </c>
      <c r="E871" s="341" t="s">
        <v>3594</v>
      </c>
      <c r="F871" s="342">
        <v>1000000</v>
      </c>
      <c r="G871" s="415">
        <v>1</v>
      </c>
      <c r="H871" s="416" t="s">
        <v>357</v>
      </c>
      <c r="I871" s="416" t="s">
        <v>3595</v>
      </c>
      <c r="J871" s="416" t="s">
        <v>3596</v>
      </c>
    </row>
    <row r="872" spans="2:10" x14ac:dyDescent="0.35">
      <c r="B872" s="411" t="s">
        <v>3604</v>
      </c>
      <c r="C872" s="411" t="s">
        <v>3681</v>
      </c>
      <c r="D872" s="343" t="s">
        <v>304</v>
      </c>
      <c r="E872" s="343" t="s">
        <v>3594</v>
      </c>
      <c r="F872" s="344">
        <v>226274</v>
      </c>
      <c r="G872" s="412">
        <v>0.226274</v>
      </c>
      <c r="H872" s="413" t="s">
        <v>357</v>
      </c>
      <c r="I872" s="413" t="s">
        <v>3595</v>
      </c>
      <c r="J872" s="414" t="s">
        <v>3596</v>
      </c>
    </row>
    <row r="873" spans="2:10" x14ac:dyDescent="0.35">
      <c r="B873" s="340" t="s">
        <v>3604</v>
      </c>
      <c r="C873" s="340" t="s">
        <v>3681</v>
      </c>
      <c r="D873" s="341" t="s">
        <v>305</v>
      </c>
      <c r="E873" s="341" t="s">
        <v>3594</v>
      </c>
      <c r="F873" s="342">
        <v>102038</v>
      </c>
      <c r="G873" s="415">
        <v>0.102038</v>
      </c>
      <c r="H873" s="416" t="s">
        <v>357</v>
      </c>
      <c r="I873" s="416" t="s">
        <v>3595</v>
      </c>
      <c r="J873" s="416" t="s">
        <v>3596</v>
      </c>
    </row>
    <row r="874" spans="2:10" x14ac:dyDescent="0.35">
      <c r="B874" s="411" t="s">
        <v>3604</v>
      </c>
      <c r="C874" s="411" t="s">
        <v>3681</v>
      </c>
      <c r="D874" s="343" t="s">
        <v>298</v>
      </c>
      <c r="E874" s="343" t="s">
        <v>3594</v>
      </c>
      <c r="F874" s="344">
        <v>2100</v>
      </c>
      <c r="G874" s="412">
        <v>2.0999999999999999E-3</v>
      </c>
      <c r="H874" s="413" t="s">
        <v>357</v>
      </c>
      <c r="I874" s="413" t="s">
        <v>3595</v>
      </c>
      <c r="J874" s="414" t="s">
        <v>3596</v>
      </c>
    </row>
    <row r="875" spans="2:10" x14ac:dyDescent="0.35">
      <c r="B875" s="340" t="s">
        <v>3604</v>
      </c>
      <c r="C875" s="340" t="s">
        <v>3681</v>
      </c>
      <c r="D875" s="341" t="s">
        <v>300</v>
      </c>
      <c r="E875" s="341" t="s">
        <v>3594</v>
      </c>
      <c r="F875" s="342">
        <v>500000</v>
      </c>
      <c r="G875" s="415">
        <v>0.5</v>
      </c>
      <c r="H875" s="416" t="s">
        <v>357</v>
      </c>
      <c r="I875" s="416" t="s">
        <v>3595</v>
      </c>
      <c r="J875" s="416" t="s">
        <v>3596</v>
      </c>
    </row>
    <row r="876" spans="2:10" x14ac:dyDescent="0.35">
      <c r="B876" s="411" t="s">
        <v>3604</v>
      </c>
      <c r="C876" s="411" t="s">
        <v>3681</v>
      </c>
      <c r="D876" s="343" t="s">
        <v>298</v>
      </c>
      <c r="E876" s="343" t="s">
        <v>3594</v>
      </c>
      <c r="F876" s="344">
        <v>2100</v>
      </c>
      <c r="G876" s="412">
        <v>2.0999999999999999E-3</v>
      </c>
      <c r="H876" s="413" t="s">
        <v>357</v>
      </c>
      <c r="I876" s="413" t="s">
        <v>3595</v>
      </c>
      <c r="J876" s="414" t="s">
        <v>3596</v>
      </c>
    </row>
    <row r="877" spans="2:10" x14ac:dyDescent="0.35">
      <c r="B877" s="340" t="s">
        <v>3604</v>
      </c>
      <c r="C877" s="340" t="s">
        <v>3681</v>
      </c>
      <c r="D877" s="341" t="s">
        <v>304</v>
      </c>
      <c r="E877" s="341" t="s">
        <v>3594</v>
      </c>
      <c r="F877" s="342">
        <v>496470</v>
      </c>
      <c r="G877" s="415">
        <v>0.49647000000000002</v>
      </c>
      <c r="H877" s="416" t="s">
        <v>357</v>
      </c>
      <c r="I877" s="416" t="s">
        <v>3595</v>
      </c>
      <c r="J877" s="416" t="s">
        <v>3596</v>
      </c>
    </row>
    <row r="878" spans="2:10" x14ac:dyDescent="0.35">
      <c r="B878" s="411" t="s">
        <v>3604</v>
      </c>
      <c r="C878" s="411" t="s">
        <v>3681</v>
      </c>
      <c r="D878" s="343" t="s">
        <v>298</v>
      </c>
      <c r="E878" s="343" t="s">
        <v>3594</v>
      </c>
      <c r="F878" s="344">
        <v>2900</v>
      </c>
      <c r="G878" s="412">
        <v>2.8999999999999998E-3</v>
      </c>
      <c r="H878" s="413" t="s">
        <v>357</v>
      </c>
      <c r="I878" s="413" t="s">
        <v>3595</v>
      </c>
      <c r="J878" s="414" t="s">
        <v>3596</v>
      </c>
    </row>
    <row r="879" spans="2:10" x14ac:dyDescent="0.35">
      <c r="B879" s="340" t="s">
        <v>3604</v>
      </c>
      <c r="C879" s="340" t="s">
        <v>3681</v>
      </c>
      <c r="D879" s="341" t="s">
        <v>300</v>
      </c>
      <c r="E879" s="341" t="s">
        <v>3594</v>
      </c>
      <c r="F879" s="342">
        <v>1166703</v>
      </c>
      <c r="G879" s="415">
        <v>1.166703</v>
      </c>
      <c r="H879" s="416" t="s">
        <v>357</v>
      </c>
      <c r="I879" s="416" t="s">
        <v>3595</v>
      </c>
      <c r="J879" s="416" t="s">
        <v>3596</v>
      </c>
    </row>
    <row r="880" spans="2:10" x14ac:dyDescent="0.35">
      <c r="B880" s="411" t="s">
        <v>3604</v>
      </c>
      <c r="C880" s="411" t="s">
        <v>3681</v>
      </c>
      <c r="D880" s="343" t="s">
        <v>300</v>
      </c>
      <c r="E880" s="343" t="s">
        <v>3594</v>
      </c>
      <c r="F880" s="344">
        <v>1000000</v>
      </c>
      <c r="G880" s="412">
        <v>1</v>
      </c>
      <c r="H880" s="413" t="s">
        <v>357</v>
      </c>
      <c r="I880" s="413" t="s">
        <v>3595</v>
      </c>
      <c r="J880" s="414" t="s">
        <v>3596</v>
      </c>
    </row>
    <row r="881" spans="2:10" x14ac:dyDescent="0.35">
      <c r="B881" s="340" t="s">
        <v>3604</v>
      </c>
      <c r="C881" s="340" t="s">
        <v>3682</v>
      </c>
      <c r="D881" s="341" t="s">
        <v>340</v>
      </c>
      <c r="E881" s="341" t="s">
        <v>3594</v>
      </c>
      <c r="F881" s="342">
        <v>50000</v>
      </c>
      <c r="G881" s="415">
        <v>0.05</v>
      </c>
      <c r="H881" s="416" t="s">
        <v>357</v>
      </c>
      <c r="I881" s="416" t="s">
        <v>3595</v>
      </c>
      <c r="J881" s="416" t="s">
        <v>3596</v>
      </c>
    </row>
    <row r="882" spans="2:10" x14ac:dyDescent="0.35">
      <c r="B882" s="411" t="s">
        <v>3604</v>
      </c>
      <c r="C882" s="411" t="s">
        <v>3682</v>
      </c>
      <c r="D882" s="343" t="s">
        <v>307</v>
      </c>
      <c r="E882" s="343" t="s">
        <v>3594</v>
      </c>
      <c r="F882" s="344">
        <v>222982</v>
      </c>
      <c r="G882" s="412">
        <v>0.22298200000000001</v>
      </c>
      <c r="H882" s="413" t="s">
        <v>357</v>
      </c>
      <c r="I882" s="413" t="s">
        <v>3595</v>
      </c>
      <c r="J882" s="414" t="s">
        <v>3596</v>
      </c>
    </row>
    <row r="883" spans="2:10" x14ac:dyDescent="0.35">
      <c r="B883" s="340" t="s">
        <v>3604</v>
      </c>
      <c r="C883" s="340" t="s">
        <v>3682</v>
      </c>
      <c r="D883" s="341" t="s">
        <v>304</v>
      </c>
      <c r="E883" s="341" t="s">
        <v>3594</v>
      </c>
      <c r="F883" s="342">
        <v>1058277</v>
      </c>
      <c r="G883" s="415">
        <v>1.0582769999999999</v>
      </c>
      <c r="H883" s="416" t="s">
        <v>357</v>
      </c>
      <c r="I883" s="416" t="s">
        <v>3595</v>
      </c>
      <c r="J883" s="416" t="s">
        <v>3596</v>
      </c>
    </row>
    <row r="884" spans="2:10" x14ac:dyDescent="0.35">
      <c r="B884" s="411" t="s">
        <v>3604</v>
      </c>
      <c r="C884" s="411" t="s">
        <v>1034</v>
      </c>
      <c r="D884" s="343" t="s">
        <v>304</v>
      </c>
      <c r="E884" s="343" t="s">
        <v>3594</v>
      </c>
      <c r="F884" s="344">
        <v>391974</v>
      </c>
      <c r="G884" s="412">
        <v>0.39197399999999999</v>
      </c>
      <c r="H884" s="413" t="s">
        <v>357</v>
      </c>
      <c r="I884" s="413" t="s">
        <v>3595</v>
      </c>
      <c r="J884" s="414" t="s">
        <v>3596</v>
      </c>
    </row>
    <row r="885" spans="2:10" x14ac:dyDescent="0.35">
      <c r="B885" s="340" t="s">
        <v>3604</v>
      </c>
      <c r="C885" s="340" t="s">
        <v>1034</v>
      </c>
      <c r="D885" s="341" t="s">
        <v>298</v>
      </c>
      <c r="E885" s="341" t="s">
        <v>3594</v>
      </c>
      <c r="F885" s="342">
        <v>25600</v>
      </c>
      <c r="G885" s="415">
        <v>2.5600000000000001E-2</v>
      </c>
      <c r="H885" s="416" t="s">
        <v>357</v>
      </c>
      <c r="I885" s="416" t="s">
        <v>3595</v>
      </c>
      <c r="J885" s="416" t="s">
        <v>3596</v>
      </c>
    </row>
    <row r="886" spans="2:10" x14ac:dyDescent="0.35">
      <c r="B886" s="411" t="s">
        <v>3604</v>
      </c>
      <c r="C886" s="411" t="s">
        <v>1034</v>
      </c>
      <c r="D886" s="343" t="s">
        <v>298</v>
      </c>
      <c r="E886" s="343" t="s">
        <v>3594</v>
      </c>
      <c r="F886" s="344">
        <v>2221069</v>
      </c>
      <c r="G886" s="412">
        <v>2.221069</v>
      </c>
      <c r="H886" s="413" t="s">
        <v>357</v>
      </c>
      <c r="I886" s="413" t="s">
        <v>3595</v>
      </c>
      <c r="J886" s="414" t="s">
        <v>3596</v>
      </c>
    </row>
    <row r="887" spans="2:10" x14ac:dyDescent="0.35">
      <c r="B887" s="340" t="s">
        <v>3604</v>
      </c>
      <c r="C887" s="340" t="s">
        <v>1034</v>
      </c>
      <c r="D887" s="341" t="s">
        <v>298</v>
      </c>
      <c r="E887" s="341" t="s">
        <v>3594</v>
      </c>
      <c r="F887" s="342">
        <v>2141654</v>
      </c>
      <c r="G887" s="415">
        <v>2.1416539999999999</v>
      </c>
      <c r="H887" s="416" t="s">
        <v>357</v>
      </c>
      <c r="I887" s="416" t="s">
        <v>3595</v>
      </c>
      <c r="J887" s="416" t="s">
        <v>3596</v>
      </c>
    </row>
    <row r="888" spans="2:10" x14ac:dyDescent="0.35">
      <c r="B888" s="411" t="s">
        <v>3604</v>
      </c>
      <c r="C888" s="411" t="s">
        <v>1034</v>
      </c>
      <c r="D888" s="343" t="s">
        <v>304</v>
      </c>
      <c r="E888" s="343" t="s">
        <v>3594</v>
      </c>
      <c r="F888" s="344">
        <v>388844</v>
      </c>
      <c r="G888" s="412">
        <v>0.38884400000000002</v>
      </c>
      <c r="H888" s="413" t="s">
        <v>357</v>
      </c>
      <c r="I888" s="413" t="s">
        <v>3595</v>
      </c>
      <c r="J888" s="414" t="s">
        <v>3596</v>
      </c>
    </row>
    <row r="889" spans="2:10" x14ac:dyDescent="0.35">
      <c r="B889" s="340" t="s">
        <v>3604</v>
      </c>
      <c r="C889" s="340" t="s">
        <v>1034</v>
      </c>
      <c r="D889" s="341" t="s">
        <v>304</v>
      </c>
      <c r="E889" s="341" t="s">
        <v>3594</v>
      </c>
      <c r="F889" s="342">
        <v>468764</v>
      </c>
      <c r="G889" s="415">
        <v>0.46876400000000001</v>
      </c>
      <c r="H889" s="416" t="s">
        <v>357</v>
      </c>
      <c r="I889" s="416" t="s">
        <v>3595</v>
      </c>
      <c r="J889" s="416" t="s">
        <v>3596</v>
      </c>
    </row>
    <row r="890" spans="2:10" x14ac:dyDescent="0.35">
      <c r="B890" s="411" t="s">
        <v>3604</v>
      </c>
      <c r="C890" s="411" t="s">
        <v>1034</v>
      </c>
      <c r="D890" s="343" t="s">
        <v>298</v>
      </c>
      <c r="E890" s="343" t="s">
        <v>3594</v>
      </c>
      <c r="F890" s="344">
        <v>399479</v>
      </c>
      <c r="G890" s="412">
        <v>0.39947899999999997</v>
      </c>
      <c r="H890" s="413" t="s">
        <v>357</v>
      </c>
      <c r="I890" s="413" t="s">
        <v>3595</v>
      </c>
      <c r="J890" s="414" t="s">
        <v>3596</v>
      </c>
    </row>
    <row r="891" spans="2:10" x14ac:dyDescent="0.35">
      <c r="B891" s="340" t="s">
        <v>3604</v>
      </c>
      <c r="C891" s="340" t="s">
        <v>1034</v>
      </c>
      <c r="D891" s="341" t="s">
        <v>304</v>
      </c>
      <c r="E891" s="341" t="s">
        <v>3594</v>
      </c>
      <c r="F891" s="342">
        <v>275395</v>
      </c>
      <c r="G891" s="415">
        <v>0.275395</v>
      </c>
      <c r="H891" s="416" t="s">
        <v>357</v>
      </c>
      <c r="I891" s="416" t="s">
        <v>3595</v>
      </c>
      <c r="J891" s="416" t="s">
        <v>3596</v>
      </c>
    </row>
    <row r="892" spans="2:10" x14ac:dyDescent="0.35">
      <c r="B892" s="411" t="s">
        <v>3604</v>
      </c>
      <c r="C892" s="411" t="s">
        <v>1034</v>
      </c>
      <c r="D892" s="343" t="s">
        <v>298</v>
      </c>
      <c r="E892" s="343" t="s">
        <v>3594</v>
      </c>
      <c r="F892" s="344">
        <v>1768083</v>
      </c>
      <c r="G892" s="412">
        <v>1.7680830000000001</v>
      </c>
      <c r="H892" s="413" t="s">
        <v>357</v>
      </c>
      <c r="I892" s="413" t="s">
        <v>3595</v>
      </c>
      <c r="J892" s="414" t="s">
        <v>3596</v>
      </c>
    </row>
    <row r="893" spans="2:10" x14ac:dyDescent="0.35">
      <c r="B893" s="340" t="s">
        <v>3604</v>
      </c>
      <c r="C893" s="340" t="s">
        <v>1034</v>
      </c>
      <c r="D893" s="341" t="s">
        <v>304</v>
      </c>
      <c r="E893" s="341" t="s">
        <v>3594</v>
      </c>
      <c r="F893" s="342">
        <v>356316</v>
      </c>
      <c r="G893" s="415">
        <v>0.35631600000000002</v>
      </c>
      <c r="H893" s="416" t="s">
        <v>357</v>
      </c>
      <c r="I893" s="416" t="s">
        <v>3595</v>
      </c>
      <c r="J893" s="416" t="s">
        <v>3596</v>
      </c>
    </row>
    <row r="894" spans="2:10" x14ac:dyDescent="0.35">
      <c r="B894" s="411" t="s">
        <v>3604</v>
      </c>
      <c r="C894" s="411" t="s">
        <v>1034</v>
      </c>
      <c r="D894" s="343" t="s">
        <v>298</v>
      </c>
      <c r="E894" s="343" t="s">
        <v>3594</v>
      </c>
      <c r="F894" s="344">
        <v>28000</v>
      </c>
      <c r="G894" s="412">
        <v>2.8000000000000001E-2</v>
      </c>
      <c r="H894" s="413" t="s">
        <v>357</v>
      </c>
      <c r="I894" s="413" t="s">
        <v>3595</v>
      </c>
      <c r="J894" s="414" t="s">
        <v>3596</v>
      </c>
    </row>
    <row r="895" spans="2:10" x14ac:dyDescent="0.35">
      <c r="B895" s="340" t="s">
        <v>3604</v>
      </c>
      <c r="C895" s="340" t="s">
        <v>1034</v>
      </c>
      <c r="D895" s="341" t="s">
        <v>298</v>
      </c>
      <c r="E895" s="341" t="s">
        <v>3594</v>
      </c>
      <c r="F895" s="342">
        <v>2099754</v>
      </c>
      <c r="G895" s="415">
        <v>2.0997539999999999</v>
      </c>
      <c r="H895" s="416" t="s">
        <v>357</v>
      </c>
      <c r="I895" s="416" t="s">
        <v>3595</v>
      </c>
      <c r="J895" s="416" t="s">
        <v>3596</v>
      </c>
    </row>
    <row r="896" spans="2:10" x14ac:dyDescent="0.35">
      <c r="B896" s="411" t="s">
        <v>3604</v>
      </c>
      <c r="C896" s="411" t="s">
        <v>1034</v>
      </c>
      <c r="D896" s="343" t="s">
        <v>298</v>
      </c>
      <c r="E896" s="343" t="s">
        <v>3594</v>
      </c>
      <c r="F896" s="344">
        <v>25400</v>
      </c>
      <c r="G896" s="412">
        <v>2.5399999999999999E-2</v>
      </c>
      <c r="H896" s="413" t="s">
        <v>357</v>
      </c>
      <c r="I896" s="413" t="s">
        <v>3595</v>
      </c>
      <c r="J896" s="414" t="s">
        <v>3596</v>
      </c>
    </row>
    <row r="897" spans="2:10" x14ac:dyDescent="0.35">
      <c r="B897" s="340" t="s">
        <v>3604</v>
      </c>
      <c r="C897" s="340" t="s">
        <v>1034</v>
      </c>
      <c r="D897" s="341" t="s">
        <v>298</v>
      </c>
      <c r="E897" s="341" t="s">
        <v>3594</v>
      </c>
      <c r="F897" s="342">
        <v>326310</v>
      </c>
      <c r="G897" s="415">
        <v>0.32630999999999999</v>
      </c>
      <c r="H897" s="416" t="s">
        <v>357</v>
      </c>
      <c r="I897" s="416" t="s">
        <v>3595</v>
      </c>
      <c r="J897" s="416" t="s">
        <v>3596</v>
      </c>
    </row>
    <row r="898" spans="2:10" x14ac:dyDescent="0.35">
      <c r="B898" s="411" t="s">
        <v>3604</v>
      </c>
      <c r="C898" s="411" t="s">
        <v>1034</v>
      </c>
      <c r="D898" s="343" t="s">
        <v>304</v>
      </c>
      <c r="E898" s="343" t="s">
        <v>3594</v>
      </c>
      <c r="F898" s="344">
        <v>395982</v>
      </c>
      <c r="G898" s="412">
        <v>0.395982</v>
      </c>
      <c r="H898" s="413" t="s">
        <v>357</v>
      </c>
      <c r="I898" s="413" t="s">
        <v>3595</v>
      </c>
      <c r="J898" s="414" t="s">
        <v>3596</v>
      </c>
    </row>
    <row r="899" spans="2:10" x14ac:dyDescent="0.35">
      <c r="B899" s="340" t="s">
        <v>3604</v>
      </c>
      <c r="C899" s="340" t="s">
        <v>1034</v>
      </c>
      <c r="D899" s="341" t="s">
        <v>298</v>
      </c>
      <c r="E899" s="341" t="s">
        <v>3594</v>
      </c>
      <c r="F899" s="342">
        <v>355317</v>
      </c>
      <c r="G899" s="415">
        <v>0.35531699999999999</v>
      </c>
      <c r="H899" s="416" t="s">
        <v>357</v>
      </c>
      <c r="I899" s="416" t="s">
        <v>3595</v>
      </c>
      <c r="J899" s="416" t="s">
        <v>3596</v>
      </c>
    </row>
    <row r="900" spans="2:10" x14ac:dyDescent="0.35">
      <c r="B900" s="411" t="s">
        <v>3604</v>
      </c>
      <c r="C900" s="411" t="s">
        <v>1034</v>
      </c>
      <c r="D900" s="343" t="s">
        <v>298</v>
      </c>
      <c r="E900" s="343" t="s">
        <v>3594</v>
      </c>
      <c r="F900" s="344">
        <v>1183</v>
      </c>
      <c r="G900" s="412">
        <v>1.183E-3</v>
      </c>
      <c r="H900" s="413" t="s">
        <v>357</v>
      </c>
      <c r="I900" s="413" t="s">
        <v>3595</v>
      </c>
      <c r="J900" s="414" t="s">
        <v>3596</v>
      </c>
    </row>
    <row r="901" spans="2:10" x14ac:dyDescent="0.35">
      <c r="B901" s="340" t="s">
        <v>3604</v>
      </c>
      <c r="C901" s="340" t="s">
        <v>1034</v>
      </c>
      <c r="D901" s="341" t="s">
        <v>304</v>
      </c>
      <c r="E901" s="341" t="s">
        <v>3594</v>
      </c>
      <c r="F901" s="342">
        <v>269605</v>
      </c>
      <c r="G901" s="415">
        <v>0.26960499999999998</v>
      </c>
      <c r="H901" s="416" t="s">
        <v>357</v>
      </c>
      <c r="I901" s="416" t="s">
        <v>3595</v>
      </c>
      <c r="J901" s="416" t="s">
        <v>3596</v>
      </c>
    </row>
    <row r="902" spans="2:10" x14ac:dyDescent="0.35">
      <c r="B902" s="411" t="s">
        <v>3604</v>
      </c>
      <c r="C902" s="411" t="s">
        <v>1034</v>
      </c>
      <c r="D902" s="343" t="s">
        <v>298</v>
      </c>
      <c r="E902" s="343" t="s">
        <v>3594</v>
      </c>
      <c r="F902" s="344">
        <v>364478</v>
      </c>
      <c r="G902" s="412">
        <v>0.36447800000000002</v>
      </c>
      <c r="H902" s="413" t="s">
        <v>357</v>
      </c>
      <c r="I902" s="413" t="s">
        <v>3595</v>
      </c>
      <c r="J902" s="414" t="s">
        <v>3596</v>
      </c>
    </row>
    <row r="903" spans="2:10" x14ac:dyDescent="0.35">
      <c r="B903" s="340" t="s">
        <v>3604</v>
      </c>
      <c r="C903" s="340" t="s">
        <v>1034</v>
      </c>
      <c r="D903" s="341" t="s">
        <v>298</v>
      </c>
      <c r="E903" s="341" t="s">
        <v>3594</v>
      </c>
      <c r="F903" s="342">
        <v>2033804</v>
      </c>
      <c r="G903" s="415">
        <v>2.0338039999999999</v>
      </c>
      <c r="H903" s="416" t="s">
        <v>357</v>
      </c>
      <c r="I903" s="416" t="s">
        <v>3595</v>
      </c>
      <c r="J903" s="416" t="s">
        <v>3596</v>
      </c>
    </row>
    <row r="904" spans="2:10" x14ac:dyDescent="0.35">
      <c r="B904" s="411" t="s">
        <v>3604</v>
      </c>
      <c r="C904" s="411" t="s">
        <v>1034</v>
      </c>
      <c r="D904" s="343" t="s">
        <v>298</v>
      </c>
      <c r="E904" s="343" t="s">
        <v>3594</v>
      </c>
      <c r="F904" s="344">
        <v>2545769</v>
      </c>
      <c r="G904" s="412">
        <v>2.5457689999999999</v>
      </c>
      <c r="H904" s="413" t="s">
        <v>357</v>
      </c>
      <c r="I904" s="413" t="s">
        <v>3595</v>
      </c>
      <c r="J904" s="414" t="s">
        <v>3596</v>
      </c>
    </row>
    <row r="905" spans="2:10" x14ac:dyDescent="0.35">
      <c r="B905" s="340" t="s">
        <v>3604</v>
      </c>
      <c r="C905" s="340" t="s">
        <v>1034</v>
      </c>
      <c r="D905" s="341" t="s">
        <v>298</v>
      </c>
      <c r="E905" s="341" t="s">
        <v>3594</v>
      </c>
      <c r="F905" s="342">
        <v>25600</v>
      </c>
      <c r="G905" s="415">
        <v>2.5600000000000001E-2</v>
      </c>
      <c r="H905" s="416" t="s">
        <v>357</v>
      </c>
      <c r="I905" s="416" t="s">
        <v>3595</v>
      </c>
      <c r="J905" s="416" t="s">
        <v>3596</v>
      </c>
    </row>
    <row r="906" spans="2:10" x14ac:dyDescent="0.35">
      <c r="B906" s="411" t="s">
        <v>3604</v>
      </c>
      <c r="C906" s="411" t="s">
        <v>1034</v>
      </c>
      <c r="D906" s="343" t="s">
        <v>304</v>
      </c>
      <c r="E906" s="343" t="s">
        <v>3594</v>
      </c>
      <c r="F906" s="344">
        <v>286447</v>
      </c>
      <c r="G906" s="412">
        <v>0.28644700000000001</v>
      </c>
      <c r="H906" s="413" t="s">
        <v>357</v>
      </c>
      <c r="I906" s="413" t="s">
        <v>3595</v>
      </c>
      <c r="J906" s="414" t="s">
        <v>3596</v>
      </c>
    </row>
    <row r="907" spans="2:10" x14ac:dyDescent="0.35">
      <c r="B907" s="340" t="s">
        <v>3604</v>
      </c>
      <c r="C907" s="340" t="s">
        <v>1034</v>
      </c>
      <c r="D907" s="341" t="s">
        <v>298</v>
      </c>
      <c r="E907" s="341" t="s">
        <v>3594</v>
      </c>
      <c r="F907" s="342">
        <v>318612</v>
      </c>
      <c r="G907" s="415">
        <v>0.31861200000000001</v>
      </c>
      <c r="H907" s="416" t="s">
        <v>357</v>
      </c>
      <c r="I907" s="416" t="s">
        <v>3595</v>
      </c>
      <c r="J907" s="416" t="s">
        <v>3596</v>
      </c>
    </row>
    <row r="908" spans="2:10" x14ac:dyDescent="0.35">
      <c r="B908" s="411" t="s">
        <v>3604</v>
      </c>
      <c r="C908" s="411" t="s">
        <v>1034</v>
      </c>
      <c r="D908" s="343" t="s">
        <v>298</v>
      </c>
      <c r="E908" s="343" t="s">
        <v>3594</v>
      </c>
      <c r="F908" s="344">
        <v>373296</v>
      </c>
      <c r="G908" s="412">
        <v>0.37329600000000002</v>
      </c>
      <c r="H908" s="413" t="s">
        <v>357</v>
      </c>
      <c r="I908" s="413" t="s">
        <v>3595</v>
      </c>
      <c r="J908" s="414" t="s">
        <v>3596</v>
      </c>
    </row>
    <row r="909" spans="2:10" x14ac:dyDescent="0.35">
      <c r="B909" s="340" t="s">
        <v>3604</v>
      </c>
      <c r="C909" s="340" t="s">
        <v>1034</v>
      </c>
      <c r="D909" s="341" t="s">
        <v>304</v>
      </c>
      <c r="E909" s="341" t="s">
        <v>3594</v>
      </c>
      <c r="F909" s="342">
        <v>309605</v>
      </c>
      <c r="G909" s="415">
        <v>0.30960500000000002</v>
      </c>
      <c r="H909" s="416" t="s">
        <v>357</v>
      </c>
      <c r="I909" s="416" t="s">
        <v>3595</v>
      </c>
      <c r="J909" s="416" t="s">
        <v>3596</v>
      </c>
    </row>
    <row r="910" spans="2:10" x14ac:dyDescent="0.35">
      <c r="B910" s="411" t="s">
        <v>3604</v>
      </c>
      <c r="C910" s="411" t="s">
        <v>1034</v>
      </c>
      <c r="D910" s="343" t="s">
        <v>298</v>
      </c>
      <c r="E910" s="343" t="s">
        <v>3594</v>
      </c>
      <c r="F910" s="344">
        <v>2687126</v>
      </c>
      <c r="G910" s="412">
        <v>2.6871260000000001</v>
      </c>
      <c r="H910" s="413" t="s">
        <v>357</v>
      </c>
      <c r="I910" s="413" t="s">
        <v>3595</v>
      </c>
      <c r="J910" s="414" t="s">
        <v>3596</v>
      </c>
    </row>
    <row r="911" spans="2:10" x14ac:dyDescent="0.35">
      <c r="B911" s="340" t="s">
        <v>3604</v>
      </c>
      <c r="C911" s="340" t="s">
        <v>1034</v>
      </c>
      <c r="D911" s="341" t="s">
        <v>298</v>
      </c>
      <c r="E911" s="341" t="s">
        <v>3594</v>
      </c>
      <c r="F911" s="342">
        <v>364478</v>
      </c>
      <c r="G911" s="415">
        <v>0.36447800000000002</v>
      </c>
      <c r="H911" s="416" t="s">
        <v>357</v>
      </c>
      <c r="I911" s="416" t="s">
        <v>3595</v>
      </c>
      <c r="J911" s="416" t="s">
        <v>3596</v>
      </c>
    </row>
    <row r="912" spans="2:10" x14ac:dyDescent="0.35">
      <c r="B912" s="411" t="s">
        <v>3604</v>
      </c>
      <c r="C912" s="411" t="s">
        <v>1034</v>
      </c>
      <c r="D912" s="343" t="s">
        <v>298</v>
      </c>
      <c r="E912" s="343" t="s">
        <v>3594</v>
      </c>
      <c r="F912" s="344">
        <v>29000</v>
      </c>
      <c r="G912" s="412">
        <v>2.9000000000000001E-2</v>
      </c>
      <c r="H912" s="413" t="s">
        <v>357</v>
      </c>
      <c r="I912" s="413" t="s">
        <v>3595</v>
      </c>
      <c r="J912" s="414" t="s">
        <v>3596</v>
      </c>
    </row>
    <row r="913" spans="2:10" x14ac:dyDescent="0.35">
      <c r="B913" s="340" t="s">
        <v>3604</v>
      </c>
      <c r="C913" s="340" t="s">
        <v>1034</v>
      </c>
      <c r="D913" s="341" t="s">
        <v>304</v>
      </c>
      <c r="E913" s="341" t="s">
        <v>3594</v>
      </c>
      <c r="F913" s="342">
        <v>286447</v>
      </c>
      <c r="G913" s="415">
        <v>0.28644700000000001</v>
      </c>
      <c r="H913" s="416" t="s">
        <v>357</v>
      </c>
      <c r="I913" s="416" t="s">
        <v>3595</v>
      </c>
      <c r="J913" s="416" t="s">
        <v>3596</v>
      </c>
    </row>
    <row r="914" spans="2:10" x14ac:dyDescent="0.35">
      <c r="B914" s="411" t="s">
        <v>3604</v>
      </c>
      <c r="C914" s="411" t="s">
        <v>1034</v>
      </c>
      <c r="D914" s="343" t="s">
        <v>298</v>
      </c>
      <c r="E914" s="343" t="s">
        <v>3594</v>
      </c>
      <c r="F914" s="344">
        <v>30900</v>
      </c>
      <c r="G914" s="412">
        <v>3.09E-2</v>
      </c>
      <c r="H914" s="413" t="s">
        <v>357</v>
      </c>
      <c r="I914" s="413" t="s">
        <v>3595</v>
      </c>
      <c r="J914" s="414" t="s">
        <v>3596</v>
      </c>
    </row>
    <row r="915" spans="2:10" x14ac:dyDescent="0.35">
      <c r="B915" s="340" t="s">
        <v>3604</v>
      </c>
      <c r="C915" s="340" t="s">
        <v>1034</v>
      </c>
      <c r="D915" s="341" t="s">
        <v>298</v>
      </c>
      <c r="E915" s="341" t="s">
        <v>3594</v>
      </c>
      <c r="F915" s="342">
        <v>27600</v>
      </c>
      <c r="G915" s="415">
        <v>2.76E-2</v>
      </c>
      <c r="H915" s="416" t="s">
        <v>357</v>
      </c>
      <c r="I915" s="416" t="s">
        <v>3595</v>
      </c>
      <c r="J915" s="416" t="s">
        <v>3596</v>
      </c>
    </row>
    <row r="916" spans="2:10" x14ac:dyDescent="0.35">
      <c r="B916" s="411" t="s">
        <v>3604</v>
      </c>
      <c r="C916" s="411" t="s">
        <v>1034</v>
      </c>
      <c r="D916" s="343" t="s">
        <v>298</v>
      </c>
      <c r="E916" s="343" t="s">
        <v>3594</v>
      </c>
      <c r="F916" s="344">
        <v>26100</v>
      </c>
      <c r="G916" s="412">
        <v>2.6100000000000002E-2</v>
      </c>
      <c r="H916" s="413" t="s">
        <v>357</v>
      </c>
      <c r="I916" s="413" t="s">
        <v>3595</v>
      </c>
      <c r="J916" s="414" t="s">
        <v>3596</v>
      </c>
    </row>
    <row r="917" spans="2:10" x14ac:dyDescent="0.35">
      <c r="B917" s="340" t="s">
        <v>3604</v>
      </c>
      <c r="C917" s="340" t="s">
        <v>1034</v>
      </c>
      <c r="D917" s="341" t="s">
        <v>298</v>
      </c>
      <c r="E917" s="341" t="s">
        <v>3594</v>
      </c>
      <c r="F917" s="342">
        <v>326310</v>
      </c>
      <c r="G917" s="415">
        <v>0.32630999999999999</v>
      </c>
      <c r="H917" s="416" t="s">
        <v>357</v>
      </c>
      <c r="I917" s="416" t="s">
        <v>3595</v>
      </c>
      <c r="J917" s="416" t="s">
        <v>3596</v>
      </c>
    </row>
    <row r="918" spans="2:10" x14ac:dyDescent="0.35">
      <c r="B918" s="411" t="s">
        <v>3604</v>
      </c>
      <c r="C918" s="411" t="s">
        <v>1034</v>
      </c>
      <c r="D918" s="343" t="s">
        <v>298</v>
      </c>
      <c r="E918" s="343" t="s">
        <v>3594</v>
      </c>
      <c r="F918" s="344">
        <v>86</v>
      </c>
      <c r="G918" s="412">
        <v>8.6000000000000003E-5</v>
      </c>
      <c r="H918" s="413" t="s">
        <v>357</v>
      </c>
      <c r="I918" s="413" t="s">
        <v>3595</v>
      </c>
      <c r="J918" s="414" t="s">
        <v>3596</v>
      </c>
    </row>
    <row r="919" spans="2:10" x14ac:dyDescent="0.35">
      <c r="B919" s="340" t="s">
        <v>3604</v>
      </c>
      <c r="C919" s="340" t="s">
        <v>1034</v>
      </c>
      <c r="D919" s="341" t="s">
        <v>298</v>
      </c>
      <c r="E919" s="341" t="s">
        <v>3594</v>
      </c>
      <c r="F919" s="342">
        <v>26000</v>
      </c>
      <c r="G919" s="415">
        <v>2.5999999999999999E-2</v>
      </c>
      <c r="H919" s="416" t="s">
        <v>357</v>
      </c>
      <c r="I919" s="416" t="s">
        <v>3595</v>
      </c>
      <c r="J919" s="416" t="s">
        <v>3596</v>
      </c>
    </row>
    <row r="920" spans="2:10" x14ac:dyDescent="0.35">
      <c r="B920" s="411" t="s">
        <v>3604</v>
      </c>
      <c r="C920" s="411" t="s">
        <v>1034</v>
      </c>
      <c r="D920" s="343" t="s">
        <v>304</v>
      </c>
      <c r="E920" s="343" t="s">
        <v>3594</v>
      </c>
      <c r="F920" s="344">
        <v>342298</v>
      </c>
      <c r="G920" s="412">
        <v>0.34229799999999999</v>
      </c>
      <c r="H920" s="413" t="s">
        <v>357</v>
      </c>
      <c r="I920" s="413" t="s">
        <v>3595</v>
      </c>
      <c r="J920" s="414" t="s">
        <v>3596</v>
      </c>
    </row>
    <row r="921" spans="2:10" x14ac:dyDescent="0.35">
      <c r="B921" s="340" t="s">
        <v>3604</v>
      </c>
      <c r="C921" s="340" t="s">
        <v>1034</v>
      </c>
      <c r="D921" s="341" t="s">
        <v>300</v>
      </c>
      <c r="E921" s="341" t="s">
        <v>3594</v>
      </c>
      <c r="F921" s="342">
        <v>-5000000</v>
      </c>
      <c r="G921" s="415">
        <v>-5</v>
      </c>
      <c r="H921" s="416" t="s">
        <v>357</v>
      </c>
      <c r="I921" s="416" t="s">
        <v>3595</v>
      </c>
      <c r="J921" s="416" t="s">
        <v>3596</v>
      </c>
    </row>
    <row r="922" spans="2:10" x14ac:dyDescent="0.35">
      <c r="B922" s="411" t="s">
        <v>3604</v>
      </c>
      <c r="C922" s="411" t="s">
        <v>1034</v>
      </c>
      <c r="D922" s="343" t="s">
        <v>298</v>
      </c>
      <c r="E922" s="343" t="s">
        <v>3594</v>
      </c>
      <c r="F922" s="344">
        <v>25600</v>
      </c>
      <c r="G922" s="412">
        <v>2.5600000000000001E-2</v>
      </c>
      <c r="H922" s="413" t="s">
        <v>357</v>
      </c>
      <c r="I922" s="413" t="s">
        <v>3595</v>
      </c>
      <c r="J922" s="414" t="s">
        <v>3596</v>
      </c>
    </row>
    <row r="923" spans="2:10" x14ac:dyDescent="0.35">
      <c r="B923" s="340" t="s">
        <v>3604</v>
      </c>
      <c r="C923" s="340" t="s">
        <v>1034</v>
      </c>
      <c r="D923" s="341" t="s">
        <v>298</v>
      </c>
      <c r="E923" s="341" t="s">
        <v>3594</v>
      </c>
      <c r="F923" s="342">
        <v>326310</v>
      </c>
      <c r="G923" s="415">
        <v>0.32630999999999999</v>
      </c>
      <c r="H923" s="416" t="s">
        <v>357</v>
      </c>
      <c r="I923" s="416" t="s">
        <v>3595</v>
      </c>
      <c r="J923" s="416" t="s">
        <v>3596</v>
      </c>
    </row>
    <row r="924" spans="2:10" x14ac:dyDescent="0.35">
      <c r="B924" s="411" t="s">
        <v>3604</v>
      </c>
      <c r="C924" s="411" t="s">
        <v>1034</v>
      </c>
      <c r="D924" s="343" t="s">
        <v>298</v>
      </c>
      <c r="E924" s="343" t="s">
        <v>3594</v>
      </c>
      <c r="F924" s="344">
        <v>26100</v>
      </c>
      <c r="G924" s="412">
        <v>2.6100000000000002E-2</v>
      </c>
      <c r="H924" s="413" t="s">
        <v>357</v>
      </c>
      <c r="I924" s="413" t="s">
        <v>3595</v>
      </c>
      <c r="J924" s="414" t="s">
        <v>3596</v>
      </c>
    </row>
    <row r="925" spans="2:10" x14ac:dyDescent="0.35">
      <c r="B925" s="340" t="s">
        <v>3604</v>
      </c>
      <c r="C925" s="340" t="s">
        <v>1034</v>
      </c>
      <c r="D925" s="341" t="s">
        <v>300</v>
      </c>
      <c r="E925" s="341" t="s">
        <v>3594</v>
      </c>
      <c r="F925" s="342">
        <v>5000000</v>
      </c>
      <c r="G925" s="415">
        <v>5</v>
      </c>
      <c r="H925" s="416" t="s">
        <v>357</v>
      </c>
      <c r="I925" s="416" t="s">
        <v>3595</v>
      </c>
      <c r="J925" s="416" t="s">
        <v>3596</v>
      </c>
    </row>
    <row r="926" spans="2:10" x14ac:dyDescent="0.35">
      <c r="B926" s="411" t="s">
        <v>3604</v>
      </c>
      <c r="C926" s="411" t="s">
        <v>1034</v>
      </c>
      <c r="D926" s="343" t="s">
        <v>298</v>
      </c>
      <c r="E926" s="343" t="s">
        <v>3594</v>
      </c>
      <c r="F926" s="344">
        <v>1768083</v>
      </c>
      <c r="G926" s="412">
        <v>1.7680830000000001</v>
      </c>
      <c r="H926" s="413" t="s">
        <v>357</v>
      </c>
      <c r="I926" s="413" t="s">
        <v>3595</v>
      </c>
      <c r="J926" s="414" t="s">
        <v>3596</v>
      </c>
    </row>
    <row r="927" spans="2:10" x14ac:dyDescent="0.35">
      <c r="B927" s="340" t="s">
        <v>3604</v>
      </c>
      <c r="C927" s="340" t="s">
        <v>1034</v>
      </c>
      <c r="D927" s="341" t="s">
        <v>298</v>
      </c>
      <c r="E927" s="341" t="s">
        <v>3594</v>
      </c>
      <c r="F927" s="342">
        <v>1768083</v>
      </c>
      <c r="G927" s="415">
        <v>1.7680830000000001</v>
      </c>
      <c r="H927" s="416" t="s">
        <v>357</v>
      </c>
      <c r="I927" s="416" t="s">
        <v>3595</v>
      </c>
      <c r="J927" s="416" t="s">
        <v>3596</v>
      </c>
    </row>
    <row r="928" spans="2:10" x14ac:dyDescent="0.35">
      <c r="B928" s="411" t="s">
        <v>3604</v>
      </c>
      <c r="C928" s="411" t="s">
        <v>1034</v>
      </c>
      <c r="D928" s="343" t="s">
        <v>298</v>
      </c>
      <c r="E928" s="343" t="s">
        <v>3594</v>
      </c>
      <c r="F928" s="344">
        <v>803598</v>
      </c>
      <c r="G928" s="412">
        <v>0.80359800000000003</v>
      </c>
      <c r="H928" s="413" t="s">
        <v>357</v>
      </c>
      <c r="I928" s="413" t="s">
        <v>3595</v>
      </c>
      <c r="J928" s="414" t="s">
        <v>3596</v>
      </c>
    </row>
    <row r="929" spans="2:10" x14ac:dyDescent="0.35">
      <c r="B929" s="340" t="s">
        <v>3604</v>
      </c>
      <c r="C929" s="340" t="s">
        <v>1034</v>
      </c>
      <c r="D929" s="341" t="s">
        <v>298</v>
      </c>
      <c r="E929" s="341" t="s">
        <v>3594</v>
      </c>
      <c r="F929" s="342">
        <v>30500</v>
      </c>
      <c r="G929" s="415">
        <v>3.0499999999999999E-2</v>
      </c>
      <c r="H929" s="416" t="s">
        <v>357</v>
      </c>
      <c r="I929" s="416" t="s">
        <v>3595</v>
      </c>
      <c r="J929" s="416" t="s">
        <v>3596</v>
      </c>
    </row>
    <row r="930" spans="2:10" x14ac:dyDescent="0.35">
      <c r="B930" s="411" t="s">
        <v>3604</v>
      </c>
      <c r="C930" s="411" t="s">
        <v>1034</v>
      </c>
      <c r="D930" s="343" t="s">
        <v>298</v>
      </c>
      <c r="E930" s="343" t="s">
        <v>3594</v>
      </c>
      <c r="F930" s="344">
        <v>442666</v>
      </c>
      <c r="G930" s="412">
        <v>0.442666</v>
      </c>
      <c r="H930" s="413" t="s">
        <v>357</v>
      </c>
      <c r="I930" s="413" t="s">
        <v>3595</v>
      </c>
      <c r="J930" s="414" t="s">
        <v>3596</v>
      </c>
    </row>
    <row r="931" spans="2:10" x14ac:dyDescent="0.35">
      <c r="B931" s="340" t="s">
        <v>3604</v>
      </c>
      <c r="C931" s="340" t="s">
        <v>1034</v>
      </c>
      <c r="D931" s="341" t="s">
        <v>298</v>
      </c>
      <c r="E931" s="341" t="s">
        <v>3594</v>
      </c>
      <c r="F931" s="342">
        <v>411307</v>
      </c>
      <c r="G931" s="415">
        <v>0.41130699999999998</v>
      </c>
      <c r="H931" s="416" t="s">
        <v>357</v>
      </c>
      <c r="I931" s="416" t="s">
        <v>3595</v>
      </c>
      <c r="J931" s="416" t="s">
        <v>3596</v>
      </c>
    </row>
    <row r="932" spans="2:10" x14ac:dyDescent="0.35">
      <c r="B932" s="411" t="s">
        <v>3604</v>
      </c>
      <c r="C932" s="411" t="s">
        <v>1034</v>
      </c>
      <c r="D932" s="343" t="s">
        <v>300</v>
      </c>
      <c r="E932" s="343" t="s">
        <v>3594</v>
      </c>
      <c r="F932" s="344">
        <v>5000000</v>
      </c>
      <c r="G932" s="412">
        <v>5</v>
      </c>
      <c r="H932" s="413" t="s">
        <v>357</v>
      </c>
      <c r="I932" s="413" t="s">
        <v>3595</v>
      </c>
      <c r="J932" s="414" t="s">
        <v>3596</v>
      </c>
    </row>
    <row r="933" spans="2:10" x14ac:dyDescent="0.35">
      <c r="B933" s="340" t="s">
        <v>3604</v>
      </c>
      <c r="C933" s="340" t="s">
        <v>1034</v>
      </c>
      <c r="D933" s="341" t="s">
        <v>298</v>
      </c>
      <c r="E933" s="341" t="s">
        <v>3594</v>
      </c>
      <c r="F933" s="342">
        <v>3474885</v>
      </c>
      <c r="G933" s="415">
        <v>3.474885</v>
      </c>
      <c r="H933" s="416" t="s">
        <v>357</v>
      </c>
      <c r="I933" s="416" t="s">
        <v>3595</v>
      </c>
      <c r="J933" s="416" t="s">
        <v>3596</v>
      </c>
    </row>
    <row r="934" spans="2:10" x14ac:dyDescent="0.35">
      <c r="B934" s="411" t="s">
        <v>3604</v>
      </c>
      <c r="C934" s="411" t="s">
        <v>1034</v>
      </c>
      <c r="D934" s="343" t="s">
        <v>298</v>
      </c>
      <c r="E934" s="343" t="s">
        <v>3594</v>
      </c>
      <c r="F934" s="344">
        <v>334634</v>
      </c>
      <c r="G934" s="412">
        <v>0.33463399999999999</v>
      </c>
      <c r="H934" s="413" t="s">
        <v>357</v>
      </c>
      <c r="I934" s="413" t="s">
        <v>3595</v>
      </c>
      <c r="J934" s="414" t="s">
        <v>3596</v>
      </c>
    </row>
    <row r="935" spans="2:10" x14ac:dyDescent="0.35">
      <c r="B935" s="340" t="s">
        <v>3604</v>
      </c>
      <c r="C935" s="340" t="s">
        <v>3683</v>
      </c>
      <c r="D935" s="341" t="s">
        <v>298</v>
      </c>
      <c r="E935" s="341" t="s">
        <v>3594</v>
      </c>
      <c r="F935" s="342">
        <v>18312</v>
      </c>
      <c r="G935" s="415">
        <v>1.8311999999999998E-2</v>
      </c>
      <c r="H935" s="416" t="s">
        <v>357</v>
      </c>
      <c r="I935" s="416" t="s">
        <v>3595</v>
      </c>
      <c r="J935" s="416" t="s">
        <v>3596</v>
      </c>
    </row>
    <row r="936" spans="2:10" x14ac:dyDescent="0.35">
      <c r="B936" s="411" t="s">
        <v>3604</v>
      </c>
      <c r="C936" s="411" t="s">
        <v>3683</v>
      </c>
      <c r="D936" s="343" t="s">
        <v>298</v>
      </c>
      <c r="E936" s="343" t="s">
        <v>3594</v>
      </c>
      <c r="F936" s="344">
        <v>14436</v>
      </c>
      <c r="G936" s="412">
        <v>1.4435999999999999E-2</v>
      </c>
      <c r="H936" s="413" t="s">
        <v>357</v>
      </c>
      <c r="I936" s="413" t="s">
        <v>3595</v>
      </c>
      <c r="J936" s="414" t="s">
        <v>3596</v>
      </c>
    </row>
    <row r="937" spans="2:10" x14ac:dyDescent="0.35">
      <c r="B937" s="340" t="s">
        <v>3604</v>
      </c>
      <c r="C937" s="340" t="s">
        <v>3683</v>
      </c>
      <c r="D937" s="341" t="s">
        <v>298</v>
      </c>
      <c r="E937" s="341" t="s">
        <v>3594</v>
      </c>
      <c r="F937" s="342">
        <v>1400</v>
      </c>
      <c r="G937" s="415">
        <v>1.4E-3</v>
      </c>
      <c r="H937" s="416" t="s">
        <v>357</v>
      </c>
      <c r="I937" s="416" t="s">
        <v>3595</v>
      </c>
      <c r="J937" s="416" t="s">
        <v>3596</v>
      </c>
    </row>
    <row r="938" spans="2:10" x14ac:dyDescent="0.35">
      <c r="B938" s="411" t="s">
        <v>3604</v>
      </c>
      <c r="C938" s="411" t="s">
        <v>3683</v>
      </c>
      <c r="D938" s="343" t="s">
        <v>304</v>
      </c>
      <c r="E938" s="343" t="s">
        <v>3594</v>
      </c>
      <c r="F938" s="344">
        <v>120076</v>
      </c>
      <c r="G938" s="412">
        <v>0.120076</v>
      </c>
      <c r="H938" s="413" t="s">
        <v>357</v>
      </c>
      <c r="I938" s="413" t="s">
        <v>3595</v>
      </c>
      <c r="J938" s="414" t="s">
        <v>3596</v>
      </c>
    </row>
    <row r="939" spans="2:10" x14ac:dyDescent="0.35">
      <c r="B939" s="340" t="s">
        <v>3604</v>
      </c>
      <c r="C939" s="340" t="s">
        <v>3683</v>
      </c>
      <c r="D939" s="341" t="s">
        <v>300</v>
      </c>
      <c r="E939" s="341" t="s">
        <v>3594</v>
      </c>
      <c r="F939" s="342">
        <v>-500000</v>
      </c>
      <c r="G939" s="415">
        <v>-0.5</v>
      </c>
      <c r="H939" s="416" t="s">
        <v>357</v>
      </c>
      <c r="I939" s="416" t="s">
        <v>3595</v>
      </c>
      <c r="J939" s="416" t="s">
        <v>3596</v>
      </c>
    </row>
    <row r="940" spans="2:10" x14ac:dyDescent="0.35">
      <c r="B940" s="411" t="s">
        <v>3604</v>
      </c>
      <c r="C940" s="411" t="s">
        <v>3683</v>
      </c>
      <c r="D940" s="343" t="s">
        <v>298</v>
      </c>
      <c r="E940" s="343" t="s">
        <v>3594</v>
      </c>
      <c r="F940" s="344">
        <v>3000</v>
      </c>
      <c r="G940" s="412">
        <v>3.0000000000000001E-3</v>
      </c>
      <c r="H940" s="413" t="s">
        <v>357</v>
      </c>
      <c r="I940" s="413" t="s">
        <v>3595</v>
      </c>
      <c r="J940" s="414" t="s">
        <v>3596</v>
      </c>
    </row>
    <row r="941" spans="2:10" x14ac:dyDescent="0.35">
      <c r="B941" s="340" t="s">
        <v>3604</v>
      </c>
      <c r="C941" s="340" t="s">
        <v>3683</v>
      </c>
      <c r="D941" s="341" t="s">
        <v>298</v>
      </c>
      <c r="E941" s="341" t="s">
        <v>3594</v>
      </c>
      <c r="F941" s="342">
        <v>55367</v>
      </c>
      <c r="G941" s="415">
        <v>5.5367E-2</v>
      </c>
      <c r="H941" s="416" t="s">
        <v>357</v>
      </c>
      <c r="I941" s="416" t="s">
        <v>3595</v>
      </c>
      <c r="J941" s="416" t="s">
        <v>3596</v>
      </c>
    </row>
    <row r="942" spans="2:10" x14ac:dyDescent="0.35">
      <c r="B942" s="411" t="s">
        <v>3604</v>
      </c>
      <c r="C942" s="411" t="s">
        <v>3683</v>
      </c>
      <c r="D942" s="343" t="s">
        <v>298</v>
      </c>
      <c r="E942" s="343" t="s">
        <v>3594</v>
      </c>
      <c r="F942" s="344">
        <v>17362</v>
      </c>
      <c r="G942" s="412">
        <v>1.7361999999999999E-2</v>
      </c>
      <c r="H942" s="413" t="s">
        <v>357</v>
      </c>
      <c r="I942" s="413" t="s">
        <v>3595</v>
      </c>
      <c r="J942" s="414" t="s">
        <v>3596</v>
      </c>
    </row>
    <row r="943" spans="2:10" x14ac:dyDescent="0.35">
      <c r="B943" s="340" t="s">
        <v>3604</v>
      </c>
      <c r="C943" s="340" t="s">
        <v>3683</v>
      </c>
      <c r="D943" s="341" t="s">
        <v>298</v>
      </c>
      <c r="E943" s="341" t="s">
        <v>3594</v>
      </c>
      <c r="F943" s="342">
        <v>18312</v>
      </c>
      <c r="G943" s="415">
        <v>1.8311999999999998E-2</v>
      </c>
      <c r="H943" s="416" t="s">
        <v>357</v>
      </c>
      <c r="I943" s="416" t="s">
        <v>3595</v>
      </c>
      <c r="J943" s="416" t="s">
        <v>3596</v>
      </c>
    </row>
    <row r="944" spans="2:10" x14ac:dyDescent="0.35">
      <c r="B944" s="411" t="s">
        <v>3604</v>
      </c>
      <c r="C944" s="411" t="s">
        <v>3683</v>
      </c>
      <c r="D944" s="343" t="s">
        <v>298</v>
      </c>
      <c r="E944" s="343" t="s">
        <v>3594</v>
      </c>
      <c r="F944" s="344">
        <v>2000</v>
      </c>
      <c r="G944" s="412">
        <v>2E-3</v>
      </c>
      <c r="H944" s="413" t="s">
        <v>357</v>
      </c>
      <c r="I944" s="413" t="s">
        <v>3595</v>
      </c>
      <c r="J944" s="414" t="s">
        <v>3596</v>
      </c>
    </row>
    <row r="945" spans="2:10" x14ac:dyDescent="0.35">
      <c r="B945" s="340" t="s">
        <v>3604</v>
      </c>
      <c r="C945" s="340" t="s">
        <v>3683</v>
      </c>
      <c r="D945" s="341" t="s">
        <v>304</v>
      </c>
      <c r="E945" s="341" t="s">
        <v>3594</v>
      </c>
      <c r="F945" s="342">
        <v>92389</v>
      </c>
      <c r="G945" s="415">
        <v>9.2388999999999999E-2</v>
      </c>
      <c r="H945" s="416" t="s">
        <v>357</v>
      </c>
      <c r="I945" s="416" t="s">
        <v>3595</v>
      </c>
      <c r="J945" s="416" t="s">
        <v>3596</v>
      </c>
    </row>
    <row r="946" spans="2:10" x14ac:dyDescent="0.35">
      <c r="B946" s="411" t="s">
        <v>3604</v>
      </c>
      <c r="C946" s="411" t="s">
        <v>3683</v>
      </c>
      <c r="D946" s="343" t="s">
        <v>304</v>
      </c>
      <c r="E946" s="343" t="s">
        <v>3594</v>
      </c>
      <c r="F946" s="344">
        <v>93765</v>
      </c>
      <c r="G946" s="412">
        <v>9.3765000000000001E-2</v>
      </c>
      <c r="H946" s="413" t="s">
        <v>357</v>
      </c>
      <c r="I946" s="413" t="s">
        <v>3595</v>
      </c>
      <c r="J946" s="414" t="s">
        <v>3596</v>
      </c>
    </row>
    <row r="947" spans="2:10" x14ac:dyDescent="0.35">
      <c r="B947" s="340" t="s">
        <v>3604</v>
      </c>
      <c r="C947" s="340" t="s">
        <v>3683</v>
      </c>
      <c r="D947" s="341" t="s">
        <v>298</v>
      </c>
      <c r="E947" s="341" t="s">
        <v>3594</v>
      </c>
      <c r="F947" s="342">
        <v>3000</v>
      </c>
      <c r="G947" s="415">
        <v>3.0000000000000001E-3</v>
      </c>
      <c r="H947" s="416" t="s">
        <v>357</v>
      </c>
      <c r="I947" s="416" t="s">
        <v>3595</v>
      </c>
      <c r="J947" s="416" t="s">
        <v>3596</v>
      </c>
    </row>
    <row r="948" spans="2:10" x14ac:dyDescent="0.35">
      <c r="B948" s="411" t="s">
        <v>3604</v>
      </c>
      <c r="C948" s="411" t="s">
        <v>3683</v>
      </c>
      <c r="D948" s="343" t="s">
        <v>304</v>
      </c>
      <c r="E948" s="343" t="s">
        <v>3594</v>
      </c>
      <c r="F948" s="344">
        <v>60978</v>
      </c>
      <c r="G948" s="412">
        <v>6.0977999999999997E-2</v>
      </c>
      <c r="H948" s="413" t="s">
        <v>357</v>
      </c>
      <c r="I948" s="413" t="s">
        <v>3595</v>
      </c>
      <c r="J948" s="414" t="s">
        <v>3596</v>
      </c>
    </row>
    <row r="949" spans="2:10" x14ac:dyDescent="0.35">
      <c r="B949" s="340" t="s">
        <v>3604</v>
      </c>
      <c r="C949" s="340" t="s">
        <v>3683</v>
      </c>
      <c r="D949" s="341" t="s">
        <v>298</v>
      </c>
      <c r="E949" s="341" t="s">
        <v>3594</v>
      </c>
      <c r="F949" s="342">
        <v>62267</v>
      </c>
      <c r="G949" s="415">
        <v>6.2267000000000003E-2</v>
      </c>
      <c r="H949" s="416" t="s">
        <v>357</v>
      </c>
      <c r="I949" s="416" t="s">
        <v>3595</v>
      </c>
      <c r="J949" s="416" t="s">
        <v>3596</v>
      </c>
    </row>
    <row r="950" spans="2:10" x14ac:dyDescent="0.35">
      <c r="B950" s="411" t="s">
        <v>3604</v>
      </c>
      <c r="C950" s="411" t="s">
        <v>3683</v>
      </c>
      <c r="D950" s="343" t="s">
        <v>300</v>
      </c>
      <c r="E950" s="343" t="s">
        <v>3594</v>
      </c>
      <c r="F950" s="344">
        <v>500000</v>
      </c>
      <c r="G950" s="412">
        <v>0.5</v>
      </c>
      <c r="H950" s="413" t="s">
        <v>357</v>
      </c>
      <c r="I950" s="413" t="s">
        <v>3595</v>
      </c>
      <c r="J950" s="414" t="s">
        <v>3596</v>
      </c>
    </row>
    <row r="951" spans="2:10" x14ac:dyDescent="0.35">
      <c r="B951" s="340" t="s">
        <v>3604</v>
      </c>
      <c r="C951" s="340" t="s">
        <v>3683</v>
      </c>
      <c r="D951" s="341" t="s">
        <v>298</v>
      </c>
      <c r="E951" s="341" t="s">
        <v>3594</v>
      </c>
      <c r="F951" s="342">
        <v>3000</v>
      </c>
      <c r="G951" s="415">
        <v>3.0000000000000001E-3</v>
      </c>
      <c r="H951" s="416" t="s">
        <v>357</v>
      </c>
      <c r="I951" s="416" t="s">
        <v>3595</v>
      </c>
      <c r="J951" s="416" t="s">
        <v>3596</v>
      </c>
    </row>
    <row r="952" spans="2:10" x14ac:dyDescent="0.35">
      <c r="B952" s="411" t="s">
        <v>3604</v>
      </c>
      <c r="C952" s="411" t="s">
        <v>3683</v>
      </c>
      <c r="D952" s="343" t="s">
        <v>298</v>
      </c>
      <c r="E952" s="343" t="s">
        <v>3594</v>
      </c>
      <c r="F952" s="344">
        <v>59267</v>
      </c>
      <c r="G952" s="412">
        <v>5.9267E-2</v>
      </c>
      <c r="H952" s="413" t="s">
        <v>357</v>
      </c>
      <c r="I952" s="413" t="s">
        <v>3595</v>
      </c>
      <c r="J952" s="414" t="s">
        <v>3596</v>
      </c>
    </row>
    <row r="953" spans="2:10" x14ac:dyDescent="0.35">
      <c r="B953" s="340" t="s">
        <v>3604</v>
      </c>
      <c r="C953" s="340" t="s">
        <v>3683</v>
      </c>
      <c r="D953" s="341" t="s">
        <v>304</v>
      </c>
      <c r="E953" s="341" t="s">
        <v>3594</v>
      </c>
      <c r="F953" s="342">
        <v>57641</v>
      </c>
      <c r="G953" s="415">
        <v>5.7640999999999998E-2</v>
      </c>
      <c r="H953" s="416" t="s">
        <v>357</v>
      </c>
      <c r="I953" s="416" t="s">
        <v>3595</v>
      </c>
      <c r="J953" s="416" t="s">
        <v>3596</v>
      </c>
    </row>
    <row r="954" spans="2:10" x14ac:dyDescent="0.35">
      <c r="B954" s="411" t="s">
        <v>3604</v>
      </c>
      <c r="C954" s="411" t="s">
        <v>3683</v>
      </c>
      <c r="D954" s="343" t="s">
        <v>298</v>
      </c>
      <c r="E954" s="343" t="s">
        <v>3594</v>
      </c>
      <c r="F954" s="344">
        <v>59267</v>
      </c>
      <c r="G954" s="412">
        <v>5.9267E-2</v>
      </c>
      <c r="H954" s="413" t="s">
        <v>357</v>
      </c>
      <c r="I954" s="413" t="s">
        <v>3595</v>
      </c>
      <c r="J954" s="414" t="s">
        <v>3596</v>
      </c>
    </row>
    <row r="955" spans="2:10" x14ac:dyDescent="0.35">
      <c r="B955" s="340" t="s">
        <v>3604</v>
      </c>
      <c r="C955" s="340" t="s">
        <v>3683</v>
      </c>
      <c r="D955" s="341" t="s">
        <v>298</v>
      </c>
      <c r="E955" s="341" t="s">
        <v>3594</v>
      </c>
      <c r="F955" s="342">
        <v>3000</v>
      </c>
      <c r="G955" s="415">
        <v>3.0000000000000001E-3</v>
      </c>
      <c r="H955" s="416" t="s">
        <v>357</v>
      </c>
      <c r="I955" s="416" t="s">
        <v>3595</v>
      </c>
      <c r="J955" s="416" t="s">
        <v>3596</v>
      </c>
    </row>
    <row r="956" spans="2:10" x14ac:dyDescent="0.35">
      <c r="B956" s="411" t="s">
        <v>3604</v>
      </c>
      <c r="C956" s="411" t="s">
        <v>3683</v>
      </c>
      <c r="D956" s="343" t="s">
        <v>298</v>
      </c>
      <c r="E956" s="343" t="s">
        <v>3594</v>
      </c>
      <c r="F956" s="344">
        <v>2500</v>
      </c>
      <c r="G956" s="412">
        <v>2.5000000000000001E-3</v>
      </c>
      <c r="H956" s="413" t="s">
        <v>357</v>
      </c>
      <c r="I956" s="413" t="s">
        <v>3595</v>
      </c>
      <c r="J956" s="414" t="s">
        <v>3596</v>
      </c>
    </row>
    <row r="957" spans="2:10" x14ac:dyDescent="0.35">
      <c r="B957" s="340" t="s">
        <v>3604</v>
      </c>
      <c r="C957" s="340" t="s">
        <v>3683</v>
      </c>
      <c r="D957" s="341" t="s">
        <v>298</v>
      </c>
      <c r="E957" s="341" t="s">
        <v>3594</v>
      </c>
      <c r="F957" s="342">
        <v>16972</v>
      </c>
      <c r="G957" s="415">
        <v>1.6972000000000001E-2</v>
      </c>
      <c r="H957" s="416" t="s">
        <v>357</v>
      </c>
      <c r="I957" s="416" t="s">
        <v>3595</v>
      </c>
      <c r="J957" s="416" t="s">
        <v>3596</v>
      </c>
    </row>
    <row r="958" spans="2:10" x14ac:dyDescent="0.35">
      <c r="B958" s="411" t="s">
        <v>3604</v>
      </c>
      <c r="C958" s="411" t="s">
        <v>3683</v>
      </c>
      <c r="D958" s="343" t="s">
        <v>298</v>
      </c>
      <c r="E958" s="343" t="s">
        <v>3594</v>
      </c>
      <c r="F958" s="344">
        <v>55367</v>
      </c>
      <c r="G958" s="412">
        <v>5.5367E-2</v>
      </c>
      <c r="H958" s="413" t="s">
        <v>357</v>
      </c>
      <c r="I958" s="413" t="s">
        <v>3595</v>
      </c>
      <c r="J958" s="414" t="s">
        <v>3596</v>
      </c>
    </row>
    <row r="959" spans="2:10" x14ac:dyDescent="0.35">
      <c r="B959" s="340" t="s">
        <v>3604</v>
      </c>
      <c r="C959" s="340" t="s">
        <v>3683</v>
      </c>
      <c r="D959" s="341" t="s">
        <v>298</v>
      </c>
      <c r="E959" s="341" t="s">
        <v>3594</v>
      </c>
      <c r="F959" s="342">
        <v>16972</v>
      </c>
      <c r="G959" s="415">
        <v>1.6972000000000001E-2</v>
      </c>
      <c r="H959" s="416" t="s">
        <v>357</v>
      </c>
      <c r="I959" s="416" t="s">
        <v>3595</v>
      </c>
      <c r="J959" s="416" t="s">
        <v>3596</v>
      </c>
    </row>
    <row r="960" spans="2:10" x14ac:dyDescent="0.35">
      <c r="B960" s="411" t="s">
        <v>3604</v>
      </c>
      <c r="C960" s="411" t="s">
        <v>3683</v>
      </c>
      <c r="D960" s="343" t="s">
        <v>304</v>
      </c>
      <c r="E960" s="343" t="s">
        <v>3594</v>
      </c>
      <c r="F960" s="344">
        <v>94750</v>
      </c>
      <c r="G960" s="412">
        <v>9.4750000000000001E-2</v>
      </c>
      <c r="H960" s="413" t="s">
        <v>357</v>
      </c>
      <c r="I960" s="413" t="s">
        <v>3595</v>
      </c>
      <c r="J960" s="414" t="s">
        <v>3596</v>
      </c>
    </row>
    <row r="961" spans="2:10" x14ac:dyDescent="0.35">
      <c r="B961" s="340" t="s">
        <v>3604</v>
      </c>
      <c r="C961" s="340" t="s">
        <v>3683</v>
      </c>
      <c r="D961" s="341" t="s">
        <v>298</v>
      </c>
      <c r="E961" s="341" t="s">
        <v>3594</v>
      </c>
      <c r="F961" s="342">
        <v>5574</v>
      </c>
      <c r="G961" s="415">
        <v>5.574E-3</v>
      </c>
      <c r="H961" s="416" t="s">
        <v>357</v>
      </c>
      <c r="I961" s="416" t="s">
        <v>3595</v>
      </c>
      <c r="J961" s="416" t="s">
        <v>3596</v>
      </c>
    </row>
    <row r="962" spans="2:10" x14ac:dyDescent="0.35">
      <c r="B962" s="411" t="s">
        <v>3604</v>
      </c>
      <c r="C962" s="411" t="s">
        <v>3683</v>
      </c>
      <c r="D962" s="343" t="s">
        <v>298</v>
      </c>
      <c r="E962" s="343" t="s">
        <v>3594</v>
      </c>
      <c r="F962" s="344">
        <v>59267</v>
      </c>
      <c r="G962" s="412">
        <v>5.9267E-2</v>
      </c>
      <c r="H962" s="413" t="s">
        <v>357</v>
      </c>
      <c r="I962" s="413" t="s">
        <v>3595</v>
      </c>
      <c r="J962" s="414" t="s">
        <v>3596</v>
      </c>
    </row>
    <row r="963" spans="2:10" x14ac:dyDescent="0.35">
      <c r="B963" s="340" t="s">
        <v>3604</v>
      </c>
      <c r="C963" s="340" t="s">
        <v>3683</v>
      </c>
      <c r="D963" s="341" t="s">
        <v>304</v>
      </c>
      <c r="E963" s="341" t="s">
        <v>3594</v>
      </c>
      <c r="F963" s="342">
        <v>50053</v>
      </c>
      <c r="G963" s="415">
        <v>5.0053E-2</v>
      </c>
      <c r="H963" s="416" t="s">
        <v>357</v>
      </c>
      <c r="I963" s="416" t="s">
        <v>3595</v>
      </c>
      <c r="J963" s="416" t="s">
        <v>3596</v>
      </c>
    </row>
    <row r="964" spans="2:10" x14ac:dyDescent="0.35">
      <c r="B964" s="411" t="s">
        <v>3604</v>
      </c>
      <c r="C964" s="411" t="s">
        <v>3683</v>
      </c>
      <c r="D964" s="343" t="s">
        <v>298</v>
      </c>
      <c r="E964" s="343" t="s">
        <v>3594</v>
      </c>
      <c r="F964" s="344">
        <v>17362</v>
      </c>
      <c r="G964" s="412">
        <v>1.7361999999999999E-2</v>
      </c>
      <c r="H964" s="413" t="s">
        <v>357</v>
      </c>
      <c r="I964" s="413" t="s">
        <v>3595</v>
      </c>
      <c r="J964" s="414" t="s">
        <v>3596</v>
      </c>
    </row>
    <row r="965" spans="2:10" x14ac:dyDescent="0.35">
      <c r="B965" s="340" t="s">
        <v>3604</v>
      </c>
      <c r="C965" s="340" t="s">
        <v>3683</v>
      </c>
      <c r="D965" s="341" t="s">
        <v>298</v>
      </c>
      <c r="E965" s="341" t="s">
        <v>3594</v>
      </c>
      <c r="F965" s="342">
        <v>59267</v>
      </c>
      <c r="G965" s="415">
        <v>5.9267E-2</v>
      </c>
      <c r="H965" s="416" t="s">
        <v>357</v>
      </c>
      <c r="I965" s="416" t="s">
        <v>3595</v>
      </c>
      <c r="J965" s="416" t="s">
        <v>3596</v>
      </c>
    </row>
    <row r="966" spans="2:10" x14ac:dyDescent="0.35">
      <c r="B966" s="411" t="s">
        <v>3604</v>
      </c>
      <c r="C966" s="411" t="s">
        <v>3683</v>
      </c>
      <c r="D966" s="343" t="s">
        <v>300</v>
      </c>
      <c r="E966" s="343" t="s">
        <v>3594</v>
      </c>
      <c r="F966" s="344">
        <v>500000</v>
      </c>
      <c r="G966" s="412">
        <v>0.5</v>
      </c>
      <c r="H966" s="413" t="s">
        <v>357</v>
      </c>
      <c r="I966" s="413" t="s">
        <v>3595</v>
      </c>
      <c r="J966" s="414" t="s">
        <v>3596</v>
      </c>
    </row>
    <row r="967" spans="2:10" x14ac:dyDescent="0.35">
      <c r="B967" s="340" t="s">
        <v>3604</v>
      </c>
      <c r="C967" s="340" t="s">
        <v>3683</v>
      </c>
      <c r="D967" s="341" t="s">
        <v>298</v>
      </c>
      <c r="E967" s="341" t="s">
        <v>3594</v>
      </c>
      <c r="F967" s="342">
        <v>3000</v>
      </c>
      <c r="G967" s="415">
        <v>3.0000000000000001E-3</v>
      </c>
      <c r="H967" s="416" t="s">
        <v>357</v>
      </c>
      <c r="I967" s="416" t="s">
        <v>3595</v>
      </c>
      <c r="J967" s="416" t="s">
        <v>3596</v>
      </c>
    </row>
    <row r="968" spans="2:10" x14ac:dyDescent="0.35">
      <c r="B968" s="411" t="s">
        <v>3604</v>
      </c>
      <c r="C968" s="411" t="s">
        <v>3683</v>
      </c>
      <c r="D968" s="343" t="s">
        <v>304</v>
      </c>
      <c r="E968" s="343" t="s">
        <v>3594</v>
      </c>
      <c r="F968" s="344">
        <v>166941</v>
      </c>
      <c r="G968" s="412">
        <v>0.16694100000000001</v>
      </c>
      <c r="H968" s="413" t="s">
        <v>357</v>
      </c>
      <c r="I968" s="413" t="s">
        <v>3595</v>
      </c>
      <c r="J968" s="414" t="s">
        <v>3596</v>
      </c>
    </row>
    <row r="969" spans="2:10" x14ac:dyDescent="0.35">
      <c r="B969" s="340" t="s">
        <v>3604</v>
      </c>
      <c r="C969" s="340" t="s">
        <v>714</v>
      </c>
      <c r="D969" s="341" t="s">
        <v>340</v>
      </c>
      <c r="E969" s="341" t="s">
        <v>3594</v>
      </c>
      <c r="F969" s="342">
        <v>18000</v>
      </c>
      <c r="G969" s="415">
        <v>1.7999999999999999E-2</v>
      </c>
      <c r="H969" s="416" t="s">
        <v>357</v>
      </c>
      <c r="I969" s="416" t="s">
        <v>3595</v>
      </c>
      <c r="J969" s="416" t="s">
        <v>3596</v>
      </c>
    </row>
    <row r="970" spans="2:10" x14ac:dyDescent="0.35">
      <c r="B970" s="411" t="s">
        <v>3604</v>
      </c>
      <c r="C970" s="411" t="s">
        <v>714</v>
      </c>
      <c r="D970" s="343" t="s">
        <v>340</v>
      </c>
      <c r="E970" s="343" t="s">
        <v>3594</v>
      </c>
      <c r="F970" s="344">
        <v>48000</v>
      </c>
      <c r="G970" s="412">
        <v>4.8000000000000001E-2</v>
      </c>
      <c r="H970" s="413" t="s">
        <v>357</v>
      </c>
      <c r="I970" s="413" t="s">
        <v>3595</v>
      </c>
      <c r="J970" s="414" t="s">
        <v>3596</v>
      </c>
    </row>
    <row r="971" spans="2:10" x14ac:dyDescent="0.35">
      <c r="B971" s="340" t="s">
        <v>3604</v>
      </c>
      <c r="C971" s="340" t="s">
        <v>714</v>
      </c>
      <c r="D971" s="341" t="s">
        <v>340</v>
      </c>
      <c r="E971" s="341" t="s">
        <v>3594</v>
      </c>
      <c r="F971" s="342">
        <v>20000</v>
      </c>
      <c r="G971" s="415">
        <v>0.02</v>
      </c>
      <c r="H971" s="416" t="s">
        <v>357</v>
      </c>
      <c r="I971" s="416" t="s">
        <v>3595</v>
      </c>
      <c r="J971" s="416" t="s">
        <v>3596</v>
      </c>
    </row>
    <row r="972" spans="2:10" x14ac:dyDescent="0.35">
      <c r="B972" s="411" t="s">
        <v>3604</v>
      </c>
      <c r="C972" s="411" t="s">
        <v>714</v>
      </c>
      <c r="D972" s="343" t="s">
        <v>340</v>
      </c>
      <c r="E972" s="343" t="s">
        <v>3594</v>
      </c>
      <c r="F972" s="344">
        <v>10000</v>
      </c>
      <c r="G972" s="412">
        <v>0.01</v>
      </c>
      <c r="H972" s="413" t="s">
        <v>357</v>
      </c>
      <c r="I972" s="413" t="s">
        <v>3595</v>
      </c>
      <c r="J972" s="414" t="s">
        <v>3596</v>
      </c>
    </row>
    <row r="973" spans="2:10" x14ac:dyDescent="0.35">
      <c r="B973" s="340" t="s">
        <v>3604</v>
      </c>
      <c r="C973" s="340" t="s">
        <v>714</v>
      </c>
      <c r="D973" s="341" t="s">
        <v>305</v>
      </c>
      <c r="E973" s="341" t="s">
        <v>3594</v>
      </c>
      <c r="F973" s="342">
        <v>200000</v>
      </c>
      <c r="G973" s="415">
        <v>0.2</v>
      </c>
      <c r="H973" s="416" t="s">
        <v>357</v>
      </c>
      <c r="I973" s="416" t="s">
        <v>3595</v>
      </c>
      <c r="J973" s="416" t="s">
        <v>3596</v>
      </c>
    </row>
    <row r="974" spans="2:10" x14ac:dyDescent="0.35">
      <c r="B974" s="411" t="s">
        <v>3604</v>
      </c>
      <c r="C974" s="411" t="s">
        <v>3684</v>
      </c>
      <c r="D974" s="343" t="s">
        <v>304</v>
      </c>
      <c r="E974" s="343" t="s">
        <v>3594</v>
      </c>
      <c r="F974" s="344">
        <v>28947</v>
      </c>
      <c r="G974" s="412">
        <v>2.8947000000000001E-2</v>
      </c>
      <c r="H974" s="413" t="s">
        <v>357</v>
      </c>
      <c r="I974" s="413" t="s">
        <v>3595</v>
      </c>
      <c r="J974" s="414" t="s">
        <v>3596</v>
      </c>
    </row>
    <row r="975" spans="2:10" x14ac:dyDescent="0.35">
      <c r="B975" s="340" t="s">
        <v>3604</v>
      </c>
      <c r="C975" s="340" t="s">
        <v>3684</v>
      </c>
      <c r="D975" s="341" t="s">
        <v>298</v>
      </c>
      <c r="E975" s="341" t="s">
        <v>3594</v>
      </c>
      <c r="F975" s="342">
        <v>263637</v>
      </c>
      <c r="G975" s="415">
        <v>0.26363700000000001</v>
      </c>
      <c r="H975" s="416" t="s">
        <v>357</v>
      </c>
      <c r="I975" s="416" t="s">
        <v>3595</v>
      </c>
      <c r="J975" s="416" t="s">
        <v>3596</v>
      </c>
    </row>
    <row r="976" spans="2:10" x14ac:dyDescent="0.35">
      <c r="B976" s="411" t="s">
        <v>3604</v>
      </c>
      <c r="C976" s="411" t="s">
        <v>3684</v>
      </c>
      <c r="D976" s="343" t="s">
        <v>300</v>
      </c>
      <c r="E976" s="343" t="s">
        <v>3594</v>
      </c>
      <c r="F976" s="344">
        <v>-500000</v>
      </c>
      <c r="G976" s="412">
        <v>-0.5</v>
      </c>
      <c r="H976" s="413" t="s">
        <v>357</v>
      </c>
      <c r="I976" s="413" t="s">
        <v>3595</v>
      </c>
      <c r="J976" s="414" t="s">
        <v>3596</v>
      </c>
    </row>
    <row r="977" spans="2:10" x14ac:dyDescent="0.35">
      <c r="B977" s="340" t="s">
        <v>3604</v>
      </c>
      <c r="C977" s="340" t="s">
        <v>3684</v>
      </c>
      <c r="D977" s="341" t="s">
        <v>300</v>
      </c>
      <c r="E977" s="341" t="s">
        <v>3594</v>
      </c>
      <c r="F977" s="342">
        <v>500000</v>
      </c>
      <c r="G977" s="415">
        <v>0.5</v>
      </c>
      <c r="H977" s="416" t="s">
        <v>357</v>
      </c>
      <c r="I977" s="416" t="s">
        <v>3595</v>
      </c>
      <c r="J977" s="416" t="s">
        <v>3596</v>
      </c>
    </row>
    <row r="978" spans="2:10" x14ac:dyDescent="0.35">
      <c r="B978" s="411" t="s">
        <v>3604</v>
      </c>
      <c r="C978" s="411" t="s">
        <v>3684</v>
      </c>
      <c r="D978" s="343" t="s">
        <v>298</v>
      </c>
      <c r="E978" s="343" t="s">
        <v>3594</v>
      </c>
      <c r="F978" s="344">
        <v>32450</v>
      </c>
      <c r="G978" s="412">
        <v>3.245E-2</v>
      </c>
      <c r="H978" s="413" t="s">
        <v>357</v>
      </c>
      <c r="I978" s="413" t="s">
        <v>3595</v>
      </c>
      <c r="J978" s="414" t="s">
        <v>3596</v>
      </c>
    </row>
    <row r="979" spans="2:10" x14ac:dyDescent="0.35">
      <c r="B979" s="340" t="s">
        <v>3604</v>
      </c>
      <c r="C979" s="340" t="s">
        <v>3684</v>
      </c>
      <c r="D979" s="341" t="s">
        <v>298</v>
      </c>
      <c r="E979" s="341" t="s">
        <v>3594</v>
      </c>
      <c r="F979" s="342">
        <v>230309</v>
      </c>
      <c r="G979" s="415">
        <v>0.23030900000000001</v>
      </c>
      <c r="H979" s="416" t="s">
        <v>357</v>
      </c>
      <c r="I979" s="416" t="s">
        <v>3595</v>
      </c>
      <c r="J979" s="416" t="s">
        <v>3596</v>
      </c>
    </row>
    <row r="980" spans="2:10" x14ac:dyDescent="0.35">
      <c r="B980" s="411" t="s">
        <v>3604</v>
      </c>
      <c r="C980" s="411" t="s">
        <v>3684</v>
      </c>
      <c r="D980" s="343" t="s">
        <v>298</v>
      </c>
      <c r="E980" s="343" t="s">
        <v>3594</v>
      </c>
      <c r="F980" s="344">
        <v>1137835</v>
      </c>
      <c r="G980" s="412">
        <v>1.1378349999999999</v>
      </c>
      <c r="H980" s="413" t="s">
        <v>357</v>
      </c>
      <c r="I980" s="413" t="s">
        <v>3595</v>
      </c>
      <c r="J980" s="414" t="s">
        <v>3596</v>
      </c>
    </row>
    <row r="981" spans="2:10" x14ac:dyDescent="0.35">
      <c r="B981" s="340" t="s">
        <v>3604</v>
      </c>
      <c r="C981" s="340" t="s">
        <v>3684</v>
      </c>
      <c r="D981" s="341" t="s">
        <v>304</v>
      </c>
      <c r="E981" s="341" t="s">
        <v>3594</v>
      </c>
      <c r="F981" s="342">
        <v>98770</v>
      </c>
      <c r="G981" s="415">
        <v>9.8769999999999997E-2</v>
      </c>
      <c r="H981" s="416" t="s">
        <v>357</v>
      </c>
      <c r="I981" s="416" t="s">
        <v>3595</v>
      </c>
      <c r="J981" s="416" t="s">
        <v>3596</v>
      </c>
    </row>
    <row r="982" spans="2:10" x14ac:dyDescent="0.35">
      <c r="B982" s="411" t="s">
        <v>3604</v>
      </c>
      <c r="C982" s="411" t="s">
        <v>3684</v>
      </c>
      <c r="D982" s="343" t="s">
        <v>298</v>
      </c>
      <c r="E982" s="343" t="s">
        <v>3594</v>
      </c>
      <c r="F982" s="344">
        <v>180228</v>
      </c>
      <c r="G982" s="412">
        <v>0.180228</v>
      </c>
      <c r="H982" s="413" t="s">
        <v>357</v>
      </c>
      <c r="I982" s="413" t="s">
        <v>3595</v>
      </c>
      <c r="J982" s="414" t="s">
        <v>3596</v>
      </c>
    </row>
    <row r="983" spans="2:10" x14ac:dyDescent="0.35">
      <c r="B983" s="340" t="s">
        <v>3604</v>
      </c>
      <c r="C983" s="340" t="s">
        <v>3684</v>
      </c>
      <c r="D983" s="341" t="s">
        <v>298</v>
      </c>
      <c r="E983" s="341" t="s">
        <v>3594</v>
      </c>
      <c r="F983" s="342">
        <v>168339</v>
      </c>
      <c r="G983" s="415">
        <v>0.16833899999999999</v>
      </c>
      <c r="H983" s="416" t="s">
        <v>357</v>
      </c>
      <c r="I983" s="416" t="s">
        <v>3595</v>
      </c>
      <c r="J983" s="416" t="s">
        <v>3596</v>
      </c>
    </row>
    <row r="984" spans="2:10" x14ac:dyDescent="0.35">
      <c r="B984" s="411" t="s">
        <v>3604</v>
      </c>
      <c r="C984" s="411" t="s">
        <v>3684</v>
      </c>
      <c r="D984" s="343" t="s">
        <v>298</v>
      </c>
      <c r="E984" s="343" t="s">
        <v>3594</v>
      </c>
      <c r="F984" s="344">
        <v>22400</v>
      </c>
      <c r="G984" s="412">
        <v>2.24E-2</v>
      </c>
      <c r="H984" s="413" t="s">
        <v>357</v>
      </c>
      <c r="I984" s="413" t="s">
        <v>3595</v>
      </c>
      <c r="J984" s="414" t="s">
        <v>3596</v>
      </c>
    </row>
    <row r="985" spans="2:10" x14ac:dyDescent="0.35">
      <c r="B985" s="340" t="s">
        <v>3604</v>
      </c>
      <c r="C985" s="340" t="s">
        <v>3684</v>
      </c>
      <c r="D985" s="341" t="s">
        <v>298</v>
      </c>
      <c r="E985" s="341" t="s">
        <v>3594</v>
      </c>
      <c r="F985" s="342">
        <v>1122485</v>
      </c>
      <c r="G985" s="415">
        <v>1.122485</v>
      </c>
      <c r="H985" s="416" t="s">
        <v>357</v>
      </c>
      <c r="I985" s="416" t="s">
        <v>3595</v>
      </c>
      <c r="J985" s="416" t="s">
        <v>3596</v>
      </c>
    </row>
    <row r="986" spans="2:10" x14ac:dyDescent="0.35">
      <c r="B986" s="411" t="s">
        <v>3604</v>
      </c>
      <c r="C986" s="411" t="s">
        <v>3684</v>
      </c>
      <c r="D986" s="343" t="s">
        <v>298</v>
      </c>
      <c r="E986" s="343" t="s">
        <v>3594</v>
      </c>
      <c r="F986" s="344">
        <v>20300</v>
      </c>
      <c r="G986" s="412">
        <v>2.0299999999999999E-2</v>
      </c>
      <c r="H986" s="413" t="s">
        <v>357</v>
      </c>
      <c r="I986" s="413" t="s">
        <v>3595</v>
      </c>
      <c r="J986" s="414" t="s">
        <v>3596</v>
      </c>
    </row>
    <row r="987" spans="2:10" x14ac:dyDescent="0.35">
      <c r="B987" s="340" t="s">
        <v>3604</v>
      </c>
      <c r="C987" s="340" t="s">
        <v>3684</v>
      </c>
      <c r="D987" s="341" t="s">
        <v>298</v>
      </c>
      <c r="E987" s="341" t="s">
        <v>3594</v>
      </c>
      <c r="F987" s="342">
        <v>1345066</v>
      </c>
      <c r="G987" s="415">
        <v>1.3450660000000001</v>
      </c>
      <c r="H987" s="416" t="s">
        <v>357</v>
      </c>
      <c r="I987" s="416" t="s">
        <v>3595</v>
      </c>
      <c r="J987" s="416" t="s">
        <v>3596</v>
      </c>
    </row>
    <row r="988" spans="2:10" x14ac:dyDescent="0.35">
      <c r="B988" s="411" t="s">
        <v>3604</v>
      </c>
      <c r="C988" s="411" t="s">
        <v>3684</v>
      </c>
      <c r="D988" s="343" t="s">
        <v>298</v>
      </c>
      <c r="E988" s="343" t="s">
        <v>3594</v>
      </c>
      <c r="F988" s="344">
        <v>249435</v>
      </c>
      <c r="G988" s="412">
        <v>0.24943499999999999</v>
      </c>
      <c r="H988" s="413" t="s">
        <v>357</v>
      </c>
      <c r="I988" s="413" t="s">
        <v>3595</v>
      </c>
      <c r="J988" s="414" t="s">
        <v>3596</v>
      </c>
    </row>
    <row r="989" spans="2:10" x14ac:dyDescent="0.35">
      <c r="B989" s="340" t="s">
        <v>3604</v>
      </c>
      <c r="C989" s="340" t="s">
        <v>3684</v>
      </c>
      <c r="D989" s="341" t="s">
        <v>304</v>
      </c>
      <c r="E989" s="341" t="s">
        <v>3594</v>
      </c>
      <c r="F989" s="342">
        <v>96533</v>
      </c>
      <c r="G989" s="415">
        <v>9.6532999999999994E-2</v>
      </c>
      <c r="H989" s="416" t="s">
        <v>357</v>
      </c>
      <c r="I989" s="416" t="s">
        <v>3595</v>
      </c>
      <c r="J989" s="416" t="s">
        <v>3596</v>
      </c>
    </row>
    <row r="990" spans="2:10" x14ac:dyDescent="0.35">
      <c r="B990" s="411" t="s">
        <v>3604</v>
      </c>
      <c r="C990" s="411" t="s">
        <v>3684</v>
      </c>
      <c r="D990" s="343" t="s">
        <v>298</v>
      </c>
      <c r="E990" s="343" t="s">
        <v>3594</v>
      </c>
      <c r="F990" s="344">
        <v>1167460</v>
      </c>
      <c r="G990" s="412">
        <v>1.1674599999999999</v>
      </c>
      <c r="H990" s="413" t="s">
        <v>357</v>
      </c>
      <c r="I990" s="413" t="s">
        <v>3595</v>
      </c>
      <c r="J990" s="414" t="s">
        <v>3596</v>
      </c>
    </row>
    <row r="991" spans="2:10" x14ac:dyDescent="0.35">
      <c r="B991" s="340" t="s">
        <v>3604</v>
      </c>
      <c r="C991" s="340" t="s">
        <v>3684</v>
      </c>
      <c r="D991" s="341" t="s">
        <v>298</v>
      </c>
      <c r="E991" s="341" t="s">
        <v>3594</v>
      </c>
      <c r="F991" s="342">
        <v>270794</v>
      </c>
      <c r="G991" s="415">
        <v>0.27079399999999998</v>
      </c>
      <c r="H991" s="416" t="s">
        <v>357</v>
      </c>
      <c r="I991" s="416" t="s">
        <v>3595</v>
      </c>
      <c r="J991" s="416" t="s">
        <v>3596</v>
      </c>
    </row>
    <row r="992" spans="2:10" x14ac:dyDescent="0.35">
      <c r="B992" s="411" t="s">
        <v>3604</v>
      </c>
      <c r="C992" s="411" t="s">
        <v>3684</v>
      </c>
      <c r="D992" s="343" t="s">
        <v>300</v>
      </c>
      <c r="E992" s="343" t="s">
        <v>3594</v>
      </c>
      <c r="F992" s="344">
        <v>3790914</v>
      </c>
      <c r="G992" s="412">
        <v>3.7909139999999999</v>
      </c>
      <c r="H992" s="413" t="s">
        <v>357</v>
      </c>
      <c r="I992" s="413" t="s">
        <v>3595</v>
      </c>
      <c r="J992" s="414" t="s">
        <v>3596</v>
      </c>
    </row>
    <row r="993" spans="2:10" x14ac:dyDescent="0.35">
      <c r="B993" s="340" t="s">
        <v>3604</v>
      </c>
      <c r="C993" s="340" t="s">
        <v>3684</v>
      </c>
      <c r="D993" s="341" t="s">
        <v>298</v>
      </c>
      <c r="E993" s="341" t="s">
        <v>3594</v>
      </c>
      <c r="F993" s="342">
        <v>22945</v>
      </c>
      <c r="G993" s="415">
        <v>2.2945E-2</v>
      </c>
      <c r="H993" s="416" t="s">
        <v>357</v>
      </c>
      <c r="I993" s="416" t="s">
        <v>3595</v>
      </c>
      <c r="J993" s="416" t="s">
        <v>3596</v>
      </c>
    </row>
    <row r="994" spans="2:10" x14ac:dyDescent="0.35">
      <c r="B994" s="411" t="s">
        <v>3604</v>
      </c>
      <c r="C994" s="411" t="s">
        <v>3684</v>
      </c>
      <c r="D994" s="343" t="s">
        <v>298</v>
      </c>
      <c r="E994" s="343" t="s">
        <v>3594</v>
      </c>
      <c r="F994" s="344">
        <v>23950</v>
      </c>
      <c r="G994" s="412">
        <v>2.3949999999999999E-2</v>
      </c>
      <c r="H994" s="413" t="s">
        <v>357</v>
      </c>
      <c r="I994" s="413" t="s">
        <v>3595</v>
      </c>
      <c r="J994" s="414" t="s">
        <v>3596</v>
      </c>
    </row>
    <row r="995" spans="2:10" x14ac:dyDescent="0.35">
      <c r="B995" s="340" t="s">
        <v>3604</v>
      </c>
      <c r="C995" s="340" t="s">
        <v>3684</v>
      </c>
      <c r="D995" s="341" t="s">
        <v>304</v>
      </c>
      <c r="E995" s="341" t="s">
        <v>3594</v>
      </c>
      <c r="F995" s="342">
        <v>81536</v>
      </c>
      <c r="G995" s="415">
        <v>8.1535999999999997E-2</v>
      </c>
      <c r="H995" s="416" t="s">
        <v>357</v>
      </c>
      <c r="I995" s="416" t="s">
        <v>3595</v>
      </c>
      <c r="J995" s="416" t="s">
        <v>3596</v>
      </c>
    </row>
    <row r="996" spans="2:10" x14ac:dyDescent="0.35">
      <c r="B996" s="411" t="s">
        <v>3604</v>
      </c>
      <c r="C996" s="411" t="s">
        <v>3684</v>
      </c>
      <c r="D996" s="343" t="s">
        <v>304</v>
      </c>
      <c r="E996" s="343" t="s">
        <v>3594</v>
      </c>
      <c r="F996" s="344">
        <v>125368</v>
      </c>
      <c r="G996" s="412">
        <v>0.12536800000000001</v>
      </c>
      <c r="H996" s="413" t="s">
        <v>357</v>
      </c>
      <c r="I996" s="413" t="s">
        <v>3595</v>
      </c>
      <c r="J996" s="414" t="s">
        <v>3596</v>
      </c>
    </row>
    <row r="997" spans="2:10" x14ac:dyDescent="0.35">
      <c r="B997" s="340" t="s">
        <v>3604</v>
      </c>
      <c r="C997" s="340" t="s">
        <v>3684</v>
      </c>
      <c r="D997" s="341" t="s">
        <v>298</v>
      </c>
      <c r="E997" s="341" t="s">
        <v>3594</v>
      </c>
      <c r="F997" s="342">
        <v>239828</v>
      </c>
      <c r="G997" s="415">
        <v>0.23982800000000001</v>
      </c>
      <c r="H997" s="416" t="s">
        <v>357</v>
      </c>
      <c r="I997" s="416" t="s">
        <v>3595</v>
      </c>
      <c r="J997" s="416" t="s">
        <v>3596</v>
      </c>
    </row>
    <row r="998" spans="2:10" x14ac:dyDescent="0.35">
      <c r="B998" s="411" t="s">
        <v>3604</v>
      </c>
      <c r="C998" s="411" t="s">
        <v>3684</v>
      </c>
      <c r="D998" s="343" t="s">
        <v>298</v>
      </c>
      <c r="E998" s="343" t="s">
        <v>3594</v>
      </c>
      <c r="F998" s="344">
        <v>71253</v>
      </c>
      <c r="G998" s="412">
        <v>7.1252999999999997E-2</v>
      </c>
      <c r="H998" s="413" t="s">
        <v>357</v>
      </c>
      <c r="I998" s="413" t="s">
        <v>3595</v>
      </c>
      <c r="J998" s="414" t="s">
        <v>3596</v>
      </c>
    </row>
    <row r="999" spans="2:10" x14ac:dyDescent="0.35">
      <c r="B999" s="340" t="s">
        <v>3604</v>
      </c>
      <c r="C999" s="340" t="s">
        <v>3684</v>
      </c>
      <c r="D999" s="341" t="s">
        <v>304</v>
      </c>
      <c r="E999" s="341" t="s">
        <v>3594</v>
      </c>
      <c r="F999" s="342">
        <v>45162</v>
      </c>
      <c r="G999" s="415">
        <v>4.5162000000000001E-2</v>
      </c>
      <c r="H999" s="416" t="s">
        <v>357</v>
      </c>
      <c r="I999" s="416" t="s">
        <v>3595</v>
      </c>
      <c r="J999" s="416" t="s">
        <v>3596</v>
      </c>
    </row>
    <row r="1000" spans="2:10" x14ac:dyDescent="0.35">
      <c r="B1000" s="411" t="s">
        <v>3604</v>
      </c>
      <c r="C1000" s="411" t="s">
        <v>3684</v>
      </c>
      <c r="D1000" s="343" t="s">
        <v>298</v>
      </c>
      <c r="E1000" s="343" t="s">
        <v>3594</v>
      </c>
      <c r="F1000" s="344">
        <v>20600</v>
      </c>
      <c r="G1000" s="412">
        <v>2.06E-2</v>
      </c>
      <c r="H1000" s="413" t="s">
        <v>357</v>
      </c>
      <c r="I1000" s="413" t="s">
        <v>3595</v>
      </c>
      <c r="J1000" s="414" t="s">
        <v>3596</v>
      </c>
    </row>
    <row r="1001" spans="2:10" x14ac:dyDescent="0.35">
      <c r="B1001" s="340" t="s">
        <v>3604</v>
      </c>
      <c r="C1001" s="340" t="s">
        <v>3684</v>
      </c>
      <c r="D1001" s="341" t="s">
        <v>298</v>
      </c>
      <c r="E1001" s="341" t="s">
        <v>3594</v>
      </c>
      <c r="F1001" s="342">
        <v>242683</v>
      </c>
      <c r="G1001" s="415">
        <v>0.24268300000000001</v>
      </c>
      <c r="H1001" s="416" t="s">
        <v>357</v>
      </c>
      <c r="I1001" s="416" t="s">
        <v>3595</v>
      </c>
      <c r="J1001" s="416" t="s">
        <v>3596</v>
      </c>
    </row>
    <row r="1002" spans="2:10" x14ac:dyDescent="0.35">
      <c r="B1002" s="411" t="s">
        <v>3604</v>
      </c>
      <c r="C1002" s="411" t="s">
        <v>3684</v>
      </c>
      <c r="D1002" s="343" t="s">
        <v>298</v>
      </c>
      <c r="E1002" s="343" t="s">
        <v>3594</v>
      </c>
      <c r="F1002" s="344">
        <v>29125</v>
      </c>
      <c r="G1002" s="412">
        <v>2.9125000000000002E-2</v>
      </c>
      <c r="H1002" s="413" t="s">
        <v>357</v>
      </c>
      <c r="I1002" s="413" t="s">
        <v>3595</v>
      </c>
      <c r="J1002" s="414" t="s">
        <v>3596</v>
      </c>
    </row>
    <row r="1003" spans="2:10" x14ac:dyDescent="0.35">
      <c r="B1003" s="340" t="s">
        <v>3604</v>
      </c>
      <c r="C1003" s="340" t="s">
        <v>3684</v>
      </c>
      <c r="D1003" s="341" t="s">
        <v>298</v>
      </c>
      <c r="E1003" s="341" t="s">
        <v>3594</v>
      </c>
      <c r="F1003" s="342">
        <v>57400</v>
      </c>
      <c r="G1003" s="415">
        <v>5.74E-2</v>
      </c>
      <c r="H1003" s="416" t="s">
        <v>357</v>
      </c>
      <c r="I1003" s="416" t="s">
        <v>3595</v>
      </c>
      <c r="J1003" s="416" t="s">
        <v>3596</v>
      </c>
    </row>
    <row r="1004" spans="2:10" x14ac:dyDescent="0.35">
      <c r="B1004" s="411" t="s">
        <v>3604</v>
      </c>
      <c r="C1004" s="411" t="s">
        <v>3684</v>
      </c>
      <c r="D1004" s="343" t="s">
        <v>298</v>
      </c>
      <c r="E1004" s="343" t="s">
        <v>3594</v>
      </c>
      <c r="F1004" s="344">
        <v>19800</v>
      </c>
      <c r="G1004" s="412">
        <v>1.9800000000000002E-2</v>
      </c>
      <c r="H1004" s="413" t="s">
        <v>357</v>
      </c>
      <c r="I1004" s="413" t="s">
        <v>3595</v>
      </c>
      <c r="J1004" s="414" t="s">
        <v>3596</v>
      </c>
    </row>
    <row r="1005" spans="2:10" x14ac:dyDescent="0.35">
      <c r="B1005" s="340" t="s">
        <v>3604</v>
      </c>
      <c r="C1005" s="340" t="s">
        <v>3684</v>
      </c>
      <c r="D1005" s="341" t="s">
        <v>304</v>
      </c>
      <c r="E1005" s="341" t="s">
        <v>3594</v>
      </c>
      <c r="F1005" s="342">
        <v>161657</v>
      </c>
      <c r="G1005" s="415">
        <v>0.161657</v>
      </c>
      <c r="H1005" s="416" t="s">
        <v>357</v>
      </c>
      <c r="I1005" s="416" t="s">
        <v>3595</v>
      </c>
      <c r="J1005" s="416" t="s">
        <v>3596</v>
      </c>
    </row>
    <row r="1006" spans="2:10" x14ac:dyDescent="0.35">
      <c r="B1006" s="411" t="s">
        <v>3604</v>
      </c>
      <c r="C1006" s="411" t="s">
        <v>3684</v>
      </c>
      <c r="D1006" s="343" t="s">
        <v>298</v>
      </c>
      <c r="E1006" s="343" t="s">
        <v>3594</v>
      </c>
      <c r="F1006" s="344">
        <v>607302</v>
      </c>
      <c r="G1006" s="412">
        <v>0.60730200000000001</v>
      </c>
      <c r="H1006" s="413" t="s">
        <v>357</v>
      </c>
      <c r="I1006" s="413" t="s">
        <v>3595</v>
      </c>
      <c r="J1006" s="414" t="s">
        <v>3596</v>
      </c>
    </row>
    <row r="1007" spans="2:10" x14ac:dyDescent="0.35">
      <c r="B1007" s="340" t="s">
        <v>3604</v>
      </c>
      <c r="C1007" s="340" t="s">
        <v>3684</v>
      </c>
      <c r="D1007" s="341" t="s">
        <v>298</v>
      </c>
      <c r="E1007" s="341" t="s">
        <v>3594</v>
      </c>
      <c r="F1007" s="342">
        <v>1255085</v>
      </c>
      <c r="G1007" s="415">
        <v>1.255085</v>
      </c>
      <c r="H1007" s="416" t="s">
        <v>357</v>
      </c>
      <c r="I1007" s="416" t="s">
        <v>3595</v>
      </c>
      <c r="J1007" s="416" t="s">
        <v>3596</v>
      </c>
    </row>
    <row r="1008" spans="2:10" x14ac:dyDescent="0.35">
      <c r="B1008" s="411" t="s">
        <v>3604</v>
      </c>
      <c r="C1008" s="411" t="s">
        <v>3684</v>
      </c>
      <c r="D1008" s="343" t="s">
        <v>304</v>
      </c>
      <c r="E1008" s="343" t="s">
        <v>3594</v>
      </c>
      <c r="F1008" s="344">
        <v>68585</v>
      </c>
      <c r="G1008" s="412">
        <v>6.8584999999999993E-2</v>
      </c>
      <c r="H1008" s="413" t="s">
        <v>357</v>
      </c>
      <c r="I1008" s="413" t="s">
        <v>3595</v>
      </c>
      <c r="J1008" s="414" t="s">
        <v>3596</v>
      </c>
    </row>
    <row r="1009" spans="2:10" x14ac:dyDescent="0.35">
      <c r="B1009" s="340" t="s">
        <v>3604</v>
      </c>
      <c r="C1009" s="340" t="s">
        <v>3684</v>
      </c>
      <c r="D1009" s="341" t="s">
        <v>304</v>
      </c>
      <c r="E1009" s="341" t="s">
        <v>3594</v>
      </c>
      <c r="F1009" s="342">
        <v>104568</v>
      </c>
      <c r="G1009" s="415">
        <v>0.10456799999999999</v>
      </c>
      <c r="H1009" s="416" t="s">
        <v>357</v>
      </c>
      <c r="I1009" s="416" t="s">
        <v>3595</v>
      </c>
      <c r="J1009" s="416" t="s">
        <v>3596</v>
      </c>
    </row>
    <row r="1010" spans="2:10" x14ac:dyDescent="0.35">
      <c r="B1010" s="411" t="s">
        <v>3604</v>
      </c>
      <c r="C1010" s="411" t="s">
        <v>3684</v>
      </c>
      <c r="D1010" s="343" t="s">
        <v>298</v>
      </c>
      <c r="E1010" s="343" t="s">
        <v>3594</v>
      </c>
      <c r="F1010" s="344">
        <v>280269</v>
      </c>
      <c r="G1010" s="412">
        <v>0.28026899999999999</v>
      </c>
      <c r="H1010" s="413" t="s">
        <v>357</v>
      </c>
      <c r="I1010" s="413" t="s">
        <v>3595</v>
      </c>
      <c r="J1010" s="414" t="s">
        <v>3596</v>
      </c>
    </row>
    <row r="1011" spans="2:10" x14ac:dyDescent="0.35">
      <c r="B1011" s="340" t="s">
        <v>3604</v>
      </c>
      <c r="C1011" s="340" t="s">
        <v>3684</v>
      </c>
      <c r="D1011" s="341" t="s">
        <v>304</v>
      </c>
      <c r="E1011" s="341" t="s">
        <v>3594</v>
      </c>
      <c r="F1011" s="342">
        <v>80460</v>
      </c>
      <c r="G1011" s="415">
        <v>8.0460000000000004E-2</v>
      </c>
      <c r="H1011" s="416" t="s">
        <v>357</v>
      </c>
      <c r="I1011" s="416" t="s">
        <v>3595</v>
      </c>
      <c r="J1011" s="416" t="s">
        <v>3596</v>
      </c>
    </row>
    <row r="1012" spans="2:10" x14ac:dyDescent="0.35">
      <c r="B1012" s="411" t="s">
        <v>3604</v>
      </c>
      <c r="C1012" s="411" t="s">
        <v>3684</v>
      </c>
      <c r="D1012" s="343" t="s">
        <v>298</v>
      </c>
      <c r="E1012" s="343" t="s">
        <v>3594</v>
      </c>
      <c r="F1012" s="344">
        <v>20400</v>
      </c>
      <c r="G1012" s="412">
        <v>2.0400000000000001E-2</v>
      </c>
      <c r="H1012" s="413" t="s">
        <v>357</v>
      </c>
      <c r="I1012" s="413" t="s">
        <v>3595</v>
      </c>
      <c r="J1012" s="414" t="s">
        <v>3596</v>
      </c>
    </row>
    <row r="1013" spans="2:10" x14ac:dyDescent="0.35">
      <c r="B1013" s="340" t="s">
        <v>3604</v>
      </c>
      <c r="C1013" s="340" t="s">
        <v>3684</v>
      </c>
      <c r="D1013" s="341" t="s">
        <v>298</v>
      </c>
      <c r="E1013" s="341" t="s">
        <v>3594</v>
      </c>
      <c r="F1013" s="342">
        <v>1257218</v>
      </c>
      <c r="G1013" s="415">
        <v>1.2572179999999999</v>
      </c>
      <c r="H1013" s="416" t="s">
        <v>357</v>
      </c>
      <c r="I1013" s="416" t="s">
        <v>3595</v>
      </c>
      <c r="J1013" s="416" t="s">
        <v>3596</v>
      </c>
    </row>
    <row r="1014" spans="2:10" x14ac:dyDescent="0.35">
      <c r="B1014" s="411" t="s">
        <v>3604</v>
      </c>
      <c r="C1014" s="411" t="s">
        <v>3684</v>
      </c>
      <c r="D1014" s="343" t="s">
        <v>298</v>
      </c>
      <c r="E1014" s="343" t="s">
        <v>3594</v>
      </c>
      <c r="F1014" s="344">
        <v>851943</v>
      </c>
      <c r="G1014" s="412">
        <v>0.85194300000000001</v>
      </c>
      <c r="H1014" s="413" t="s">
        <v>357</v>
      </c>
      <c r="I1014" s="413" t="s">
        <v>3595</v>
      </c>
      <c r="J1014" s="414" t="s">
        <v>3596</v>
      </c>
    </row>
    <row r="1015" spans="2:10" x14ac:dyDescent="0.35">
      <c r="B1015" s="340" t="s">
        <v>3604</v>
      </c>
      <c r="C1015" s="340" t="s">
        <v>3684</v>
      </c>
      <c r="D1015" s="341" t="s">
        <v>298</v>
      </c>
      <c r="E1015" s="341" t="s">
        <v>3594</v>
      </c>
      <c r="F1015" s="342">
        <v>1411463</v>
      </c>
      <c r="G1015" s="415">
        <v>1.4114629999999999</v>
      </c>
      <c r="H1015" s="416" t="s">
        <v>357</v>
      </c>
      <c r="I1015" s="416" t="s">
        <v>3595</v>
      </c>
      <c r="J1015" s="416" t="s">
        <v>3596</v>
      </c>
    </row>
    <row r="1016" spans="2:10" x14ac:dyDescent="0.35">
      <c r="B1016" s="411" t="s">
        <v>3604</v>
      </c>
      <c r="C1016" s="411" t="s">
        <v>3684</v>
      </c>
      <c r="D1016" s="343" t="s">
        <v>304</v>
      </c>
      <c r="E1016" s="343" t="s">
        <v>3594</v>
      </c>
      <c r="F1016" s="344">
        <v>80522</v>
      </c>
      <c r="G1016" s="412">
        <v>8.0521999999999996E-2</v>
      </c>
      <c r="H1016" s="413" t="s">
        <v>357</v>
      </c>
      <c r="I1016" s="413" t="s">
        <v>3595</v>
      </c>
      <c r="J1016" s="414" t="s">
        <v>3596</v>
      </c>
    </row>
    <row r="1017" spans="2:10" x14ac:dyDescent="0.35">
      <c r="B1017" s="340" t="s">
        <v>3604</v>
      </c>
      <c r="C1017" s="340" t="s">
        <v>3684</v>
      </c>
      <c r="D1017" s="341" t="s">
        <v>298</v>
      </c>
      <c r="E1017" s="341" t="s">
        <v>3594</v>
      </c>
      <c r="F1017" s="342">
        <v>251396</v>
      </c>
      <c r="G1017" s="415">
        <v>0.25139600000000001</v>
      </c>
      <c r="H1017" s="416" t="s">
        <v>357</v>
      </c>
      <c r="I1017" s="416" t="s">
        <v>3595</v>
      </c>
      <c r="J1017" s="416" t="s">
        <v>3596</v>
      </c>
    </row>
    <row r="1018" spans="2:10" x14ac:dyDescent="0.35">
      <c r="B1018" s="411" t="s">
        <v>3604</v>
      </c>
      <c r="C1018" s="411" t="s">
        <v>3684</v>
      </c>
      <c r="D1018" s="343" t="s">
        <v>300</v>
      </c>
      <c r="E1018" s="343" t="s">
        <v>3594</v>
      </c>
      <c r="F1018" s="344">
        <v>500000</v>
      </c>
      <c r="G1018" s="412">
        <v>0.5</v>
      </c>
      <c r="H1018" s="413" t="s">
        <v>357</v>
      </c>
      <c r="I1018" s="413" t="s">
        <v>3595</v>
      </c>
      <c r="J1018" s="414" t="s">
        <v>3596</v>
      </c>
    </row>
    <row r="1019" spans="2:10" x14ac:dyDescent="0.35">
      <c r="B1019" s="340" t="s">
        <v>3604</v>
      </c>
      <c r="C1019" s="340" t="s">
        <v>3684</v>
      </c>
      <c r="D1019" s="341" t="s">
        <v>300</v>
      </c>
      <c r="E1019" s="341" t="s">
        <v>3594</v>
      </c>
      <c r="F1019" s="342">
        <v>126941</v>
      </c>
      <c r="G1019" s="415">
        <v>0.126941</v>
      </c>
      <c r="H1019" s="416" t="s">
        <v>357</v>
      </c>
      <c r="I1019" s="416" t="s">
        <v>3595</v>
      </c>
      <c r="J1019" s="416" t="s">
        <v>3596</v>
      </c>
    </row>
    <row r="1020" spans="2:10" x14ac:dyDescent="0.35">
      <c r="B1020" s="411" t="s">
        <v>3604</v>
      </c>
      <c r="C1020" s="411" t="s">
        <v>3684</v>
      </c>
      <c r="D1020" s="343" t="s">
        <v>298</v>
      </c>
      <c r="E1020" s="343" t="s">
        <v>3594</v>
      </c>
      <c r="F1020" s="344">
        <v>15900</v>
      </c>
      <c r="G1020" s="412">
        <v>1.5900000000000001E-2</v>
      </c>
      <c r="H1020" s="413" t="s">
        <v>357</v>
      </c>
      <c r="I1020" s="413" t="s">
        <v>3595</v>
      </c>
      <c r="J1020" s="414" t="s">
        <v>3596</v>
      </c>
    </row>
    <row r="1021" spans="2:10" x14ac:dyDescent="0.35">
      <c r="B1021" s="340" t="s">
        <v>3604</v>
      </c>
      <c r="C1021" s="340" t="s">
        <v>3684</v>
      </c>
      <c r="D1021" s="341" t="s">
        <v>298</v>
      </c>
      <c r="E1021" s="341" t="s">
        <v>3594</v>
      </c>
      <c r="F1021" s="342">
        <v>230803</v>
      </c>
      <c r="G1021" s="415">
        <v>0.23080300000000001</v>
      </c>
      <c r="H1021" s="416" t="s">
        <v>357</v>
      </c>
      <c r="I1021" s="416" t="s">
        <v>3595</v>
      </c>
      <c r="J1021" s="416" t="s">
        <v>3596</v>
      </c>
    </row>
    <row r="1022" spans="2:10" x14ac:dyDescent="0.35">
      <c r="B1022" s="411" t="s">
        <v>3604</v>
      </c>
      <c r="C1022" s="411" t="s">
        <v>3684</v>
      </c>
      <c r="D1022" s="343" t="s">
        <v>304</v>
      </c>
      <c r="E1022" s="343" t="s">
        <v>3594</v>
      </c>
      <c r="F1022" s="344">
        <v>65590</v>
      </c>
      <c r="G1022" s="412">
        <v>6.5589999999999996E-2</v>
      </c>
      <c r="H1022" s="413" t="s">
        <v>357</v>
      </c>
      <c r="I1022" s="413" t="s">
        <v>3595</v>
      </c>
      <c r="J1022" s="414" t="s">
        <v>3596</v>
      </c>
    </row>
    <row r="1023" spans="2:10" x14ac:dyDescent="0.35">
      <c r="B1023" s="340" t="s">
        <v>3604</v>
      </c>
      <c r="C1023" s="340" t="s">
        <v>3612</v>
      </c>
      <c r="D1023" s="341" t="s">
        <v>3691</v>
      </c>
      <c r="E1023" s="341" t="s">
        <v>3594</v>
      </c>
      <c r="F1023" s="342">
        <v>623360</v>
      </c>
      <c r="G1023" s="415">
        <v>0.62336000000000003</v>
      </c>
      <c r="H1023" s="416" t="s">
        <v>359</v>
      </c>
      <c r="I1023" s="416" t="s">
        <v>3728</v>
      </c>
      <c r="J1023" s="416" t="s">
        <v>359</v>
      </c>
    </row>
    <row r="1024" spans="2:10" x14ac:dyDescent="0.35">
      <c r="B1024" s="411" t="s">
        <v>3604</v>
      </c>
      <c r="C1024" s="411" t="s">
        <v>3612</v>
      </c>
      <c r="D1024" s="343" t="s">
        <v>3691</v>
      </c>
      <c r="E1024" s="343" t="s">
        <v>3594</v>
      </c>
      <c r="F1024" s="344">
        <v>1528202</v>
      </c>
      <c r="G1024" s="412">
        <v>1.5282020000000001</v>
      </c>
      <c r="H1024" s="413" t="s">
        <v>359</v>
      </c>
      <c r="I1024" s="413" t="s">
        <v>3728</v>
      </c>
      <c r="J1024" s="414" t="s">
        <v>359</v>
      </c>
    </row>
    <row r="1025" spans="2:10" x14ac:dyDescent="0.35">
      <c r="B1025" s="340" t="s">
        <v>3604</v>
      </c>
      <c r="C1025" s="340" t="s">
        <v>3612</v>
      </c>
      <c r="D1025" s="341" t="s">
        <v>3691</v>
      </c>
      <c r="E1025" s="341" t="s">
        <v>3594</v>
      </c>
      <c r="F1025" s="342">
        <v>350420</v>
      </c>
      <c r="G1025" s="415">
        <v>0.35042000000000001</v>
      </c>
      <c r="H1025" s="416" t="s">
        <v>359</v>
      </c>
      <c r="I1025" s="416" t="s">
        <v>3728</v>
      </c>
      <c r="J1025" s="416" t="s">
        <v>359</v>
      </c>
    </row>
    <row r="1026" spans="2:10" x14ac:dyDescent="0.35">
      <c r="B1026" s="411" t="s">
        <v>3604</v>
      </c>
      <c r="C1026" s="411" t="s">
        <v>3612</v>
      </c>
      <c r="D1026" s="343" t="s">
        <v>3691</v>
      </c>
      <c r="E1026" s="343" t="s">
        <v>3594</v>
      </c>
      <c r="F1026" s="344">
        <v>206461</v>
      </c>
      <c r="G1026" s="412">
        <v>0.20646100000000001</v>
      </c>
      <c r="H1026" s="413" t="s">
        <v>359</v>
      </c>
      <c r="I1026" s="413" t="s">
        <v>3728</v>
      </c>
      <c r="J1026" s="414" t="s">
        <v>359</v>
      </c>
    </row>
    <row r="1027" spans="2:10" x14ac:dyDescent="0.35">
      <c r="B1027" s="340" t="s">
        <v>3604</v>
      </c>
      <c r="C1027" s="340" t="s">
        <v>3612</v>
      </c>
      <c r="D1027" s="341" t="s">
        <v>3691</v>
      </c>
      <c r="E1027" s="341" t="s">
        <v>3594</v>
      </c>
      <c r="F1027" s="342">
        <v>1513650</v>
      </c>
      <c r="G1027" s="415">
        <v>1.5136499999999999</v>
      </c>
      <c r="H1027" s="416" t="s">
        <v>359</v>
      </c>
      <c r="I1027" s="416" t="s">
        <v>3728</v>
      </c>
      <c r="J1027" s="416" t="s">
        <v>359</v>
      </c>
    </row>
    <row r="1028" spans="2:10" x14ac:dyDescent="0.35">
      <c r="B1028" s="411" t="s">
        <v>3604</v>
      </c>
      <c r="C1028" s="411" t="s">
        <v>3612</v>
      </c>
      <c r="D1028" s="343" t="s">
        <v>3691</v>
      </c>
      <c r="E1028" s="343" t="s">
        <v>3594</v>
      </c>
      <c r="F1028" s="344">
        <v>625730</v>
      </c>
      <c r="G1028" s="412">
        <v>0.62573000000000001</v>
      </c>
      <c r="H1028" s="413" t="s">
        <v>359</v>
      </c>
      <c r="I1028" s="413" t="s">
        <v>3728</v>
      </c>
      <c r="J1028" s="414" t="s">
        <v>359</v>
      </c>
    </row>
    <row r="1029" spans="2:10" x14ac:dyDescent="0.35">
      <c r="B1029" s="340" t="s">
        <v>3604</v>
      </c>
      <c r="C1029" s="340" t="s">
        <v>3612</v>
      </c>
      <c r="D1029" s="341" t="s">
        <v>3691</v>
      </c>
      <c r="E1029" s="341" t="s">
        <v>3594</v>
      </c>
      <c r="F1029" s="342">
        <v>1560971</v>
      </c>
      <c r="G1029" s="415">
        <v>1.5609710000000001</v>
      </c>
      <c r="H1029" s="416" t="s">
        <v>359</v>
      </c>
      <c r="I1029" s="416" t="s">
        <v>3728</v>
      </c>
      <c r="J1029" s="416" t="s">
        <v>359</v>
      </c>
    </row>
    <row r="1030" spans="2:10" x14ac:dyDescent="0.35">
      <c r="B1030" s="411" t="s">
        <v>3604</v>
      </c>
      <c r="C1030" s="411" t="s">
        <v>3612</v>
      </c>
      <c r="D1030" s="343" t="s">
        <v>3691</v>
      </c>
      <c r="E1030" s="343" t="s">
        <v>3594</v>
      </c>
      <c r="F1030" s="344">
        <v>634991</v>
      </c>
      <c r="G1030" s="412">
        <v>0.63499099999999997</v>
      </c>
      <c r="H1030" s="413" t="s">
        <v>359</v>
      </c>
      <c r="I1030" s="413" t="s">
        <v>3728</v>
      </c>
      <c r="J1030" s="414" t="s">
        <v>359</v>
      </c>
    </row>
    <row r="1031" spans="2:10" x14ac:dyDescent="0.35">
      <c r="B1031" s="340" t="s">
        <v>3604</v>
      </c>
      <c r="C1031" s="340" t="s">
        <v>3612</v>
      </c>
      <c r="D1031" s="341" t="s">
        <v>3691</v>
      </c>
      <c r="E1031" s="341" t="s">
        <v>3594</v>
      </c>
      <c r="F1031" s="342">
        <v>1532223</v>
      </c>
      <c r="G1031" s="415">
        <v>1.5322229999999999</v>
      </c>
      <c r="H1031" s="416" t="s">
        <v>359</v>
      </c>
      <c r="I1031" s="416" t="s">
        <v>3728</v>
      </c>
      <c r="J1031" s="416" t="s">
        <v>359</v>
      </c>
    </row>
    <row r="1032" spans="2:10" x14ac:dyDescent="0.35">
      <c r="B1032" s="411" t="s">
        <v>3604</v>
      </c>
      <c r="C1032" s="411" t="s">
        <v>3612</v>
      </c>
      <c r="D1032" s="343" t="s">
        <v>3691</v>
      </c>
      <c r="E1032" s="343" t="s">
        <v>3594</v>
      </c>
      <c r="F1032" s="344">
        <v>626243</v>
      </c>
      <c r="G1032" s="412">
        <v>0.62624299999999999</v>
      </c>
      <c r="H1032" s="413" t="s">
        <v>359</v>
      </c>
      <c r="I1032" s="413" t="s">
        <v>3728</v>
      </c>
      <c r="J1032" s="414" t="s">
        <v>359</v>
      </c>
    </row>
    <row r="1033" spans="2:10" x14ac:dyDescent="0.35">
      <c r="B1033" s="340" t="s">
        <v>3604</v>
      </c>
      <c r="C1033" s="340" t="s">
        <v>3612</v>
      </c>
      <c r="D1033" s="341" t="s">
        <v>3691</v>
      </c>
      <c r="E1033" s="341" t="s">
        <v>3594</v>
      </c>
      <c r="F1033" s="342">
        <v>266278</v>
      </c>
      <c r="G1033" s="415">
        <v>0.26627800000000001</v>
      </c>
      <c r="H1033" s="416" t="s">
        <v>359</v>
      </c>
      <c r="I1033" s="416" t="s">
        <v>3728</v>
      </c>
      <c r="J1033" s="416" t="s">
        <v>359</v>
      </c>
    </row>
    <row r="1034" spans="2:10" x14ac:dyDescent="0.35">
      <c r="B1034" s="411" t="s">
        <v>3604</v>
      </c>
      <c r="C1034" s="411" t="s">
        <v>3612</v>
      </c>
      <c r="D1034" s="343" t="s">
        <v>3691</v>
      </c>
      <c r="E1034" s="343" t="s">
        <v>3594</v>
      </c>
      <c r="F1034" s="344">
        <v>532556</v>
      </c>
      <c r="G1034" s="412">
        <v>0.53255600000000003</v>
      </c>
      <c r="H1034" s="413" t="s">
        <v>359</v>
      </c>
      <c r="I1034" s="413" t="s">
        <v>3728</v>
      </c>
      <c r="J1034" s="414" t="s">
        <v>359</v>
      </c>
    </row>
    <row r="1035" spans="2:10" x14ac:dyDescent="0.35">
      <c r="B1035" s="340" t="s">
        <v>3604</v>
      </c>
      <c r="C1035" s="340" t="s">
        <v>3612</v>
      </c>
      <c r="D1035" s="341" t="s">
        <v>3691</v>
      </c>
      <c r="E1035" s="341" t="s">
        <v>3594</v>
      </c>
      <c r="F1035" s="342">
        <v>249996</v>
      </c>
      <c r="G1035" s="415">
        <v>0.249996</v>
      </c>
      <c r="H1035" s="416" t="s">
        <v>359</v>
      </c>
      <c r="I1035" s="416" t="s">
        <v>3728</v>
      </c>
      <c r="J1035" s="416" t="s">
        <v>359</v>
      </c>
    </row>
    <row r="1036" spans="2:10" x14ac:dyDescent="0.35">
      <c r="B1036" s="411" t="s">
        <v>3604</v>
      </c>
      <c r="C1036" s="411" t="s">
        <v>3612</v>
      </c>
      <c r="D1036" s="343" t="s">
        <v>3691</v>
      </c>
      <c r="E1036" s="343" t="s">
        <v>3594</v>
      </c>
      <c r="F1036" s="344">
        <v>499992</v>
      </c>
      <c r="G1036" s="412">
        <v>0.49999199999999999</v>
      </c>
      <c r="H1036" s="413" t="s">
        <v>359</v>
      </c>
      <c r="I1036" s="413" t="s">
        <v>3728</v>
      </c>
      <c r="J1036" s="414" t="s">
        <v>359</v>
      </c>
    </row>
    <row r="1037" spans="2:10" x14ac:dyDescent="0.35">
      <c r="B1037" s="340" t="s">
        <v>3604</v>
      </c>
      <c r="C1037" s="340" t="s">
        <v>3729</v>
      </c>
      <c r="D1037" s="341" t="s">
        <v>3691</v>
      </c>
      <c r="E1037" s="341" t="s">
        <v>3594</v>
      </c>
      <c r="F1037" s="342">
        <v>3237560</v>
      </c>
      <c r="G1037" s="415">
        <v>3.2375600000000002</v>
      </c>
      <c r="H1037" s="416" t="s">
        <v>359</v>
      </c>
      <c r="I1037" s="416" t="s">
        <v>3728</v>
      </c>
      <c r="J1037" s="416" t="s">
        <v>359</v>
      </c>
    </row>
    <row r="1038" spans="2:10" x14ac:dyDescent="0.35">
      <c r="B1038" s="411" t="s">
        <v>3604</v>
      </c>
      <c r="C1038" s="411" t="s">
        <v>3729</v>
      </c>
      <c r="D1038" s="343" t="s">
        <v>3691</v>
      </c>
      <c r="E1038" s="343" t="s">
        <v>3594</v>
      </c>
      <c r="F1038" s="344">
        <v>170398</v>
      </c>
      <c r="G1038" s="412">
        <v>0.17039799999999999</v>
      </c>
      <c r="H1038" s="413" t="s">
        <v>359</v>
      </c>
      <c r="I1038" s="413" t="s">
        <v>3728</v>
      </c>
      <c r="J1038" s="414" t="s">
        <v>359</v>
      </c>
    </row>
    <row r="1039" spans="2:10" x14ac:dyDescent="0.35">
      <c r="B1039" s="340" t="s">
        <v>3604</v>
      </c>
      <c r="C1039" s="340" t="s">
        <v>3729</v>
      </c>
      <c r="D1039" s="341" t="s">
        <v>3691</v>
      </c>
      <c r="E1039" s="341" t="s">
        <v>3594</v>
      </c>
      <c r="F1039" s="342">
        <v>470123</v>
      </c>
      <c r="G1039" s="415">
        <v>0.47012300000000001</v>
      </c>
      <c r="H1039" s="416" t="s">
        <v>359</v>
      </c>
      <c r="I1039" s="416" t="s">
        <v>3728</v>
      </c>
      <c r="J1039" s="416" t="s">
        <v>359</v>
      </c>
    </row>
    <row r="1040" spans="2:10" x14ac:dyDescent="0.35">
      <c r="B1040" s="411" t="s">
        <v>3604</v>
      </c>
      <c r="C1040" s="411" t="s">
        <v>3729</v>
      </c>
      <c r="D1040" s="343" t="s">
        <v>3691</v>
      </c>
      <c r="E1040" s="343" t="s">
        <v>3594</v>
      </c>
      <c r="F1040" s="344">
        <v>24743</v>
      </c>
      <c r="G1040" s="412">
        <v>2.4743000000000001E-2</v>
      </c>
      <c r="H1040" s="413" t="s">
        <v>359</v>
      </c>
      <c r="I1040" s="413" t="s">
        <v>3728</v>
      </c>
      <c r="J1040" s="414" t="s">
        <v>359</v>
      </c>
    </row>
    <row r="1041" spans="2:10" x14ac:dyDescent="0.35">
      <c r="B1041" s="340" t="s">
        <v>3604</v>
      </c>
      <c r="C1041" s="340" t="s">
        <v>3729</v>
      </c>
      <c r="D1041" s="341" t="s">
        <v>3691</v>
      </c>
      <c r="E1041" s="341" t="s">
        <v>3594</v>
      </c>
      <c r="F1041" s="342">
        <v>2694399</v>
      </c>
      <c r="G1041" s="415">
        <v>2.6943990000000002</v>
      </c>
      <c r="H1041" s="416" t="s">
        <v>359</v>
      </c>
      <c r="I1041" s="416" t="s">
        <v>3728</v>
      </c>
      <c r="J1041" s="416" t="s">
        <v>359</v>
      </c>
    </row>
    <row r="1042" spans="2:10" x14ac:dyDescent="0.35">
      <c r="B1042" s="411" t="s">
        <v>3604</v>
      </c>
      <c r="C1042" s="411" t="s">
        <v>3729</v>
      </c>
      <c r="D1042" s="343" t="s">
        <v>3691</v>
      </c>
      <c r="E1042" s="343" t="s">
        <v>3594</v>
      </c>
      <c r="F1042" s="344">
        <v>141810</v>
      </c>
      <c r="G1042" s="412">
        <v>0.14180999999999999</v>
      </c>
      <c r="H1042" s="413" t="s">
        <v>359</v>
      </c>
      <c r="I1042" s="413" t="s">
        <v>3728</v>
      </c>
      <c r="J1042" s="414" t="s">
        <v>359</v>
      </c>
    </row>
    <row r="1043" spans="2:10" x14ac:dyDescent="0.35">
      <c r="B1043" s="340" t="s">
        <v>3604</v>
      </c>
      <c r="C1043" s="340" t="s">
        <v>3729</v>
      </c>
      <c r="D1043" s="341" t="s">
        <v>3691</v>
      </c>
      <c r="E1043" s="341" t="s">
        <v>3594</v>
      </c>
      <c r="F1043" s="342">
        <v>340289</v>
      </c>
      <c r="G1043" s="415">
        <v>0.34028900000000001</v>
      </c>
      <c r="H1043" s="416" t="s">
        <v>359</v>
      </c>
      <c r="I1043" s="416" t="s">
        <v>3728</v>
      </c>
      <c r="J1043" s="416" t="s">
        <v>359</v>
      </c>
    </row>
    <row r="1044" spans="2:10" x14ac:dyDescent="0.35">
      <c r="B1044" s="411" t="s">
        <v>3604</v>
      </c>
      <c r="C1044" s="411" t="s">
        <v>3729</v>
      </c>
      <c r="D1044" s="343" t="s">
        <v>3691</v>
      </c>
      <c r="E1044" s="343" t="s">
        <v>3594</v>
      </c>
      <c r="F1044" s="344">
        <v>17910</v>
      </c>
      <c r="G1044" s="412">
        <v>1.7909999999999999E-2</v>
      </c>
      <c r="H1044" s="413" t="s">
        <v>359</v>
      </c>
      <c r="I1044" s="413" t="s">
        <v>3728</v>
      </c>
      <c r="J1044" s="414" t="s">
        <v>359</v>
      </c>
    </row>
    <row r="1045" spans="2:10" x14ac:dyDescent="0.35">
      <c r="B1045" s="340" t="s">
        <v>3604</v>
      </c>
      <c r="C1045" s="340" t="s">
        <v>3729</v>
      </c>
      <c r="D1045" s="341" t="s">
        <v>3691</v>
      </c>
      <c r="E1045" s="341" t="s">
        <v>3594</v>
      </c>
      <c r="F1045" s="342">
        <v>2928103</v>
      </c>
      <c r="G1045" s="415">
        <v>2.9281030000000001</v>
      </c>
      <c r="H1045" s="416" t="s">
        <v>359</v>
      </c>
      <c r="I1045" s="416" t="s">
        <v>3728</v>
      </c>
      <c r="J1045" s="416" t="s">
        <v>359</v>
      </c>
    </row>
    <row r="1046" spans="2:10" x14ac:dyDescent="0.35">
      <c r="B1046" s="411" t="s">
        <v>3604</v>
      </c>
      <c r="C1046" s="411" t="s">
        <v>3729</v>
      </c>
      <c r="D1046" s="343" t="s">
        <v>3691</v>
      </c>
      <c r="E1046" s="343" t="s">
        <v>3594</v>
      </c>
      <c r="F1046" s="344">
        <v>402530</v>
      </c>
      <c r="G1046" s="412">
        <v>0.40253</v>
      </c>
      <c r="H1046" s="413" t="s">
        <v>359</v>
      </c>
      <c r="I1046" s="413" t="s">
        <v>3728</v>
      </c>
      <c r="J1046" s="414" t="s">
        <v>359</v>
      </c>
    </row>
    <row r="1047" spans="2:10" x14ac:dyDescent="0.35">
      <c r="B1047" s="340" t="s">
        <v>3604</v>
      </c>
      <c r="C1047" s="340" t="s">
        <v>3729</v>
      </c>
      <c r="D1047" s="341" t="s">
        <v>3691</v>
      </c>
      <c r="E1047" s="341" t="s">
        <v>3594</v>
      </c>
      <c r="F1047" s="342">
        <v>2735771</v>
      </c>
      <c r="G1047" s="415">
        <v>2.7357710000000002</v>
      </c>
      <c r="H1047" s="416" t="s">
        <v>359</v>
      </c>
      <c r="I1047" s="416" t="s">
        <v>3728</v>
      </c>
      <c r="J1047" s="416" t="s">
        <v>359</v>
      </c>
    </row>
    <row r="1048" spans="2:10" x14ac:dyDescent="0.35">
      <c r="B1048" s="411" t="s">
        <v>3604</v>
      </c>
      <c r="C1048" s="411" t="s">
        <v>3729</v>
      </c>
      <c r="D1048" s="343" t="s">
        <v>3691</v>
      </c>
      <c r="E1048" s="343" t="s">
        <v>3594</v>
      </c>
      <c r="F1048" s="344">
        <v>358463</v>
      </c>
      <c r="G1048" s="412">
        <v>0.35846299999999998</v>
      </c>
      <c r="H1048" s="413" t="s">
        <v>359</v>
      </c>
      <c r="I1048" s="413" t="s">
        <v>3728</v>
      </c>
      <c r="J1048" s="414" t="s">
        <v>359</v>
      </c>
    </row>
    <row r="1049" spans="2:10" x14ac:dyDescent="0.35">
      <c r="B1049" s="340" t="s">
        <v>3604</v>
      </c>
      <c r="C1049" s="340" t="s">
        <v>3729</v>
      </c>
      <c r="D1049" s="341" t="s">
        <v>3691</v>
      </c>
      <c r="E1049" s="341" t="s">
        <v>3594</v>
      </c>
      <c r="F1049" s="342">
        <v>352853</v>
      </c>
      <c r="G1049" s="415">
        <v>0.35285300000000003</v>
      </c>
      <c r="H1049" s="416" t="s">
        <v>359</v>
      </c>
      <c r="I1049" s="416" t="s">
        <v>3728</v>
      </c>
      <c r="J1049" s="416" t="s">
        <v>359</v>
      </c>
    </row>
    <row r="1050" spans="2:10" x14ac:dyDescent="0.35">
      <c r="B1050" s="411" t="s">
        <v>3604</v>
      </c>
      <c r="C1050" s="411" t="s">
        <v>3729</v>
      </c>
      <c r="D1050" s="343" t="s">
        <v>3691</v>
      </c>
      <c r="E1050" s="343" t="s">
        <v>3594</v>
      </c>
      <c r="F1050" s="344">
        <v>2912836</v>
      </c>
      <c r="G1050" s="412">
        <v>2.912836</v>
      </c>
      <c r="H1050" s="413" t="s">
        <v>359</v>
      </c>
      <c r="I1050" s="413" t="s">
        <v>3728</v>
      </c>
      <c r="J1050" s="414" t="s">
        <v>359</v>
      </c>
    </row>
    <row r="1051" spans="2:10" x14ac:dyDescent="0.35">
      <c r="B1051" s="340" t="s">
        <v>3604</v>
      </c>
      <c r="C1051" s="340" t="s">
        <v>3729</v>
      </c>
      <c r="D1051" s="341" t="s">
        <v>3691</v>
      </c>
      <c r="E1051" s="341" t="s">
        <v>3594</v>
      </c>
      <c r="F1051" s="342">
        <v>2806107</v>
      </c>
      <c r="G1051" s="415">
        <v>2.8061069999999999</v>
      </c>
      <c r="H1051" s="416" t="s">
        <v>359</v>
      </c>
      <c r="I1051" s="416" t="s">
        <v>3728</v>
      </c>
      <c r="J1051" s="416" t="s">
        <v>359</v>
      </c>
    </row>
    <row r="1052" spans="2:10" x14ac:dyDescent="0.35">
      <c r="B1052" s="411" t="s">
        <v>3604</v>
      </c>
      <c r="C1052" s="411" t="s">
        <v>3729</v>
      </c>
      <c r="D1052" s="343" t="s">
        <v>3691</v>
      </c>
      <c r="E1052" s="343" t="s">
        <v>3594</v>
      </c>
      <c r="F1052" s="344">
        <v>358544</v>
      </c>
      <c r="G1052" s="412">
        <v>0.35854399999999997</v>
      </c>
      <c r="H1052" s="413" t="s">
        <v>359</v>
      </c>
      <c r="I1052" s="413" t="s">
        <v>3728</v>
      </c>
      <c r="J1052" s="414" t="s">
        <v>359</v>
      </c>
    </row>
    <row r="1053" spans="2:10" x14ac:dyDescent="0.35">
      <c r="B1053" s="340" t="s">
        <v>3604</v>
      </c>
      <c r="C1053" s="340" t="s">
        <v>3729</v>
      </c>
      <c r="D1053" s="341" t="s">
        <v>3691</v>
      </c>
      <c r="E1053" s="341" t="s">
        <v>3594</v>
      </c>
      <c r="F1053" s="342">
        <v>3006257</v>
      </c>
      <c r="G1053" s="415">
        <v>3.0062570000000002</v>
      </c>
      <c r="H1053" s="416" t="s">
        <v>359</v>
      </c>
      <c r="I1053" s="416" t="s">
        <v>3728</v>
      </c>
      <c r="J1053" s="416" t="s">
        <v>359</v>
      </c>
    </row>
    <row r="1054" spans="2:10" x14ac:dyDescent="0.35">
      <c r="B1054" s="411" t="s">
        <v>3604</v>
      </c>
      <c r="C1054" s="411" t="s">
        <v>3729</v>
      </c>
      <c r="D1054" s="343" t="s">
        <v>3691</v>
      </c>
      <c r="E1054" s="343" t="s">
        <v>3594</v>
      </c>
      <c r="F1054" s="344">
        <v>394261</v>
      </c>
      <c r="G1054" s="412">
        <v>0.39426099999999997</v>
      </c>
      <c r="H1054" s="413" t="s">
        <v>359</v>
      </c>
      <c r="I1054" s="413" t="s">
        <v>3728</v>
      </c>
      <c r="J1054" s="414" t="s">
        <v>359</v>
      </c>
    </row>
    <row r="1055" spans="2:10" x14ac:dyDescent="0.35">
      <c r="B1055" s="340" t="s">
        <v>3604</v>
      </c>
      <c r="C1055" s="340" t="s">
        <v>3729</v>
      </c>
      <c r="D1055" s="341" t="s">
        <v>3691</v>
      </c>
      <c r="E1055" s="341" t="s">
        <v>3594</v>
      </c>
      <c r="F1055" s="342">
        <v>3787118</v>
      </c>
      <c r="G1055" s="415">
        <v>3.787118</v>
      </c>
      <c r="H1055" s="416" t="s">
        <v>359</v>
      </c>
      <c r="I1055" s="416" t="s">
        <v>3728</v>
      </c>
      <c r="J1055" s="416" t="s">
        <v>359</v>
      </c>
    </row>
    <row r="1056" spans="2:10" x14ac:dyDescent="0.35">
      <c r="B1056" s="411" t="s">
        <v>3604</v>
      </c>
      <c r="C1056" s="411" t="s">
        <v>3729</v>
      </c>
      <c r="D1056" s="343" t="s">
        <v>3691</v>
      </c>
      <c r="E1056" s="343" t="s">
        <v>3594</v>
      </c>
      <c r="F1056" s="344">
        <v>477682</v>
      </c>
      <c r="G1056" s="412">
        <v>0.477682</v>
      </c>
      <c r="H1056" s="413" t="s">
        <v>359</v>
      </c>
      <c r="I1056" s="413" t="s">
        <v>3728</v>
      </c>
      <c r="J1056" s="414" t="s">
        <v>359</v>
      </c>
    </row>
    <row r="1057" spans="2:10" x14ac:dyDescent="0.35">
      <c r="B1057" s="340" t="s">
        <v>3604</v>
      </c>
      <c r="C1057" s="340" t="s">
        <v>3729</v>
      </c>
      <c r="D1057" s="341" t="s">
        <v>3691</v>
      </c>
      <c r="E1057" s="341" t="s">
        <v>3594</v>
      </c>
      <c r="F1057" s="342">
        <v>2515367</v>
      </c>
      <c r="G1057" s="415">
        <v>2.5153669999999999</v>
      </c>
      <c r="H1057" s="416" t="s">
        <v>359</v>
      </c>
      <c r="I1057" s="416" t="s">
        <v>3728</v>
      </c>
      <c r="J1057" s="416" t="s">
        <v>359</v>
      </c>
    </row>
    <row r="1058" spans="2:10" x14ac:dyDescent="0.35">
      <c r="B1058" s="411" t="s">
        <v>3604</v>
      </c>
      <c r="C1058" s="411" t="s">
        <v>3729</v>
      </c>
      <c r="D1058" s="343" t="s">
        <v>3691</v>
      </c>
      <c r="E1058" s="343" t="s">
        <v>3594</v>
      </c>
      <c r="F1058" s="344">
        <v>336163</v>
      </c>
      <c r="G1058" s="412">
        <v>0.33616299999999999</v>
      </c>
      <c r="H1058" s="413" t="s">
        <v>359</v>
      </c>
      <c r="I1058" s="413" t="s">
        <v>3728</v>
      </c>
      <c r="J1058" s="414" t="s">
        <v>359</v>
      </c>
    </row>
    <row r="1059" spans="2:10" x14ac:dyDescent="0.35">
      <c r="B1059" s="340" t="s">
        <v>3604</v>
      </c>
      <c r="C1059" s="340" t="s">
        <v>3729</v>
      </c>
      <c r="D1059" s="341" t="s">
        <v>3691</v>
      </c>
      <c r="E1059" s="341" t="s">
        <v>3594</v>
      </c>
      <c r="F1059" s="342">
        <v>1618935</v>
      </c>
      <c r="G1059" s="415">
        <v>1.618935</v>
      </c>
      <c r="H1059" s="416" t="s">
        <v>359</v>
      </c>
      <c r="I1059" s="416" t="s">
        <v>3728</v>
      </c>
      <c r="J1059" s="416" t="s">
        <v>359</v>
      </c>
    </row>
    <row r="1060" spans="2:10" x14ac:dyDescent="0.35">
      <c r="B1060" s="411" t="s">
        <v>3604</v>
      </c>
      <c r="C1060" s="411" t="s">
        <v>3729</v>
      </c>
      <c r="D1060" s="343" t="s">
        <v>3691</v>
      </c>
      <c r="E1060" s="343" t="s">
        <v>3594</v>
      </c>
      <c r="F1060" s="344">
        <v>359019</v>
      </c>
      <c r="G1060" s="412">
        <v>0.35901899999999998</v>
      </c>
      <c r="H1060" s="413" t="s">
        <v>359</v>
      </c>
      <c r="I1060" s="413" t="s">
        <v>3728</v>
      </c>
      <c r="J1060" s="414" t="s">
        <v>359</v>
      </c>
    </row>
    <row r="1061" spans="2:10" x14ac:dyDescent="0.35">
      <c r="B1061" s="340" t="s">
        <v>3604</v>
      </c>
      <c r="C1061" s="340" t="s">
        <v>3729</v>
      </c>
      <c r="D1061" s="341" t="s">
        <v>3691</v>
      </c>
      <c r="E1061" s="341" t="s">
        <v>3594</v>
      </c>
      <c r="F1061" s="342">
        <v>2555974</v>
      </c>
      <c r="G1061" s="415">
        <v>2.555974</v>
      </c>
      <c r="H1061" s="416" t="s">
        <v>359</v>
      </c>
      <c r="I1061" s="416" t="s">
        <v>3728</v>
      </c>
      <c r="J1061" s="416" t="s">
        <v>359</v>
      </c>
    </row>
    <row r="1062" spans="2:10" x14ac:dyDescent="0.35">
      <c r="B1062" s="411" t="s">
        <v>3604</v>
      </c>
      <c r="C1062" s="411" t="s">
        <v>3729</v>
      </c>
      <c r="D1062" s="343" t="s">
        <v>3691</v>
      </c>
      <c r="E1062" s="343" t="s">
        <v>3594</v>
      </c>
      <c r="F1062" s="344">
        <v>421697</v>
      </c>
      <c r="G1062" s="412">
        <v>0.42169699999999999</v>
      </c>
      <c r="H1062" s="413" t="s">
        <v>359</v>
      </c>
      <c r="I1062" s="413" t="s">
        <v>3728</v>
      </c>
      <c r="J1062" s="414" t="s">
        <v>359</v>
      </c>
    </row>
    <row r="1063" spans="2:10" x14ac:dyDescent="0.35">
      <c r="B1063" s="340" t="s">
        <v>3604</v>
      </c>
      <c r="C1063" s="340" t="s">
        <v>3729</v>
      </c>
      <c r="D1063" s="341" t="s">
        <v>3691</v>
      </c>
      <c r="E1063" s="341" t="s">
        <v>3594</v>
      </c>
      <c r="F1063" s="342">
        <v>2743069</v>
      </c>
      <c r="G1063" s="415">
        <v>2.7430690000000002</v>
      </c>
      <c r="H1063" s="416" t="s">
        <v>359</v>
      </c>
      <c r="I1063" s="416" t="s">
        <v>3728</v>
      </c>
      <c r="J1063" s="416" t="s">
        <v>359</v>
      </c>
    </row>
    <row r="1064" spans="2:10" x14ac:dyDescent="0.35">
      <c r="B1064" s="411" t="s">
        <v>3604</v>
      </c>
      <c r="C1064" s="411" t="s">
        <v>3729</v>
      </c>
      <c r="D1064" s="343" t="s">
        <v>3691</v>
      </c>
      <c r="E1064" s="343" t="s">
        <v>3594</v>
      </c>
      <c r="F1064" s="344">
        <v>294220</v>
      </c>
      <c r="G1064" s="412">
        <v>0.29421999999999998</v>
      </c>
      <c r="H1064" s="413" t="s">
        <v>359</v>
      </c>
      <c r="I1064" s="413" t="s">
        <v>3728</v>
      </c>
      <c r="J1064" s="414" t="s">
        <v>359</v>
      </c>
    </row>
    <row r="1065" spans="2:10" x14ac:dyDescent="0.35">
      <c r="B1065" s="340" t="s">
        <v>3604</v>
      </c>
      <c r="C1065" s="340" t="s">
        <v>3703</v>
      </c>
      <c r="D1065" s="341" t="s">
        <v>3691</v>
      </c>
      <c r="E1065" s="341" t="s">
        <v>3594</v>
      </c>
      <c r="F1065" s="342">
        <v>6135008</v>
      </c>
      <c r="G1065" s="415">
        <v>6.135008</v>
      </c>
      <c r="H1065" s="416" t="s">
        <v>359</v>
      </c>
      <c r="I1065" s="416" t="s">
        <v>3728</v>
      </c>
      <c r="J1065" s="416" t="s">
        <v>359</v>
      </c>
    </row>
    <row r="1066" spans="2:10" x14ac:dyDescent="0.35">
      <c r="B1066" s="411" t="s">
        <v>3604</v>
      </c>
      <c r="C1066" s="411" t="s">
        <v>3703</v>
      </c>
      <c r="D1066" s="343" t="s">
        <v>3691</v>
      </c>
      <c r="E1066" s="343" t="s">
        <v>3594</v>
      </c>
      <c r="F1066" s="344">
        <v>777657</v>
      </c>
      <c r="G1066" s="412">
        <v>0.77765700000000004</v>
      </c>
      <c r="H1066" s="413" t="s">
        <v>359</v>
      </c>
      <c r="I1066" s="413" t="s">
        <v>3728</v>
      </c>
      <c r="J1066" s="414" t="s">
        <v>359</v>
      </c>
    </row>
    <row r="1067" spans="2:10" x14ac:dyDescent="0.35">
      <c r="B1067" s="340" t="s">
        <v>3604</v>
      </c>
      <c r="C1067" s="340" t="s">
        <v>3730</v>
      </c>
      <c r="D1067" s="341" t="s">
        <v>3691</v>
      </c>
      <c r="E1067" s="341" t="s">
        <v>3594</v>
      </c>
      <c r="F1067" s="342">
        <v>1374986</v>
      </c>
      <c r="G1067" s="415">
        <v>1.374986</v>
      </c>
      <c r="H1067" s="416" t="s">
        <v>359</v>
      </c>
      <c r="I1067" s="416" t="s">
        <v>3728</v>
      </c>
      <c r="J1067" s="416" t="s">
        <v>359</v>
      </c>
    </row>
    <row r="1068" spans="2:10" x14ac:dyDescent="0.35">
      <c r="B1068" s="411" t="s">
        <v>3604</v>
      </c>
      <c r="C1068" s="411" t="s">
        <v>3730</v>
      </c>
      <c r="D1068" s="343" t="s">
        <v>3691</v>
      </c>
      <c r="E1068" s="343" t="s">
        <v>3594</v>
      </c>
      <c r="F1068" s="344">
        <v>777600</v>
      </c>
      <c r="G1068" s="412">
        <v>0.77759999999999996</v>
      </c>
      <c r="H1068" s="413" t="s">
        <v>359</v>
      </c>
      <c r="I1068" s="413" t="s">
        <v>3728</v>
      </c>
      <c r="J1068" s="414" t="s">
        <v>359</v>
      </c>
    </row>
    <row r="1069" spans="2:10" x14ac:dyDescent="0.35">
      <c r="B1069" s="340" t="s">
        <v>3604</v>
      </c>
      <c r="C1069" s="340" t="s">
        <v>3730</v>
      </c>
      <c r="D1069" s="341" t="s">
        <v>3691</v>
      </c>
      <c r="E1069" s="341" t="s">
        <v>3594</v>
      </c>
      <c r="F1069" s="342">
        <v>1309059</v>
      </c>
      <c r="G1069" s="415">
        <v>1.309059</v>
      </c>
      <c r="H1069" s="416" t="s">
        <v>359</v>
      </c>
      <c r="I1069" s="416" t="s">
        <v>3728</v>
      </c>
      <c r="J1069" s="416" t="s">
        <v>359</v>
      </c>
    </row>
    <row r="1070" spans="2:10" x14ac:dyDescent="0.35">
      <c r="B1070" s="411" t="s">
        <v>3604</v>
      </c>
      <c r="C1070" s="411" t="s">
        <v>3730</v>
      </c>
      <c r="D1070" s="343" t="s">
        <v>3691</v>
      </c>
      <c r="E1070" s="343" t="s">
        <v>3594</v>
      </c>
      <c r="F1070" s="344">
        <v>712800</v>
      </c>
      <c r="G1070" s="412">
        <v>0.71279999999999999</v>
      </c>
      <c r="H1070" s="413" t="s">
        <v>359</v>
      </c>
      <c r="I1070" s="413" t="s">
        <v>3728</v>
      </c>
      <c r="J1070" s="414" t="s">
        <v>359</v>
      </c>
    </row>
    <row r="1071" spans="2:10" x14ac:dyDescent="0.35">
      <c r="B1071" s="340" t="s">
        <v>3604</v>
      </c>
      <c r="C1071" s="340" t="s">
        <v>3731</v>
      </c>
      <c r="D1071" s="341" t="s">
        <v>3691</v>
      </c>
      <c r="E1071" s="341" t="s">
        <v>3594</v>
      </c>
      <c r="F1071" s="342">
        <v>765680</v>
      </c>
      <c r="G1071" s="415">
        <v>0.76568000000000003</v>
      </c>
      <c r="H1071" s="416" t="s">
        <v>359</v>
      </c>
      <c r="I1071" s="416" t="s">
        <v>3728</v>
      </c>
      <c r="J1071" s="416" t="s">
        <v>359</v>
      </c>
    </row>
    <row r="1072" spans="2:10" x14ac:dyDescent="0.35">
      <c r="B1072" s="411" t="s">
        <v>3604</v>
      </c>
      <c r="C1072" s="411" t="s">
        <v>3731</v>
      </c>
      <c r="D1072" s="343" t="s">
        <v>3691</v>
      </c>
      <c r="E1072" s="343" t="s">
        <v>3594</v>
      </c>
      <c r="F1072" s="344">
        <v>961393</v>
      </c>
      <c r="G1072" s="412">
        <v>0.96139300000000005</v>
      </c>
      <c r="H1072" s="413" t="s">
        <v>359</v>
      </c>
      <c r="I1072" s="413" t="s">
        <v>3728</v>
      </c>
      <c r="J1072" s="414" t="s">
        <v>359</v>
      </c>
    </row>
    <row r="1073" spans="2:10" x14ac:dyDescent="0.35">
      <c r="B1073" s="340" t="s">
        <v>3604</v>
      </c>
      <c r="C1073" s="340" t="s">
        <v>3731</v>
      </c>
      <c r="D1073" s="341" t="s">
        <v>3691</v>
      </c>
      <c r="E1073" s="341" t="s">
        <v>3594</v>
      </c>
      <c r="F1073" s="342">
        <v>48070</v>
      </c>
      <c r="G1073" s="415">
        <v>4.8070000000000002E-2</v>
      </c>
      <c r="H1073" s="416" t="s">
        <v>359</v>
      </c>
      <c r="I1073" s="416" t="s">
        <v>3728</v>
      </c>
      <c r="J1073" s="416" t="s">
        <v>359</v>
      </c>
    </row>
    <row r="1074" spans="2:10" x14ac:dyDescent="0.35">
      <c r="B1074" s="411" t="s">
        <v>3604</v>
      </c>
      <c r="C1074" s="411" t="s">
        <v>3731</v>
      </c>
      <c r="D1074" s="343" t="s">
        <v>3691</v>
      </c>
      <c r="E1074" s="343" t="s">
        <v>3594</v>
      </c>
      <c r="F1074" s="344">
        <v>38284</v>
      </c>
      <c r="G1074" s="412">
        <v>3.8283999999999999E-2</v>
      </c>
      <c r="H1074" s="413" t="s">
        <v>359</v>
      </c>
      <c r="I1074" s="413" t="s">
        <v>3728</v>
      </c>
      <c r="J1074" s="414" t="s">
        <v>359</v>
      </c>
    </row>
    <row r="1075" spans="2:10" x14ac:dyDescent="0.35">
      <c r="B1075" s="340" t="s">
        <v>3604</v>
      </c>
      <c r="C1075" s="340" t="s">
        <v>3731</v>
      </c>
      <c r="D1075" s="341" t="s">
        <v>3691</v>
      </c>
      <c r="E1075" s="341" t="s">
        <v>3594</v>
      </c>
      <c r="F1075" s="342">
        <v>864357</v>
      </c>
      <c r="G1075" s="415">
        <v>0.86435700000000004</v>
      </c>
      <c r="H1075" s="416" t="s">
        <v>359</v>
      </c>
      <c r="I1075" s="416" t="s">
        <v>3728</v>
      </c>
      <c r="J1075" s="416" t="s">
        <v>359</v>
      </c>
    </row>
    <row r="1076" spans="2:10" x14ac:dyDescent="0.35">
      <c r="B1076" s="411" t="s">
        <v>3604</v>
      </c>
      <c r="C1076" s="411" t="s">
        <v>3731</v>
      </c>
      <c r="D1076" s="343" t="s">
        <v>3691</v>
      </c>
      <c r="E1076" s="343" t="s">
        <v>3594</v>
      </c>
      <c r="F1076" s="344">
        <v>746937</v>
      </c>
      <c r="G1076" s="412">
        <v>0.74693699999999996</v>
      </c>
      <c r="H1076" s="413" t="s">
        <v>359</v>
      </c>
      <c r="I1076" s="413" t="s">
        <v>3728</v>
      </c>
      <c r="J1076" s="414" t="s">
        <v>359</v>
      </c>
    </row>
    <row r="1077" spans="2:10" x14ac:dyDescent="0.35">
      <c r="B1077" s="340" t="s">
        <v>3604</v>
      </c>
      <c r="C1077" s="340" t="s">
        <v>3731</v>
      </c>
      <c r="D1077" s="341" t="s">
        <v>3691</v>
      </c>
      <c r="E1077" s="341" t="s">
        <v>3594</v>
      </c>
      <c r="F1077" s="342">
        <v>841268</v>
      </c>
      <c r="G1077" s="415">
        <v>0.84126800000000002</v>
      </c>
      <c r="H1077" s="416" t="s">
        <v>359</v>
      </c>
      <c r="I1077" s="416" t="s">
        <v>3728</v>
      </c>
      <c r="J1077" s="416" t="s">
        <v>359</v>
      </c>
    </row>
    <row r="1078" spans="2:10" x14ac:dyDescent="0.35">
      <c r="B1078" s="411" t="s">
        <v>3604</v>
      </c>
      <c r="C1078" s="411" t="s">
        <v>3731</v>
      </c>
      <c r="D1078" s="343" t="s">
        <v>3691</v>
      </c>
      <c r="E1078" s="343" t="s">
        <v>3594</v>
      </c>
      <c r="F1078" s="344">
        <v>42063</v>
      </c>
      <c r="G1078" s="412">
        <v>4.2063000000000003E-2</v>
      </c>
      <c r="H1078" s="413" t="s">
        <v>359</v>
      </c>
      <c r="I1078" s="413" t="s">
        <v>3728</v>
      </c>
      <c r="J1078" s="414" t="s">
        <v>359</v>
      </c>
    </row>
    <row r="1079" spans="2:10" x14ac:dyDescent="0.35">
      <c r="B1079" s="340" t="s">
        <v>3604</v>
      </c>
      <c r="C1079" s="340" t="s">
        <v>3731</v>
      </c>
      <c r="D1079" s="341" t="s">
        <v>3691</v>
      </c>
      <c r="E1079" s="341" t="s">
        <v>3594</v>
      </c>
      <c r="F1079" s="342">
        <v>864585</v>
      </c>
      <c r="G1079" s="415">
        <v>0.86458500000000005</v>
      </c>
      <c r="H1079" s="416" t="s">
        <v>359</v>
      </c>
      <c r="I1079" s="416" t="s">
        <v>3728</v>
      </c>
      <c r="J1079" s="416" t="s">
        <v>359</v>
      </c>
    </row>
    <row r="1080" spans="2:10" x14ac:dyDescent="0.35">
      <c r="B1080" s="411" t="s">
        <v>3604</v>
      </c>
      <c r="C1080" s="411" t="s">
        <v>3731</v>
      </c>
      <c r="D1080" s="343" t="s">
        <v>3691</v>
      </c>
      <c r="E1080" s="343" t="s">
        <v>3594</v>
      </c>
      <c r="F1080" s="344">
        <v>172917</v>
      </c>
      <c r="G1080" s="412">
        <v>0.17291699999999999</v>
      </c>
      <c r="H1080" s="413" t="s">
        <v>359</v>
      </c>
      <c r="I1080" s="413" t="s">
        <v>3728</v>
      </c>
      <c r="J1080" s="414" t="s">
        <v>359</v>
      </c>
    </row>
    <row r="1081" spans="2:10" x14ac:dyDescent="0.35">
      <c r="B1081" s="340" t="s">
        <v>3604</v>
      </c>
      <c r="C1081" s="340" t="s">
        <v>3731</v>
      </c>
      <c r="D1081" s="341" t="s">
        <v>3691</v>
      </c>
      <c r="E1081" s="341" t="s">
        <v>3594</v>
      </c>
      <c r="F1081" s="342">
        <v>747019</v>
      </c>
      <c r="G1081" s="415">
        <v>0.74701899999999999</v>
      </c>
      <c r="H1081" s="416" t="s">
        <v>359</v>
      </c>
      <c r="I1081" s="416" t="s">
        <v>3728</v>
      </c>
      <c r="J1081" s="416" t="s">
        <v>359</v>
      </c>
    </row>
    <row r="1082" spans="2:10" x14ac:dyDescent="0.35">
      <c r="B1082" s="411" t="s">
        <v>3604</v>
      </c>
      <c r="C1082" s="411" t="s">
        <v>3731</v>
      </c>
      <c r="D1082" s="343" t="s">
        <v>3691</v>
      </c>
      <c r="E1082" s="343" t="s">
        <v>3594</v>
      </c>
      <c r="F1082" s="344">
        <v>149404</v>
      </c>
      <c r="G1082" s="412">
        <v>0.14940400000000001</v>
      </c>
      <c r="H1082" s="413" t="s">
        <v>359</v>
      </c>
      <c r="I1082" s="413" t="s">
        <v>3728</v>
      </c>
      <c r="J1082" s="414" t="s">
        <v>359</v>
      </c>
    </row>
    <row r="1083" spans="2:10" x14ac:dyDescent="0.35">
      <c r="B1083" s="340" t="s">
        <v>3604</v>
      </c>
      <c r="C1083" s="340" t="s">
        <v>3731</v>
      </c>
      <c r="D1083" s="341" t="s">
        <v>3691</v>
      </c>
      <c r="E1083" s="341" t="s">
        <v>3594</v>
      </c>
      <c r="F1083" s="342">
        <v>35050</v>
      </c>
      <c r="G1083" s="415">
        <v>3.5049999999999998E-2</v>
      </c>
      <c r="H1083" s="416" t="s">
        <v>359</v>
      </c>
      <c r="I1083" s="416" t="s">
        <v>3728</v>
      </c>
      <c r="J1083" s="416" t="s">
        <v>359</v>
      </c>
    </row>
    <row r="1084" spans="2:10" x14ac:dyDescent="0.35">
      <c r="B1084" s="411" t="s">
        <v>3604</v>
      </c>
      <c r="C1084" s="411" t="s">
        <v>3731</v>
      </c>
      <c r="D1084" s="343" t="s">
        <v>3691</v>
      </c>
      <c r="E1084" s="343" t="s">
        <v>3594</v>
      </c>
      <c r="F1084" s="344">
        <v>701004</v>
      </c>
      <c r="G1084" s="412">
        <v>0.70100399999999996</v>
      </c>
      <c r="H1084" s="413" t="s">
        <v>359</v>
      </c>
      <c r="I1084" s="413" t="s">
        <v>3728</v>
      </c>
      <c r="J1084" s="414" t="s">
        <v>359</v>
      </c>
    </row>
    <row r="1085" spans="2:10" x14ac:dyDescent="0.35">
      <c r="B1085" s="340" t="s">
        <v>3604</v>
      </c>
      <c r="C1085" s="340" t="s">
        <v>651</v>
      </c>
      <c r="D1085" s="341" t="s">
        <v>3691</v>
      </c>
      <c r="E1085" s="341" t="s">
        <v>3594</v>
      </c>
      <c r="F1085" s="342">
        <v>1405335</v>
      </c>
      <c r="G1085" s="415">
        <v>1.405335</v>
      </c>
      <c r="H1085" s="416" t="s">
        <v>359</v>
      </c>
      <c r="I1085" s="416" t="s">
        <v>3728</v>
      </c>
      <c r="J1085" s="416" t="s">
        <v>359</v>
      </c>
    </row>
    <row r="1086" spans="2:10" x14ac:dyDescent="0.35">
      <c r="B1086" s="411" t="s">
        <v>3604</v>
      </c>
      <c r="C1086" s="411" t="s">
        <v>651</v>
      </c>
      <c r="D1086" s="343" t="s">
        <v>3691</v>
      </c>
      <c r="E1086" s="343" t="s">
        <v>3594</v>
      </c>
      <c r="F1086" s="344">
        <v>388800</v>
      </c>
      <c r="G1086" s="412">
        <v>0.38879999999999998</v>
      </c>
      <c r="H1086" s="413" t="s">
        <v>359</v>
      </c>
      <c r="I1086" s="413" t="s">
        <v>3728</v>
      </c>
      <c r="J1086" s="414" t="s">
        <v>359</v>
      </c>
    </row>
    <row r="1087" spans="2:10" x14ac:dyDescent="0.35">
      <c r="B1087" s="340" t="s">
        <v>3604</v>
      </c>
      <c r="C1087" s="340" t="s">
        <v>651</v>
      </c>
      <c r="D1087" s="341" t="s">
        <v>3691</v>
      </c>
      <c r="E1087" s="341" t="s">
        <v>3594</v>
      </c>
      <c r="F1087" s="342">
        <v>518400</v>
      </c>
      <c r="G1087" s="415">
        <v>0.51839999999999997</v>
      </c>
      <c r="H1087" s="416" t="s">
        <v>359</v>
      </c>
      <c r="I1087" s="416" t="s">
        <v>3728</v>
      </c>
      <c r="J1087" s="416" t="s">
        <v>359</v>
      </c>
    </row>
    <row r="1088" spans="2:10" x14ac:dyDescent="0.35">
      <c r="B1088" s="411" t="s">
        <v>3604</v>
      </c>
      <c r="C1088" s="411" t="s">
        <v>651</v>
      </c>
      <c r="D1088" s="343" t="s">
        <v>3691</v>
      </c>
      <c r="E1088" s="343" t="s">
        <v>3594</v>
      </c>
      <c r="F1088" s="344">
        <v>1363031</v>
      </c>
      <c r="G1088" s="412">
        <v>1.3630310000000001</v>
      </c>
      <c r="H1088" s="413" t="s">
        <v>359</v>
      </c>
      <c r="I1088" s="413" t="s">
        <v>3728</v>
      </c>
      <c r="J1088" s="414" t="s">
        <v>359</v>
      </c>
    </row>
    <row r="1089" spans="2:10" x14ac:dyDescent="0.35">
      <c r="B1089" s="340" t="s">
        <v>3604</v>
      </c>
      <c r="C1089" s="340" t="s">
        <v>651</v>
      </c>
      <c r="D1089" s="341" t="s">
        <v>3691</v>
      </c>
      <c r="E1089" s="341" t="s">
        <v>3594</v>
      </c>
      <c r="F1089" s="342">
        <v>583200</v>
      </c>
      <c r="G1089" s="415">
        <v>0.58320000000000005</v>
      </c>
      <c r="H1089" s="416" t="s">
        <v>359</v>
      </c>
      <c r="I1089" s="416" t="s">
        <v>3728</v>
      </c>
      <c r="J1089" s="416" t="s">
        <v>359</v>
      </c>
    </row>
    <row r="1090" spans="2:10" x14ac:dyDescent="0.35">
      <c r="B1090" s="411" t="s">
        <v>3604</v>
      </c>
      <c r="C1090" s="411" t="s">
        <v>651</v>
      </c>
      <c r="D1090" s="343" t="s">
        <v>3691</v>
      </c>
      <c r="E1090" s="343" t="s">
        <v>3594</v>
      </c>
      <c r="F1090" s="344">
        <v>1470623</v>
      </c>
      <c r="G1090" s="412">
        <v>1.470623</v>
      </c>
      <c r="H1090" s="413" t="s">
        <v>359</v>
      </c>
      <c r="I1090" s="413" t="s">
        <v>3728</v>
      </c>
      <c r="J1090" s="414" t="s">
        <v>359</v>
      </c>
    </row>
    <row r="1091" spans="2:10" x14ac:dyDescent="0.35">
      <c r="B1091" s="340" t="s">
        <v>3604</v>
      </c>
      <c r="C1091" s="340" t="s">
        <v>651</v>
      </c>
      <c r="D1091" s="341" t="s">
        <v>3691</v>
      </c>
      <c r="E1091" s="341" t="s">
        <v>3594</v>
      </c>
      <c r="F1091" s="342">
        <v>914456</v>
      </c>
      <c r="G1091" s="415">
        <v>0.91445600000000005</v>
      </c>
      <c r="H1091" s="416" t="s">
        <v>359</v>
      </c>
      <c r="I1091" s="416" t="s">
        <v>3728</v>
      </c>
      <c r="J1091" s="416" t="s">
        <v>359</v>
      </c>
    </row>
    <row r="1092" spans="2:10" x14ac:dyDescent="0.35">
      <c r="B1092" s="411" t="s">
        <v>3604</v>
      </c>
      <c r="C1092" s="411" t="s">
        <v>651</v>
      </c>
      <c r="D1092" s="343" t="s">
        <v>3691</v>
      </c>
      <c r="E1092" s="343" t="s">
        <v>3594</v>
      </c>
      <c r="F1092" s="344">
        <v>583200</v>
      </c>
      <c r="G1092" s="412">
        <v>0.58320000000000005</v>
      </c>
      <c r="H1092" s="413" t="s">
        <v>359</v>
      </c>
      <c r="I1092" s="413" t="s">
        <v>3728</v>
      </c>
      <c r="J1092" s="414" t="s">
        <v>359</v>
      </c>
    </row>
    <row r="1093" spans="2:10" x14ac:dyDescent="0.35">
      <c r="B1093" s="340" t="s">
        <v>3604</v>
      </c>
      <c r="C1093" s="340" t="s">
        <v>3732</v>
      </c>
      <c r="D1093" s="341" t="s">
        <v>3691</v>
      </c>
      <c r="E1093" s="341" t="s">
        <v>3594</v>
      </c>
      <c r="F1093" s="342">
        <v>289799</v>
      </c>
      <c r="G1093" s="415">
        <v>0.28979899999999997</v>
      </c>
      <c r="H1093" s="416" t="s">
        <v>359</v>
      </c>
      <c r="I1093" s="416" t="s">
        <v>3728</v>
      </c>
      <c r="J1093" s="416" t="s">
        <v>359</v>
      </c>
    </row>
    <row r="1094" spans="2:10" x14ac:dyDescent="0.35">
      <c r="B1094" s="411" t="s">
        <v>3604</v>
      </c>
      <c r="C1094" s="411" t="s">
        <v>3732</v>
      </c>
      <c r="D1094" s="343" t="s">
        <v>3691</v>
      </c>
      <c r="E1094" s="343" t="s">
        <v>3594</v>
      </c>
      <c r="F1094" s="344">
        <v>64800</v>
      </c>
      <c r="G1094" s="412">
        <v>6.4799999999999996E-2</v>
      </c>
      <c r="H1094" s="413" t="s">
        <v>359</v>
      </c>
      <c r="I1094" s="413" t="s">
        <v>3728</v>
      </c>
      <c r="J1094" s="414" t="s">
        <v>359</v>
      </c>
    </row>
    <row r="1095" spans="2:10" x14ac:dyDescent="0.35">
      <c r="B1095" s="340" t="s">
        <v>3604</v>
      </c>
      <c r="C1095" s="340" t="s">
        <v>3733</v>
      </c>
      <c r="D1095" s="341" t="s">
        <v>3691</v>
      </c>
      <c r="E1095" s="341" t="s">
        <v>3594</v>
      </c>
      <c r="F1095" s="342">
        <v>92820</v>
      </c>
      <c r="G1095" s="415">
        <v>9.282E-2</v>
      </c>
      <c r="H1095" s="416" t="s">
        <v>359</v>
      </c>
      <c r="I1095" s="416" t="s">
        <v>3728</v>
      </c>
      <c r="J1095" s="416" t="s">
        <v>359</v>
      </c>
    </row>
    <row r="1096" spans="2:10" x14ac:dyDescent="0.35">
      <c r="B1096" s="411" t="s">
        <v>3604</v>
      </c>
      <c r="C1096" s="411" t="s">
        <v>3733</v>
      </c>
      <c r="D1096" s="343" t="s">
        <v>3691</v>
      </c>
      <c r="E1096" s="343" t="s">
        <v>3594</v>
      </c>
      <c r="F1096" s="344">
        <v>92820</v>
      </c>
      <c r="G1096" s="412">
        <v>9.282E-2</v>
      </c>
      <c r="H1096" s="413" t="s">
        <v>359</v>
      </c>
      <c r="I1096" s="413" t="s">
        <v>3728</v>
      </c>
      <c r="J1096" s="414" t="s">
        <v>359</v>
      </c>
    </row>
    <row r="1097" spans="2:10" x14ac:dyDescent="0.35">
      <c r="B1097" s="340" t="s">
        <v>3604</v>
      </c>
      <c r="C1097" s="340" t="s">
        <v>3733</v>
      </c>
      <c r="D1097" s="341" t="s">
        <v>3691</v>
      </c>
      <c r="E1097" s="341" t="s">
        <v>3594</v>
      </c>
      <c r="F1097" s="342">
        <v>92820</v>
      </c>
      <c r="G1097" s="415">
        <v>9.282E-2</v>
      </c>
      <c r="H1097" s="416" t="s">
        <v>359</v>
      </c>
      <c r="I1097" s="416" t="s">
        <v>3728</v>
      </c>
      <c r="J1097" s="416" t="s">
        <v>359</v>
      </c>
    </row>
    <row r="1098" spans="2:10" x14ac:dyDescent="0.35">
      <c r="B1098" s="411" t="s">
        <v>3604</v>
      </c>
      <c r="C1098" s="411" t="s">
        <v>3733</v>
      </c>
      <c r="D1098" s="343" t="s">
        <v>3691</v>
      </c>
      <c r="E1098" s="343" t="s">
        <v>3594</v>
      </c>
      <c r="F1098" s="344">
        <v>92820</v>
      </c>
      <c r="G1098" s="412">
        <v>9.282E-2</v>
      </c>
      <c r="H1098" s="413" t="s">
        <v>359</v>
      </c>
      <c r="I1098" s="413" t="s">
        <v>3728</v>
      </c>
      <c r="J1098" s="414" t="s">
        <v>359</v>
      </c>
    </row>
    <row r="1099" spans="2:10" x14ac:dyDescent="0.35">
      <c r="B1099" s="340" t="s">
        <v>3604</v>
      </c>
      <c r="C1099" s="340" t="s">
        <v>3733</v>
      </c>
      <c r="D1099" s="341" t="s">
        <v>3691</v>
      </c>
      <c r="E1099" s="341" t="s">
        <v>3594</v>
      </c>
      <c r="F1099" s="342">
        <v>92820</v>
      </c>
      <c r="G1099" s="415">
        <v>9.282E-2</v>
      </c>
      <c r="H1099" s="416" t="s">
        <v>359</v>
      </c>
      <c r="I1099" s="416" t="s">
        <v>3728</v>
      </c>
      <c r="J1099" s="416" t="s">
        <v>359</v>
      </c>
    </row>
    <row r="1100" spans="2:10" x14ac:dyDescent="0.35">
      <c r="B1100" s="411" t="s">
        <v>3604</v>
      </c>
      <c r="C1100" s="411" t="s">
        <v>3733</v>
      </c>
      <c r="D1100" s="343" t="s">
        <v>3691</v>
      </c>
      <c r="E1100" s="343" t="s">
        <v>3594</v>
      </c>
      <c r="F1100" s="344">
        <v>129948</v>
      </c>
      <c r="G1100" s="412">
        <v>0.12994800000000001</v>
      </c>
      <c r="H1100" s="413" t="s">
        <v>359</v>
      </c>
      <c r="I1100" s="413" t="s">
        <v>3728</v>
      </c>
      <c r="J1100" s="414" t="s">
        <v>359</v>
      </c>
    </row>
    <row r="1101" spans="2:10" x14ac:dyDescent="0.35">
      <c r="B1101" s="340" t="s">
        <v>3604</v>
      </c>
      <c r="C1101" s="340" t="s">
        <v>3733</v>
      </c>
      <c r="D1101" s="341" t="s">
        <v>3691</v>
      </c>
      <c r="E1101" s="341" t="s">
        <v>3594</v>
      </c>
      <c r="F1101" s="342">
        <v>32487</v>
      </c>
      <c r="G1101" s="415">
        <v>3.2487000000000002E-2</v>
      </c>
      <c r="H1101" s="416" t="s">
        <v>359</v>
      </c>
      <c r="I1101" s="416" t="s">
        <v>3728</v>
      </c>
      <c r="J1101" s="416" t="s">
        <v>359</v>
      </c>
    </row>
    <row r="1102" spans="2:10" x14ac:dyDescent="0.35">
      <c r="B1102" s="411" t="s">
        <v>3604</v>
      </c>
      <c r="C1102" s="411" t="s">
        <v>3733</v>
      </c>
      <c r="D1102" s="343" t="s">
        <v>3691</v>
      </c>
      <c r="E1102" s="343" t="s">
        <v>3594</v>
      </c>
      <c r="F1102" s="344">
        <v>94610</v>
      </c>
      <c r="G1102" s="412">
        <v>9.461E-2</v>
      </c>
      <c r="H1102" s="413" t="s">
        <v>359</v>
      </c>
      <c r="I1102" s="413" t="s">
        <v>3728</v>
      </c>
      <c r="J1102" s="414" t="s">
        <v>359</v>
      </c>
    </row>
    <row r="1103" spans="2:10" x14ac:dyDescent="0.35">
      <c r="B1103" s="340" t="s">
        <v>3604</v>
      </c>
      <c r="C1103" s="340" t="s">
        <v>3734</v>
      </c>
      <c r="D1103" s="341" t="s">
        <v>3691</v>
      </c>
      <c r="E1103" s="341" t="s">
        <v>3594</v>
      </c>
      <c r="F1103" s="342">
        <v>500000</v>
      </c>
      <c r="G1103" s="415">
        <v>0.5</v>
      </c>
      <c r="H1103" s="416" t="s">
        <v>359</v>
      </c>
      <c r="I1103" s="416" t="s">
        <v>3728</v>
      </c>
      <c r="J1103" s="416" t="s">
        <v>359</v>
      </c>
    </row>
    <row r="1104" spans="2:10" x14ac:dyDescent="0.35">
      <c r="B1104" s="411" t="s">
        <v>3604</v>
      </c>
      <c r="C1104" s="411" t="s">
        <v>3734</v>
      </c>
      <c r="D1104" s="343" t="s">
        <v>3691</v>
      </c>
      <c r="E1104" s="343" t="s">
        <v>3594</v>
      </c>
      <c r="F1104" s="344">
        <v>100000</v>
      </c>
      <c r="G1104" s="412">
        <v>0.1</v>
      </c>
      <c r="H1104" s="413" t="s">
        <v>359</v>
      </c>
      <c r="I1104" s="413" t="s">
        <v>3728</v>
      </c>
      <c r="J1104" s="414" t="s">
        <v>359</v>
      </c>
    </row>
    <row r="1105" spans="2:10" x14ac:dyDescent="0.35">
      <c r="B1105" s="340" t="s">
        <v>3604</v>
      </c>
      <c r="C1105" s="340" t="s">
        <v>3734</v>
      </c>
      <c r="D1105" s="341" t="s">
        <v>3691</v>
      </c>
      <c r="E1105" s="341" t="s">
        <v>3594</v>
      </c>
      <c r="F1105" s="342">
        <v>100000</v>
      </c>
      <c r="G1105" s="415">
        <v>0.1</v>
      </c>
      <c r="H1105" s="416" t="s">
        <v>359</v>
      </c>
      <c r="I1105" s="416" t="s">
        <v>3728</v>
      </c>
      <c r="J1105" s="416" t="s">
        <v>359</v>
      </c>
    </row>
    <row r="1106" spans="2:10" x14ac:dyDescent="0.35">
      <c r="B1106" s="411" t="s">
        <v>3604</v>
      </c>
      <c r="C1106" s="411" t="s">
        <v>3734</v>
      </c>
      <c r="D1106" s="343" t="s">
        <v>3691</v>
      </c>
      <c r="E1106" s="343" t="s">
        <v>3594</v>
      </c>
      <c r="F1106" s="344">
        <v>100000</v>
      </c>
      <c r="G1106" s="412">
        <v>0.1</v>
      </c>
      <c r="H1106" s="413" t="s">
        <v>359</v>
      </c>
      <c r="I1106" s="413" t="s">
        <v>3728</v>
      </c>
      <c r="J1106" s="414" t="s">
        <v>359</v>
      </c>
    </row>
    <row r="1107" spans="2:10" x14ac:dyDescent="0.35">
      <c r="B1107" s="340" t="s">
        <v>3604</v>
      </c>
      <c r="C1107" s="340" t="s">
        <v>3734</v>
      </c>
      <c r="D1107" s="341" t="s">
        <v>3691</v>
      </c>
      <c r="E1107" s="341" t="s">
        <v>3594</v>
      </c>
      <c r="F1107" s="342">
        <v>100000</v>
      </c>
      <c r="G1107" s="415">
        <v>0.1</v>
      </c>
      <c r="H1107" s="416" t="s">
        <v>359</v>
      </c>
      <c r="I1107" s="416" t="s">
        <v>3728</v>
      </c>
      <c r="J1107" s="416" t="s">
        <v>359</v>
      </c>
    </row>
    <row r="1108" spans="2:10" x14ac:dyDescent="0.35">
      <c r="B1108" s="411" t="s">
        <v>3604</v>
      </c>
      <c r="C1108" s="411" t="s">
        <v>3735</v>
      </c>
      <c r="D1108" s="343" t="s">
        <v>3691</v>
      </c>
      <c r="E1108" s="343" t="s">
        <v>3594</v>
      </c>
      <c r="F1108" s="344">
        <v>308280</v>
      </c>
      <c r="G1108" s="412">
        <v>0.30828</v>
      </c>
      <c r="H1108" s="413" t="s">
        <v>359</v>
      </c>
      <c r="I1108" s="413" t="s">
        <v>3728</v>
      </c>
      <c r="J1108" s="414" t="s">
        <v>359</v>
      </c>
    </row>
    <row r="1109" spans="2:10" x14ac:dyDescent="0.35">
      <c r="B1109" s="340" t="s">
        <v>3604</v>
      </c>
      <c r="C1109" s="340" t="s">
        <v>3735</v>
      </c>
      <c r="D1109" s="341" t="s">
        <v>3691</v>
      </c>
      <c r="E1109" s="341" t="s">
        <v>3594</v>
      </c>
      <c r="F1109" s="342">
        <v>241680</v>
      </c>
      <c r="G1109" s="415">
        <v>0.24168000000000001</v>
      </c>
      <c r="H1109" s="416" t="s">
        <v>359</v>
      </c>
      <c r="I1109" s="416" t="s">
        <v>3728</v>
      </c>
      <c r="J1109" s="416" t="s">
        <v>359</v>
      </c>
    </row>
    <row r="1110" spans="2:10" x14ac:dyDescent="0.35">
      <c r="B1110" s="411" t="s">
        <v>3604</v>
      </c>
      <c r="C1110" s="411" t="s">
        <v>3735</v>
      </c>
      <c r="D1110" s="343" t="s">
        <v>3691</v>
      </c>
      <c r="E1110" s="343" t="s">
        <v>3594</v>
      </c>
      <c r="F1110" s="344">
        <v>132120</v>
      </c>
      <c r="G1110" s="412">
        <v>0.13211999999999999</v>
      </c>
      <c r="H1110" s="413" t="s">
        <v>359</v>
      </c>
      <c r="I1110" s="413" t="s">
        <v>3728</v>
      </c>
      <c r="J1110" s="414" t="s">
        <v>359</v>
      </c>
    </row>
    <row r="1111" spans="2:10" x14ac:dyDescent="0.35">
      <c r="B1111" s="340" t="s">
        <v>3604</v>
      </c>
      <c r="C1111" s="340" t="s">
        <v>3735</v>
      </c>
      <c r="D1111" s="341" t="s">
        <v>3691</v>
      </c>
      <c r="E1111" s="341" t="s">
        <v>3594</v>
      </c>
      <c r="F1111" s="342">
        <v>132120</v>
      </c>
      <c r="G1111" s="415">
        <v>0.13211999999999999</v>
      </c>
      <c r="H1111" s="416" t="s">
        <v>359</v>
      </c>
      <c r="I1111" s="416" t="s">
        <v>3728</v>
      </c>
      <c r="J1111" s="416" t="s">
        <v>359</v>
      </c>
    </row>
    <row r="1112" spans="2:10" x14ac:dyDescent="0.35">
      <c r="B1112" s="411" t="s">
        <v>3604</v>
      </c>
      <c r="C1112" s="411" t="s">
        <v>3735</v>
      </c>
      <c r="D1112" s="343" t="s">
        <v>3691</v>
      </c>
      <c r="E1112" s="343" t="s">
        <v>3594</v>
      </c>
      <c r="F1112" s="344">
        <v>132120</v>
      </c>
      <c r="G1112" s="412">
        <v>0.13211999999999999</v>
      </c>
      <c r="H1112" s="413" t="s">
        <v>359</v>
      </c>
      <c r="I1112" s="413" t="s">
        <v>3728</v>
      </c>
      <c r="J1112" s="414" t="s">
        <v>359</v>
      </c>
    </row>
    <row r="1113" spans="2:10" x14ac:dyDescent="0.35">
      <c r="B1113" s="340" t="s">
        <v>3604</v>
      </c>
      <c r="C1113" s="340" t="s">
        <v>3735</v>
      </c>
      <c r="D1113" s="341" t="s">
        <v>3691</v>
      </c>
      <c r="E1113" s="341" t="s">
        <v>3594</v>
      </c>
      <c r="F1113" s="342">
        <v>88680</v>
      </c>
      <c r="G1113" s="415">
        <v>8.8679999999999995E-2</v>
      </c>
      <c r="H1113" s="416" t="s">
        <v>359</v>
      </c>
      <c r="I1113" s="416" t="s">
        <v>3728</v>
      </c>
      <c r="J1113" s="416" t="s">
        <v>359</v>
      </c>
    </row>
    <row r="1114" spans="2:10" x14ac:dyDescent="0.35">
      <c r="B1114" s="411" t="s">
        <v>3604</v>
      </c>
      <c r="C1114" s="411" t="s">
        <v>3735</v>
      </c>
      <c r="D1114" s="343" t="s">
        <v>3691</v>
      </c>
      <c r="E1114" s="343" t="s">
        <v>3594</v>
      </c>
      <c r="F1114" s="344">
        <v>8775</v>
      </c>
      <c r="G1114" s="412">
        <v>8.7749999999999998E-3</v>
      </c>
      <c r="H1114" s="413" t="s">
        <v>359</v>
      </c>
      <c r="I1114" s="413" t="s">
        <v>3728</v>
      </c>
      <c r="J1114" s="414" t="s">
        <v>359</v>
      </c>
    </row>
    <row r="1115" spans="2:10" x14ac:dyDescent="0.35">
      <c r="B1115" s="340" t="s">
        <v>3604</v>
      </c>
      <c r="C1115" s="340" t="s">
        <v>3735</v>
      </c>
      <c r="D1115" s="341" t="s">
        <v>3691</v>
      </c>
      <c r="E1115" s="341" t="s">
        <v>3594</v>
      </c>
      <c r="F1115" s="342">
        <v>43440</v>
      </c>
      <c r="G1115" s="415">
        <v>4.3439999999999999E-2</v>
      </c>
      <c r="H1115" s="416" t="s">
        <v>359</v>
      </c>
      <c r="I1115" s="416" t="s">
        <v>3728</v>
      </c>
      <c r="J1115" s="416" t="s">
        <v>359</v>
      </c>
    </row>
    <row r="1116" spans="2:10" x14ac:dyDescent="0.35">
      <c r="B1116" s="411" t="s">
        <v>3604</v>
      </c>
      <c r="C1116" s="411" t="s">
        <v>3735</v>
      </c>
      <c r="D1116" s="343" t="s">
        <v>3691</v>
      </c>
      <c r="E1116" s="343" t="s">
        <v>3594</v>
      </c>
      <c r="F1116" s="344">
        <v>56560</v>
      </c>
      <c r="G1116" s="412">
        <v>5.6559999999999999E-2</v>
      </c>
      <c r="H1116" s="413" t="s">
        <v>359</v>
      </c>
      <c r="I1116" s="413" t="s">
        <v>3728</v>
      </c>
      <c r="J1116" s="414" t="s">
        <v>359</v>
      </c>
    </row>
    <row r="1117" spans="2:10" x14ac:dyDescent="0.35">
      <c r="B1117" s="340" t="s">
        <v>3604</v>
      </c>
      <c r="C1117" s="340" t="s">
        <v>3736</v>
      </c>
      <c r="D1117" s="341" t="s">
        <v>3691</v>
      </c>
      <c r="E1117" s="341" t="s">
        <v>3594</v>
      </c>
      <c r="F1117" s="342">
        <v>196951</v>
      </c>
      <c r="G1117" s="415">
        <v>0.19695099999999999</v>
      </c>
      <c r="H1117" s="416" t="s">
        <v>359</v>
      </c>
      <c r="I1117" s="416" t="s">
        <v>3728</v>
      </c>
      <c r="J1117" s="416" t="s">
        <v>359</v>
      </c>
    </row>
    <row r="1118" spans="2:10" x14ac:dyDescent="0.35">
      <c r="B1118" s="411" t="s">
        <v>3604</v>
      </c>
      <c r="C1118" s="411" t="s">
        <v>3736</v>
      </c>
      <c r="D1118" s="343" t="s">
        <v>3691</v>
      </c>
      <c r="E1118" s="343" t="s">
        <v>3594</v>
      </c>
      <c r="F1118" s="344">
        <v>283859</v>
      </c>
      <c r="G1118" s="412">
        <v>0.28385899999999997</v>
      </c>
      <c r="H1118" s="413" t="s">
        <v>359</v>
      </c>
      <c r="I1118" s="413" t="s">
        <v>3728</v>
      </c>
      <c r="J1118" s="414" t="s">
        <v>359</v>
      </c>
    </row>
    <row r="1119" spans="2:10" x14ac:dyDescent="0.35">
      <c r="B1119" s="340" t="s">
        <v>3604</v>
      </c>
      <c r="C1119" s="340" t="s">
        <v>3736</v>
      </c>
      <c r="D1119" s="341" t="s">
        <v>3691</v>
      </c>
      <c r="E1119" s="341" t="s">
        <v>3594</v>
      </c>
      <c r="F1119" s="342">
        <v>283859</v>
      </c>
      <c r="G1119" s="415">
        <v>0.28385899999999997</v>
      </c>
      <c r="H1119" s="416" t="s">
        <v>359</v>
      </c>
      <c r="I1119" s="416" t="s">
        <v>3728</v>
      </c>
      <c r="J1119" s="416" t="s">
        <v>359</v>
      </c>
    </row>
    <row r="1120" spans="2:10" x14ac:dyDescent="0.35">
      <c r="B1120" s="411" t="s">
        <v>3604</v>
      </c>
      <c r="C1120" s="411" t="s">
        <v>3736</v>
      </c>
      <c r="D1120" s="343" t="s">
        <v>3691</v>
      </c>
      <c r="E1120" s="343" t="s">
        <v>3594</v>
      </c>
      <c r="F1120" s="344">
        <v>338569</v>
      </c>
      <c r="G1120" s="412">
        <v>0.33856900000000001</v>
      </c>
      <c r="H1120" s="413" t="s">
        <v>359</v>
      </c>
      <c r="I1120" s="413" t="s">
        <v>3728</v>
      </c>
      <c r="J1120" s="414" t="s">
        <v>359</v>
      </c>
    </row>
    <row r="1121" spans="2:10" x14ac:dyDescent="0.35">
      <c r="B1121" s="340" t="s">
        <v>3604</v>
      </c>
      <c r="C1121" s="340" t="s">
        <v>3736</v>
      </c>
      <c r="D1121" s="341" t="s">
        <v>3691</v>
      </c>
      <c r="E1121" s="341" t="s">
        <v>3594</v>
      </c>
      <c r="F1121" s="342">
        <v>17084</v>
      </c>
      <c r="G1121" s="415">
        <v>1.7083999999999998E-2</v>
      </c>
      <c r="H1121" s="416" t="s">
        <v>359</v>
      </c>
      <c r="I1121" s="416" t="s">
        <v>3728</v>
      </c>
      <c r="J1121" s="416" t="s">
        <v>359</v>
      </c>
    </row>
    <row r="1122" spans="2:10" x14ac:dyDescent="0.35">
      <c r="B1122" s="411" t="s">
        <v>3604</v>
      </c>
      <c r="C1122" s="411" t="s">
        <v>3606</v>
      </c>
      <c r="D1122" s="343" t="s">
        <v>3691</v>
      </c>
      <c r="E1122" s="343" t="s">
        <v>3594</v>
      </c>
      <c r="F1122" s="344">
        <v>602960</v>
      </c>
      <c r="G1122" s="412">
        <v>0.60296000000000005</v>
      </c>
      <c r="H1122" s="413" t="s">
        <v>359</v>
      </c>
      <c r="I1122" s="413" t="s">
        <v>3728</v>
      </c>
      <c r="J1122" s="414" t="s">
        <v>359</v>
      </c>
    </row>
    <row r="1123" spans="2:10" x14ac:dyDescent="0.35">
      <c r="B1123" s="340" t="s">
        <v>3604</v>
      </c>
      <c r="C1123" s="340" t="s">
        <v>3606</v>
      </c>
      <c r="D1123" s="341" t="s">
        <v>3691</v>
      </c>
      <c r="E1123" s="341" t="s">
        <v>3594</v>
      </c>
      <c r="F1123" s="342">
        <v>605741</v>
      </c>
      <c r="G1123" s="415">
        <v>0.60574099999999997</v>
      </c>
      <c r="H1123" s="416" t="s">
        <v>359</v>
      </c>
      <c r="I1123" s="416" t="s">
        <v>3728</v>
      </c>
      <c r="J1123" s="416" t="s">
        <v>359</v>
      </c>
    </row>
    <row r="1124" spans="2:10" x14ac:dyDescent="0.35">
      <c r="B1124" s="411" t="s">
        <v>3604</v>
      </c>
      <c r="C1124" s="411" t="s">
        <v>3606</v>
      </c>
      <c r="D1124" s="343" t="s">
        <v>3691</v>
      </c>
      <c r="E1124" s="343" t="s">
        <v>3594</v>
      </c>
      <c r="F1124" s="344">
        <v>605741</v>
      </c>
      <c r="G1124" s="412">
        <v>0.60574099999999997</v>
      </c>
      <c r="H1124" s="413" t="s">
        <v>359</v>
      </c>
      <c r="I1124" s="413" t="s">
        <v>3728</v>
      </c>
      <c r="J1124" s="414" t="s">
        <v>359</v>
      </c>
    </row>
    <row r="1125" spans="2:10" x14ac:dyDescent="0.35">
      <c r="B1125" s="340" t="s">
        <v>3604</v>
      </c>
      <c r="C1125" s="340" t="s">
        <v>3606</v>
      </c>
      <c r="D1125" s="341" t="s">
        <v>3691</v>
      </c>
      <c r="E1125" s="341" t="s">
        <v>3594</v>
      </c>
      <c r="F1125" s="342">
        <v>605741</v>
      </c>
      <c r="G1125" s="415">
        <v>0.60574099999999997</v>
      </c>
      <c r="H1125" s="416" t="s">
        <v>359</v>
      </c>
      <c r="I1125" s="416" t="s">
        <v>3728</v>
      </c>
      <c r="J1125" s="416" t="s">
        <v>359</v>
      </c>
    </row>
    <row r="1126" spans="2:10" x14ac:dyDescent="0.35">
      <c r="B1126" s="411" t="s">
        <v>3604</v>
      </c>
      <c r="C1126" s="411" t="s">
        <v>3606</v>
      </c>
      <c r="D1126" s="343" t="s">
        <v>3691</v>
      </c>
      <c r="E1126" s="343" t="s">
        <v>3594</v>
      </c>
      <c r="F1126" s="344">
        <v>605741</v>
      </c>
      <c r="G1126" s="412">
        <v>0.60574099999999997</v>
      </c>
      <c r="H1126" s="413" t="s">
        <v>359</v>
      </c>
      <c r="I1126" s="413" t="s">
        <v>3728</v>
      </c>
      <c r="J1126" s="414" t="s">
        <v>359</v>
      </c>
    </row>
    <row r="1127" spans="2:10" x14ac:dyDescent="0.35">
      <c r="B1127" s="340" t="s">
        <v>3604</v>
      </c>
      <c r="C1127" s="340" t="s">
        <v>3606</v>
      </c>
      <c r="D1127" s="341" t="s">
        <v>3691</v>
      </c>
      <c r="E1127" s="341" t="s">
        <v>3594</v>
      </c>
      <c r="F1127" s="342">
        <v>605741</v>
      </c>
      <c r="G1127" s="415">
        <v>0.60574099999999997</v>
      </c>
      <c r="H1127" s="416" t="s">
        <v>359</v>
      </c>
      <c r="I1127" s="416" t="s">
        <v>3728</v>
      </c>
      <c r="J1127" s="416" t="s">
        <v>359</v>
      </c>
    </row>
    <row r="1128" spans="2:10" x14ac:dyDescent="0.35">
      <c r="B1128" s="411" t="s">
        <v>3604</v>
      </c>
      <c r="C1128" s="411" t="s">
        <v>3606</v>
      </c>
      <c r="D1128" s="343" t="s">
        <v>3691</v>
      </c>
      <c r="E1128" s="343" t="s">
        <v>3594</v>
      </c>
      <c r="F1128" s="344">
        <v>515029</v>
      </c>
      <c r="G1128" s="412">
        <v>0.51502899999999996</v>
      </c>
      <c r="H1128" s="413" t="s">
        <v>359</v>
      </c>
      <c r="I1128" s="413" t="s">
        <v>3728</v>
      </c>
      <c r="J1128" s="414" t="s">
        <v>359</v>
      </c>
    </row>
    <row r="1129" spans="2:10" x14ac:dyDescent="0.35">
      <c r="B1129" s="340" t="s">
        <v>3604</v>
      </c>
      <c r="C1129" s="340" t="s">
        <v>3606</v>
      </c>
      <c r="D1129" s="341" t="s">
        <v>3691</v>
      </c>
      <c r="E1129" s="341" t="s">
        <v>3594</v>
      </c>
      <c r="F1129" s="342">
        <v>515029</v>
      </c>
      <c r="G1129" s="415">
        <v>0.51502899999999996</v>
      </c>
      <c r="H1129" s="416" t="s">
        <v>359</v>
      </c>
      <c r="I1129" s="416" t="s">
        <v>3728</v>
      </c>
      <c r="J1129" s="416" t="s">
        <v>359</v>
      </c>
    </row>
    <row r="1130" spans="2:10" x14ac:dyDescent="0.35">
      <c r="B1130" s="411" t="s">
        <v>3604</v>
      </c>
      <c r="C1130" s="411" t="s">
        <v>3606</v>
      </c>
      <c r="D1130" s="343" t="s">
        <v>3691</v>
      </c>
      <c r="E1130" s="343" t="s">
        <v>3594</v>
      </c>
      <c r="F1130" s="344">
        <v>499679</v>
      </c>
      <c r="G1130" s="412">
        <v>0.49967899999999998</v>
      </c>
      <c r="H1130" s="413" t="s">
        <v>359</v>
      </c>
      <c r="I1130" s="413" t="s">
        <v>3728</v>
      </c>
      <c r="J1130" s="414" t="s">
        <v>359</v>
      </c>
    </row>
    <row r="1131" spans="2:10" x14ac:dyDescent="0.35">
      <c r="B1131" s="340" t="s">
        <v>3604</v>
      </c>
      <c r="C1131" s="340" t="s">
        <v>3606</v>
      </c>
      <c r="D1131" s="341" t="s">
        <v>3691</v>
      </c>
      <c r="E1131" s="341" t="s">
        <v>3594</v>
      </c>
      <c r="F1131" s="342">
        <v>515029</v>
      </c>
      <c r="G1131" s="415">
        <v>0.51502899999999996</v>
      </c>
      <c r="H1131" s="416" t="s">
        <v>359</v>
      </c>
      <c r="I1131" s="416" t="s">
        <v>3728</v>
      </c>
      <c r="J1131" s="416" t="s">
        <v>359</v>
      </c>
    </row>
    <row r="1132" spans="2:10" x14ac:dyDescent="0.35">
      <c r="B1132" s="411" t="s">
        <v>3604</v>
      </c>
      <c r="C1132" s="411" t="s">
        <v>3606</v>
      </c>
      <c r="D1132" s="343" t="s">
        <v>3691</v>
      </c>
      <c r="E1132" s="343" t="s">
        <v>3594</v>
      </c>
      <c r="F1132" s="344">
        <v>497340</v>
      </c>
      <c r="G1132" s="412">
        <v>0.49734</v>
      </c>
      <c r="H1132" s="413" t="s">
        <v>359</v>
      </c>
      <c r="I1132" s="413" t="s">
        <v>3728</v>
      </c>
      <c r="J1132" s="414" t="s">
        <v>359</v>
      </c>
    </row>
    <row r="1133" spans="2:10" x14ac:dyDescent="0.35">
      <c r="B1133" s="340" t="s">
        <v>3604</v>
      </c>
      <c r="C1133" s="340" t="s">
        <v>3606</v>
      </c>
      <c r="D1133" s="341" t="s">
        <v>3691</v>
      </c>
      <c r="E1133" s="341" t="s">
        <v>3594</v>
      </c>
      <c r="F1133" s="342">
        <v>499679</v>
      </c>
      <c r="G1133" s="415">
        <v>0.49967899999999998</v>
      </c>
      <c r="H1133" s="416" t="s">
        <v>359</v>
      </c>
      <c r="I1133" s="416" t="s">
        <v>3728</v>
      </c>
      <c r="J1133" s="416" t="s">
        <v>359</v>
      </c>
    </row>
    <row r="1134" spans="2:10" x14ac:dyDescent="0.35">
      <c r="B1134" s="411" t="s">
        <v>3604</v>
      </c>
      <c r="C1134" s="411" t="s">
        <v>3737</v>
      </c>
      <c r="D1134" s="343" t="s">
        <v>3691</v>
      </c>
      <c r="E1134" s="343" t="s">
        <v>3594</v>
      </c>
      <c r="F1134" s="344">
        <v>341483</v>
      </c>
      <c r="G1134" s="412">
        <v>0.34148299999999998</v>
      </c>
      <c r="H1134" s="413" t="s">
        <v>359</v>
      </c>
      <c r="I1134" s="413" t="s">
        <v>3728</v>
      </c>
      <c r="J1134" s="414" t="s">
        <v>359</v>
      </c>
    </row>
    <row r="1135" spans="2:10" x14ac:dyDescent="0.35">
      <c r="B1135" s="340" t="s">
        <v>3604</v>
      </c>
      <c r="C1135" s="340" t="s">
        <v>3737</v>
      </c>
      <c r="D1135" s="341" t="s">
        <v>3691</v>
      </c>
      <c r="E1135" s="341" t="s">
        <v>3594</v>
      </c>
      <c r="F1135" s="342">
        <v>303970</v>
      </c>
      <c r="G1135" s="415">
        <v>0.30397000000000002</v>
      </c>
      <c r="H1135" s="416" t="s">
        <v>359</v>
      </c>
      <c r="I1135" s="416" t="s">
        <v>3728</v>
      </c>
      <c r="J1135" s="416" t="s">
        <v>359</v>
      </c>
    </row>
    <row r="1136" spans="2:10" x14ac:dyDescent="0.35">
      <c r="B1136" s="411" t="s">
        <v>3604</v>
      </c>
      <c r="C1136" s="411" t="s">
        <v>3737</v>
      </c>
      <c r="D1136" s="343" t="s">
        <v>3691</v>
      </c>
      <c r="E1136" s="343" t="s">
        <v>3594</v>
      </c>
      <c r="F1136" s="344">
        <v>135477</v>
      </c>
      <c r="G1136" s="412">
        <v>0.13547699999999999</v>
      </c>
      <c r="H1136" s="413" t="s">
        <v>359</v>
      </c>
      <c r="I1136" s="413" t="s">
        <v>3728</v>
      </c>
      <c r="J1136" s="414" t="s">
        <v>359</v>
      </c>
    </row>
    <row r="1137" spans="2:10" x14ac:dyDescent="0.35">
      <c r="B1137" s="340" t="s">
        <v>3604</v>
      </c>
      <c r="C1137" s="340" t="s">
        <v>3737</v>
      </c>
      <c r="D1137" s="341" t="s">
        <v>3691</v>
      </c>
      <c r="E1137" s="341" t="s">
        <v>3594</v>
      </c>
      <c r="F1137" s="342">
        <v>157445</v>
      </c>
      <c r="G1137" s="415">
        <v>0.157445</v>
      </c>
      <c r="H1137" s="416" t="s">
        <v>359</v>
      </c>
      <c r="I1137" s="416" t="s">
        <v>3728</v>
      </c>
      <c r="J1137" s="416" t="s">
        <v>359</v>
      </c>
    </row>
    <row r="1138" spans="2:10" x14ac:dyDescent="0.35">
      <c r="B1138" s="411" t="s">
        <v>3604</v>
      </c>
      <c r="C1138" s="411" t="s">
        <v>3737</v>
      </c>
      <c r="D1138" s="343" t="s">
        <v>3691</v>
      </c>
      <c r="E1138" s="343" t="s">
        <v>3594</v>
      </c>
      <c r="F1138" s="344">
        <v>92400</v>
      </c>
      <c r="G1138" s="412">
        <v>9.2399999999999996E-2</v>
      </c>
      <c r="H1138" s="413" t="s">
        <v>359</v>
      </c>
      <c r="I1138" s="413" t="s">
        <v>3728</v>
      </c>
      <c r="J1138" s="414" t="s">
        <v>359</v>
      </c>
    </row>
    <row r="1139" spans="2:10" x14ac:dyDescent="0.35">
      <c r="B1139" s="340" t="s">
        <v>3604</v>
      </c>
      <c r="C1139" s="340" t="s">
        <v>3737</v>
      </c>
      <c r="D1139" s="341" t="s">
        <v>3691</v>
      </c>
      <c r="E1139" s="341" t="s">
        <v>3594</v>
      </c>
      <c r="F1139" s="342">
        <v>87628</v>
      </c>
      <c r="G1139" s="415">
        <v>8.7627999999999998E-2</v>
      </c>
      <c r="H1139" s="416" t="s">
        <v>359</v>
      </c>
      <c r="I1139" s="416" t="s">
        <v>3728</v>
      </c>
      <c r="J1139" s="416" t="s">
        <v>359</v>
      </c>
    </row>
    <row r="1140" spans="2:10" x14ac:dyDescent="0.35">
      <c r="B1140" s="411" t="s">
        <v>3604</v>
      </c>
      <c r="C1140" s="411" t="s">
        <v>3737</v>
      </c>
      <c r="D1140" s="343" t="s">
        <v>3691</v>
      </c>
      <c r="E1140" s="343" t="s">
        <v>3594</v>
      </c>
      <c r="F1140" s="344">
        <v>303970</v>
      </c>
      <c r="G1140" s="412">
        <v>0.30397000000000002</v>
      </c>
      <c r="H1140" s="413" t="s">
        <v>359</v>
      </c>
      <c r="I1140" s="413" t="s">
        <v>3728</v>
      </c>
      <c r="J1140" s="414" t="s">
        <v>359</v>
      </c>
    </row>
    <row r="1141" spans="2:10" x14ac:dyDescent="0.35">
      <c r="B1141" s="340" t="s">
        <v>3604</v>
      </c>
      <c r="C1141" s="340" t="s">
        <v>3737</v>
      </c>
      <c r="D1141" s="341" t="s">
        <v>3691</v>
      </c>
      <c r="E1141" s="341" t="s">
        <v>3594</v>
      </c>
      <c r="F1141" s="342">
        <v>135477</v>
      </c>
      <c r="G1141" s="415">
        <v>0.13547699999999999</v>
      </c>
      <c r="H1141" s="416" t="s">
        <v>359</v>
      </c>
      <c r="I1141" s="416" t="s">
        <v>3728</v>
      </c>
      <c r="J1141" s="416" t="s">
        <v>359</v>
      </c>
    </row>
    <row r="1142" spans="2:10" x14ac:dyDescent="0.35">
      <c r="B1142" s="411" t="s">
        <v>3604</v>
      </c>
      <c r="C1142" s="411" t="s">
        <v>3737</v>
      </c>
      <c r="D1142" s="343" t="s">
        <v>3691</v>
      </c>
      <c r="E1142" s="343" t="s">
        <v>3594</v>
      </c>
      <c r="F1142" s="344">
        <v>272160</v>
      </c>
      <c r="G1142" s="412">
        <v>0.27216000000000001</v>
      </c>
      <c r="H1142" s="413" t="s">
        <v>359</v>
      </c>
      <c r="I1142" s="413" t="s">
        <v>3728</v>
      </c>
      <c r="J1142" s="414" t="s">
        <v>359</v>
      </c>
    </row>
    <row r="1143" spans="2:10" x14ac:dyDescent="0.35">
      <c r="B1143" s="340" t="s">
        <v>3604</v>
      </c>
      <c r="C1143" s="340" t="s">
        <v>3737</v>
      </c>
      <c r="D1143" s="341" t="s">
        <v>3691</v>
      </c>
      <c r="E1143" s="341" t="s">
        <v>3594</v>
      </c>
      <c r="F1143" s="342">
        <v>317799</v>
      </c>
      <c r="G1143" s="415">
        <v>0.317799</v>
      </c>
      <c r="H1143" s="416" t="s">
        <v>359</v>
      </c>
      <c r="I1143" s="416" t="s">
        <v>3728</v>
      </c>
      <c r="J1143" s="416" t="s">
        <v>359</v>
      </c>
    </row>
    <row r="1144" spans="2:10" x14ac:dyDescent="0.35">
      <c r="B1144" s="411" t="s">
        <v>3604</v>
      </c>
      <c r="C1144" s="411" t="s">
        <v>3737</v>
      </c>
      <c r="D1144" s="343" t="s">
        <v>3691</v>
      </c>
      <c r="E1144" s="343" t="s">
        <v>3594</v>
      </c>
      <c r="F1144" s="344">
        <v>454481</v>
      </c>
      <c r="G1144" s="412">
        <v>0.45448100000000002</v>
      </c>
      <c r="H1144" s="413" t="s">
        <v>359</v>
      </c>
      <c r="I1144" s="413" t="s">
        <v>3728</v>
      </c>
      <c r="J1144" s="414" t="s">
        <v>359</v>
      </c>
    </row>
    <row r="1145" spans="2:10" x14ac:dyDescent="0.35">
      <c r="B1145" s="340" t="s">
        <v>3604</v>
      </c>
      <c r="C1145" s="340" t="s">
        <v>3737</v>
      </c>
      <c r="D1145" s="341" t="s">
        <v>3691</v>
      </c>
      <c r="E1145" s="341" t="s">
        <v>3594</v>
      </c>
      <c r="F1145" s="342">
        <v>135477</v>
      </c>
      <c r="G1145" s="415">
        <v>0.13547699999999999</v>
      </c>
      <c r="H1145" s="416" t="s">
        <v>359</v>
      </c>
      <c r="I1145" s="416" t="s">
        <v>3728</v>
      </c>
      <c r="J1145" s="416" t="s">
        <v>359</v>
      </c>
    </row>
    <row r="1146" spans="2:10" x14ac:dyDescent="0.35">
      <c r="B1146" s="411" t="s">
        <v>3604</v>
      </c>
      <c r="C1146" s="411" t="s">
        <v>773</v>
      </c>
      <c r="D1146" s="343" t="s">
        <v>3691</v>
      </c>
      <c r="E1146" s="343" t="s">
        <v>3594</v>
      </c>
      <c r="F1146" s="344">
        <v>406882</v>
      </c>
      <c r="G1146" s="412">
        <v>0.40688200000000002</v>
      </c>
      <c r="H1146" s="413" t="s">
        <v>359</v>
      </c>
      <c r="I1146" s="413" t="s">
        <v>3728</v>
      </c>
      <c r="J1146" s="414" t="s">
        <v>359</v>
      </c>
    </row>
    <row r="1147" spans="2:10" x14ac:dyDescent="0.35">
      <c r="B1147" s="340" t="s">
        <v>3604</v>
      </c>
      <c r="C1147" s="340" t="s">
        <v>773</v>
      </c>
      <c r="D1147" s="341" t="s">
        <v>3691</v>
      </c>
      <c r="E1147" s="341" t="s">
        <v>3594</v>
      </c>
      <c r="F1147" s="342">
        <v>500000</v>
      </c>
      <c r="G1147" s="415">
        <v>0.5</v>
      </c>
      <c r="H1147" s="416" t="s">
        <v>359</v>
      </c>
      <c r="I1147" s="416" t="s">
        <v>3728</v>
      </c>
      <c r="J1147" s="416" t="s">
        <v>359</v>
      </c>
    </row>
    <row r="1148" spans="2:10" x14ac:dyDescent="0.35">
      <c r="B1148" s="411" t="s">
        <v>3604</v>
      </c>
      <c r="C1148" s="411" t="s">
        <v>773</v>
      </c>
      <c r="D1148" s="343" t="s">
        <v>3691</v>
      </c>
      <c r="E1148" s="343" t="s">
        <v>3594</v>
      </c>
      <c r="F1148" s="344">
        <v>406882</v>
      </c>
      <c r="G1148" s="412">
        <v>0.40688200000000002</v>
      </c>
      <c r="H1148" s="413" t="s">
        <v>359</v>
      </c>
      <c r="I1148" s="413" t="s">
        <v>3728</v>
      </c>
      <c r="J1148" s="414" t="s">
        <v>359</v>
      </c>
    </row>
    <row r="1149" spans="2:10" x14ac:dyDescent="0.35">
      <c r="B1149" s="340" t="s">
        <v>3604</v>
      </c>
      <c r="C1149" s="340" t="s">
        <v>773</v>
      </c>
      <c r="D1149" s="341" t="s">
        <v>3691</v>
      </c>
      <c r="E1149" s="341" t="s">
        <v>3594</v>
      </c>
      <c r="F1149" s="342">
        <v>500000</v>
      </c>
      <c r="G1149" s="415">
        <v>0.5</v>
      </c>
      <c r="H1149" s="416" t="s">
        <v>359</v>
      </c>
      <c r="I1149" s="416" t="s">
        <v>3728</v>
      </c>
      <c r="J1149" s="416" t="s">
        <v>359</v>
      </c>
    </row>
    <row r="1150" spans="2:10" x14ac:dyDescent="0.35">
      <c r="B1150" s="411" t="s">
        <v>3604</v>
      </c>
      <c r="C1150" s="411" t="s">
        <v>773</v>
      </c>
      <c r="D1150" s="343" t="s">
        <v>3691</v>
      </c>
      <c r="E1150" s="343" t="s">
        <v>3594</v>
      </c>
      <c r="F1150" s="344">
        <v>500000</v>
      </c>
      <c r="G1150" s="412">
        <v>0.5</v>
      </c>
      <c r="H1150" s="413" t="s">
        <v>359</v>
      </c>
      <c r="I1150" s="413" t="s">
        <v>3728</v>
      </c>
      <c r="J1150" s="414" t="s">
        <v>359</v>
      </c>
    </row>
    <row r="1151" spans="2:10" x14ac:dyDescent="0.35">
      <c r="B1151" s="340" t="s">
        <v>3604</v>
      </c>
      <c r="C1151" s="340" t="s">
        <v>773</v>
      </c>
      <c r="D1151" s="341" t="s">
        <v>3691</v>
      </c>
      <c r="E1151" s="341" t="s">
        <v>3594</v>
      </c>
      <c r="F1151" s="342">
        <v>406882</v>
      </c>
      <c r="G1151" s="415">
        <v>0.40688200000000002</v>
      </c>
      <c r="H1151" s="416" t="s">
        <v>359</v>
      </c>
      <c r="I1151" s="416" t="s">
        <v>3728</v>
      </c>
      <c r="J1151" s="416" t="s">
        <v>359</v>
      </c>
    </row>
    <row r="1152" spans="2:10" x14ac:dyDescent="0.35">
      <c r="B1152" s="411" t="s">
        <v>3604</v>
      </c>
      <c r="C1152" s="411" t="s">
        <v>773</v>
      </c>
      <c r="D1152" s="343" t="s">
        <v>3691</v>
      </c>
      <c r="E1152" s="343" t="s">
        <v>3594</v>
      </c>
      <c r="F1152" s="344">
        <v>406882</v>
      </c>
      <c r="G1152" s="412">
        <v>0.40688200000000002</v>
      </c>
      <c r="H1152" s="413" t="s">
        <v>359</v>
      </c>
      <c r="I1152" s="413" t="s">
        <v>3728</v>
      </c>
      <c r="J1152" s="414" t="s">
        <v>359</v>
      </c>
    </row>
    <row r="1153" spans="2:10" x14ac:dyDescent="0.35">
      <c r="B1153" s="340" t="s">
        <v>3604</v>
      </c>
      <c r="C1153" s="340" t="s">
        <v>773</v>
      </c>
      <c r="D1153" s="341" t="s">
        <v>3691</v>
      </c>
      <c r="E1153" s="341" t="s">
        <v>3594</v>
      </c>
      <c r="F1153" s="342">
        <v>406882</v>
      </c>
      <c r="G1153" s="415">
        <v>0.40688200000000002</v>
      </c>
      <c r="H1153" s="416" t="s">
        <v>359</v>
      </c>
      <c r="I1153" s="416" t="s">
        <v>3728</v>
      </c>
      <c r="J1153" s="416" t="s">
        <v>359</v>
      </c>
    </row>
    <row r="1154" spans="2:10" x14ac:dyDescent="0.35">
      <c r="B1154" s="411" t="s">
        <v>3604</v>
      </c>
      <c r="C1154" s="411" t="s">
        <v>773</v>
      </c>
      <c r="D1154" s="343" t="s">
        <v>3691</v>
      </c>
      <c r="E1154" s="343" t="s">
        <v>3594</v>
      </c>
      <c r="F1154" s="344">
        <v>406882</v>
      </c>
      <c r="G1154" s="412">
        <v>0.40688200000000002</v>
      </c>
      <c r="H1154" s="413" t="s">
        <v>359</v>
      </c>
      <c r="I1154" s="413" t="s">
        <v>3728</v>
      </c>
      <c r="J1154" s="414" t="s">
        <v>359</v>
      </c>
    </row>
    <row r="1155" spans="2:10" x14ac:dyDescent="0.35">
      <c r="B1155" s="340" t="s">
        <v>3604</v>
      </c>
      <c r="C1155" s="340" t="s">
        <v>773</v>
      </c>
      <c r="D1155" s="341" t="s">
        <v>3691</v>
      </c>
      <c r="E1155" s="341" t="s">
        <v>3594</v>
      </c>
      <c r="F1155" s="342">
        <v>406882</v>
      </c>
      <c r="G1155" s="415">
        <v>0.40688200000000002</v>
      </c>
      <c r="H1155" s="416" t="s">
        <v>359</v>
      </c>
      <c r="I1155" s="416" t="s">
        <v>3728</v>
      </c>
      <c r="J1155" s="416" t="s">
        <v>359</v>
      </c>
    </row>
    <row r="1156" spans="2:10" x14ac:dyDescent="0.35">
      <c r="B1156" s="411" t="s">
        <v>3604</v>
      </c>
      <c r="C1156" s="411" t="s">
        <v>773</v>
      </c>
      <c r="D1156" s="343" t="s">
        <v>3691</v>
      </c>
      <c r="E1156" s="343" t="s">
        <v>3594</v>
      </c>
      <c r="F1156" s="344">
        <v>406882</v>
      </c>
      <c r="G1156" s="412">
        <v>0.40688200000000002</v>
      </c>
      <c r="H1156" s="413" t="s">
        <v>359</v>
      </c>
      <c r="I1156" s="413" t="s">
        <v>3728</v>
      </c>
      <c r="J1156" s="414" t="s">
        <v>359</v>
      </c>
    </row>
    <row r="1157" spans="2:10" x14ac:dyDescent="0.35">
      <c r="B1157" s="340" t="s">
        <v>3604</v>
      </c>
      <c r="C1157" s="340" t="s">
        <v>773</v>
      </c>
      <c r="D1157" s="341" t="s">
        <v>3691</v>
      </c>
      <c r="E1157" s="341" t="s">
        <v>3594</v>
      </c>
      <c r="F1157" s="342">
        <v>406882</v>
      </c>
      <c r="G1157" s="415">
        <v>0.40688200000000002</v>
      </c>
      <c r="H1157" s="416" t="s">
        <v>359</v>
      </c>
      <c r="I1157" s="416" t="s">
        <v>3728</v>
      </c>
      <c r="J1157" s="416" t="s">
        <v>359</v>
      </c>
    </row>
    <row r="1158" spans="2:10" x14ac:dyDescent="0.35">
      <c r="B1158" s="411" t="s">
        <v>3604</v>
      </c>
      <c r="C1158" s="411" t="s">
        <v>773</v>
      </c>
      <c r="D1158" s="343" t="s">
        <v>3691</v>
      </c>
      <c r="E1158" s="343" t="s">
        <v>3594</v>
      </c>
      <c r="F1158" s="344">
        <v>406882</v>
      </c>
      <c r="G1158" s="412">
        <v>0.40688200000000002</v>
      </c>
      <c r="H1158" s="413" t="s">
        <v>359</v>
      </c>
      <c r="I1158" s="413" t="s">
        <v>3728</v>
      </c>
      <c r="J1158" s="414" t="s">
        <v>359</v>
      </c>
    </row>
    <row r="1159" spans="2:10" x14ac:dyDescent="0.35">
      <c r="B1159" s="340" t="s">
        <v>3604</v>
      </c>
      <c r="C1159" s="340" t="s">
        <v>773</v>
      </c>
      <c r="D1159" s="341" t="s">
        <v>3691</v>
      </c>
      <c r="E1159" s="341" t="s">
        <v>3594</v>
      </c>
      <c r="F1159" s="342">
        <v>406882</v>
      </c>
      <c r="G1159" s="415">
        <v>0.40688200000000002</v>
      </c>
      <c r="H1159" s="416" t="s">
        <v>359</v>
      </c>
      <c r="I1159" s="416" t="s">
        <v>3728</v>
      </c>
      <c r="J1159" s="416" t="s">
        <v>359</v>
      </c>
    </row>
    <row r="1160" spans="2:10" x14ac:dyDescent="0.35">
      <c r="B1160" s="411" t="s">
        <v>3604</v>
      </c>
      <c r="C1160" s="411" t="s">
        <v>773</v>
      </c>
      <c r="D1160" s="343" t="s">
        <v>3691</v>
      </c>
      <c r="E1160" s="343" t="s">
        <v>3594</v>
      </c>
      <c r="F1160" s="344">
        <v>1497580</v>
      </c>
      <c r="G1160" s="412">
        <v>1.4975799999999999</v>
      </c>
      <c r="H1160" s="413" t="s">
        <v>359</v>
      </c>
      <c r="I1160" s="413" t="s">
        <v>3728</v>
      </c>
      <c r="J1160" s="414" t="s">
        <v>359</v>
      </c>
    </row>
    <row r="1161" spans="2:10" x14ac:dyDescent="0.35">
      <c r="B1161" s="340" t="s">
        <v>3604</v>
      </c>
      <c r="C1161" s="340" t="s">
        <v>3738</v>
      </c>
      <c r="D1161" s="341" t="s">
        <v>3691</v>
      </c>
      <c r="E1161" s="341" t="s">
        <v>3594</v>
      </c>
      <c r="F1161" s="342">
        <v>38937</v>
      </c>
      <c r="G1161" s="415">
        <v>3.8936999999999999E-2</v>
      </c>
      <c r="H1161" s="416" t="s">
        <v>359</v>
      </c>
      <c r="I1161" s="416" t="s">
        <v>3728</v>
      </c>
      <c r="J1161" s="416" t="s">
        <v>359</v>
      </c>
    </row>
    <row r="1162" spans="2:10" x14ac:dyDescent="0.35">
      <c r="B1162" s="411" t="s">
        <v>3604</v>
      </c>
      <c r="C1162" s="411" t="s">
        <v>3738</v>
      </c>
      <c r="D1162" s="343" t="s">
        <v>3691</v>
      </c>
      <c r="E1162" s="343" t="s">
        <v>3594</v>
      </c>
      <c r="F1162" s="344">
        <v>38735</v>
      </c>
      <c r="G1162" s="412">
        <v>3.8734999999999999E-2</v>
      </c>
      <c r="H1162" s="413" t="s">
        <v>359</v>
      </c>
      <c r="I1162" s="413" t="s">
        <v>3728</v>
      </c>
      <c r="J1162" s="414" t="s">
        <v>359</v>
      </c>
    </row>
    <row r="1163" spans="2:10" x14ac:dyDescent="0.35">
      <c r="B1163" s="340" t="s">
        <v>3604</v>
      </c>
      <c r="C1163" s="340" t="s">
        <v>3738</v>
      </c>
      <c r="D1163" s="341" t="s">
        <v>3691</v>
      </c>
      <c r="E1163" s="341" t="s">
        <v>3594</v>
      </c>
      <c r="F1163" s="342">
        <v>38937</v>
      </c>
      <c r="G1163" s="415">
        <v>3.8936999999999999E-2</v>
      </c>
      <c r="H1163" s="416" t="s">
        <v>359</v>
      </c>
      <c r="I1163" s="416" t="s">
        <v>3728</v>
      </c>
      <c r="J1163" s="416" t="s">
        <v>359</v>
      </c>
    </row>
    <row r="1164" spans="2:10" x14ac:dyDescent="0.35">
      <c r="B1164" s="411" t="s">
        <v>3604</v>
      </c>
      <c r="C1164" s="411" t="s">
        <v>3738</v>
      </c>
      <c r="D1164" s="343" t="s">
        <v>3691</v>
      </c>
      <c r="E1164" s="343" t="s">
        <v>3594</v>
      </c>
      <c r="F1164" s="344">
        <v>38937</v>
      </c>
      <c r="G1164" s="412">
        <v>3.8936999999999999E-2</v>
      </c>
      <c r="H1164" s="413" t="s">
        <v>359</v>
      </c>
      <c r="I1164" s="413" t="s">
        <v>3728</v>
      </c>
      <c r="J1164" s="414" t="s">
        <v>359</v>
      </c>
    </row>
    <row r="1165" spans="2:10" x14ac:dyDescent="0.35">
      <c r="B1165" s="340" t="s">
        <v>3604</v>
      </c>
      <c r="C1165" s="340" t="s">
        <v>3739</v>
      </c>
      <c r="D1165" s="341" t="s">
        <v>3691</v>
      </c>
      <c r="E1165" s="341" t="s">
        <v>3594</v>
      </c>
      <c r="F1165" s="342">
        <v>891028</v>
      </c>
      <c r="G1165" s="415">
        <v>0.89102800000000004</v>
      </c>
      <c r="H1165" s="416" t="s">
        <v>359</v>
      </c>
      <c r="I1165" s="416" t="s">
        <v>3728</v>
      </c>
      <c r="J1165" s="416" t="s">
        <v>359</v>
      </c>
    </row>
    <row r="1166" spans="2:10" x14ac:dyDescent="0.35">
      <c r="B1166" s="411" t="s">
        <v>3604</v>
      </c>
      <c r="C1166" s="411" t="s">
        <v>3739</v>
      </c>
      <c r="D1166" s="343" t="s">
        <v>3691</v>
      </c>
      <c r="E1166" s="343" t="s">
        <v>3594</v>
      </c>
      <c r="F1166" s="344">
        <v>33520</v>
      </c>
      <c r="G1166" s="412">
        <v>3.3520000000000001E-2</v>
      </c>
      <c r="H1166" s="413" t="s">
        <v>359</v>
      </c>
      <c r="I1166" s="413" t="s">
        <v>3728</v>
      </c>
      <c r="J1166" s="414" t="s">
        <v>359</v>
      </c>
    </row>
    <row r="1167" spans="2:10" x14ac:dyDescent="0.35">
      <c r="B1167" s="340" t="s">
        <v>3604</v>
      </c>
      <c r="C1167" s="340" t="s">
        <v>3739</v>
      </c>
      <c r="D1167" s="341" t="s">
        <v>3691</v>
      </c>
      <c r="E1167" s="341" t="s">
        <v>3594</v>
      </c>
      <c r="F1167" s="342">
        <v>400000</v>
      </c>
      <c r="G1167" s="415">
        <v>0.4</v>
      </c>
      <c r="H1167" s="416" t="s">
        <v>359</v>
      </c>
      <c r="I1167" s="416" t="s">
        <v>3728</v>
      </c>
      <c r="J1167" s="416" t="s">
        <v>359</v>
      </c>
    </row>
    <row r="1168" spans="2:10" x14ac:dyDescent="0.35">
      <c r="B1168" s="411" t="s">
        <v>3604</v>
      </c>
      <c r="C1168" s="411" t="s">
        <v>3739</v>
      </c>
      <c r="D1168" s="343" t="s">
        <v>3691</v>
      </c>
      <c r="E1168" s="343" t="s">
        <v>3594</v>
      </c>
      <c r="F1168" s="344">
        <v>400000</v>
      </c>
      <c r="G1168" s="412">
        <v>0.4</v>
      </c>
      <c r="H1168" s="413" t="s">
        <v>359</v>
      </c>
      <c r="I1168" s="413" t="s">
        <v>3728</v>
      </c>
      <c r="J1168" s="414" t="s">
        <v>359</v>
      </c>
    </row>
    <row r="1169" spans="2:10" x14ac:dyDescent="0.35">
      <c r="B1169" s="340" t="s">
        <v>3604</v>
      </c>
      <c r="C1169" s="340" t="s">
        <v>3739</v>
      </c>
      <c r="D1169" s="341" t="s">
        <v>3691</v>
      </c>
      <c r="E1169" s="341" t="s">
        <v>3594</v>
      </c>
      <c r="F1169" s="342">
        <v>891028</v>
      </c>
      <c r="G1169" s="415">
        <v>0.89102800000000004</v>
      </c>
      <c r="H1169" s="416" t="s">
        <v>359</v>
      </c>
      <c r="I1169" s="416" t="s">
        <v>3728</v>
      </c>
      <c r="J1169" s="416" t="s">
        <v>359</v>
      </c>
    </row>
    <row r="1170" spans="2:10" x14ac:dyDescent="0.35">
      <c r="B1170" s="411" t="s">
        <v>3604</v>
      </c>
      <c r="C1170" s="411" t="s">
        <v>3739</v>
      </c>
      <c r="D1170" s="343" t="s">
        <v>3691</v>
      </c>
      <c r="E1170" s="343" t="s">
        <v>3594</v>
      </c>
      <c r="F1170" s="344">
        <v>33520</v>
      </c>
      <c r="G1170" s="412">
        <v>3.3520000000000001E-2</v>
      </c>
      <c r="H1170" s="413" t="s">
        <v>359</v>
      </c>
      <c r="I1170" s="413" t="s">
        <v>3728</v>
      </c>
      <c r="J1170" s="414" t="s">
        <v>359</v>
      </c>
    </row>
    <row r="1171" spans="2:10" x14ac:dyDescent="0.35">
      <c r="B1171" s="340" t="s">
        <v>3604</v>
      </c>
      <c r="C1171" s="340" t="s">
        <v>3739</v>
      </c>
      <c r="D1171" s="341" t="s">
        <v>3691</v>
      </c>
      <c r="E1171" s="341" t="s">
        <v>3594</v>
      </c>
      <c r="F1171" s="342">
        <v>801028</v>
      </c>
      <c r="G1171" s="415">
        <v>0.80102799999999996</v>
      </c>
      <c r="H1171" s="416" t="s">
        <v>359</v>
      </c>
      <c r="I1171" s="416" t="s">
        <v>3728</v>
      </c>
      <c r="J1171" s="416" t="s">
        <v>359</v>
      </c>
    </row>
    <row r="1172" spans="2:10" x14ac:dyDescent="0.35">
      <c r="B1172" s="411" t="s">
        <v>3604</v>
      </c>
      <c r="C1172" s="411" t="s">
        <v>3739</v>
      </c>
      <c r="D1172" s="343" t="s">
        <v>3691</v>
      </c>
      <c r="E1172" s="343" t="s">
        <v>3594</v>
      </c>
      <c r="F1172" s="344">
        <v>33520</v>
      </c>
      <c r="G1172" s="412">
        <v>3.3520000000000001E-2</v>
      </c>
      <c r="H1172" s="413" t="s">
        <v>359</v>
      </c>
      <c r="I1172" s="413" t="s">
        <v>3728</v>
      </c>
      <c r="J1172" s="414" t="s">
        <v>359</v>
      </c>
    </row>
    <row r="1173" spans="2:10" x14ac:dyDescent="0.35">
      <c r="B1173" s="340" t="s">
        <v>3604</v>
      </c>
      <c r="C1173" s="340" t="s">
        <v>3739</v>
      </c>
      <c r="D1173" s="341" t="s">
        <v>3691</v>
      </c>
      <c r="E1173" s="341" t="s">
        <v>3594</v>
      </c>
      <c r="F1173" s="342">
        <v>74458</v>
      </c>
      <c r="G1173" s="415">
        <v>7.4457999999999996E-2</v>
      </c>
      <c r="H1173" s="416" t="s">
        <v>359</v>
      </c>
      <c r="I1173" s="416" t="s">
        <v>3728</v>
      </c>
      <c r="J1173" s="416" t="s">
        <v>359</v>
      </c>
    </row>
    <row r="1174" spans="2:10" x14ac:dyDescent="0.35">
      <c r="B1174" s="411" t="s">
        <v>3604</v>
      </c>
      <c r="C1174" s="411" t="s">
        <v>3739</v>
      </c>
      <c r="D1174" s="343" t="s">
        <v>3691</v>
      </c>
      <c r="E1174" s="343" t="s">
        <v>3594</v>
      </c>
      <c r="F1174" s="344">
        <v>325542</v>
      </c>
      <c r="G1174" s="412">
        <v>0.325542</v>
      </c>
      <c r="H1174" s="413" t="s">
        <v>359</v>
      </c>
      <c r="I1174" s="413" t="s">
        <v>3728</v>
      </c>
      <c r="J1174" s="414" t="s">
        <v>359</v>
      </c>
    </row>
    <row r="1175" spans="2:10" x14ac:dyDescent="0.35">
      <c r="B1175" s="340" t="s">
        <v>3604</v>
      </c>
      <c r="C1175" s="340" t="s">
        <v>3739</v>
      </c>
      <c r="D1175" s="341" t="s">
        <v>3691</v>
      </c>
      <c r="E1175" s="341" t="s">
        <v>3594</v>
      </c>
      <c r="F1175" s="342">
        <v>400000</v>
      </c>
      <c r="G1175" s="415">
        <v>0.4</v>
      </c>
      <c r="H1175" s="416" t="s">
        <v>359</v>
      </c>
      <c r="I1175" s="416" t="s">
        <v>3728</v>
      </c>
      <c r="J1175" s="416" t="s">
        <v>359</v>
      </c>
    </row>
    <row r="1176" spans="2:10" x14ac:dyDescent="0.35">
      <c r="B1176" s="411" t="s">
        <v>3604</v>
      </c>
      <c r="C1176" s="411" t="s">
        <v>3739</v>
      </c>
      <c r="D1176" s="343" t="s">
        <v>3691</v>
      </c>
      <c r="E1176" s="343" t="s">
        <v>3594</v>
      </c>
      <c r="F1176" s="344">
        <v>891028</v>
      </c>
      <c r="G1176" s="412">
        <v>0.89102800000000004</v>
      </c>
      <c r="H1176" s="413" t="s">
        <v>359</v>
      </c>
      <c r="I1176" s="413" t="s">
        <v>3728</v>
      </c>
      <c r="J1176" s="414" t="s">
        <v>359</v>
      </c>
    </row>
    <row r="1177" spans="2:10" x14ac:dyDescent="0.35">
      <c r="B1177" s="340" t="s">
        <v>3604</v>
      </c>
      <c r="C1177" s="340" t="s">
        <v>3739</v>
      </c>
      <c r="D1177" s="341" t="s">
        <v>3691</v>
      </c>
      <c r="E1177" s="341" t="s">
        <v>3594</v>
      </c>
      <c r="F1177" s="342">
        <v>33520</v>
      </c>
      <c r="G1177" s="415">
        <v>3.3520000000000001E-2</v>
      </c>
      <c r="H1177" s="416" t="s">
        <v>359</v>
      </c>
      <c r="I1177" s="416" t="s">
        <v>3728</v>
      </c>
      <c r="J1177" s="416" t="s">
        <v>359</v>
      </c>
    </row>
    <row r="1178" spans="2:10" x14ac:dyDescent="0.35">
      <c r="B1178" s="411" t="s">
        <v>3604</v>
      </c>
      <c r="C1178" s="411" t="s">
        <v>3739</v>
      </c>
      <c r="D1178" s="343" t="s">
        <v>3691</v>
      </c>
      <c r="E1178" s="343" t="s">
        <v>3594</v>
      </c>
      <c r="F1178" s="344">
        <v>891028</v>
      </c>
      <c r="G1178" s="412">
        <v>0.89102800000000004</v>
      </c>
      <c r="H1178" s="413" t="s">
        <v>359</v>
      </c>
      <c r="I1178" s="413" t="s">
        <v>3728</v>
      </c>
      <c r="J1178" s="414" t="s">
        <v>359</v>
      </c>
    </row>
    <row r="1179" spans="2:10" x14ac:dyDescent="0.35">
      <c r="B1179" s="340" t="s">
        <v>3604</v>
      </c>
      <c r="C1179" s="340" t="s">
        <v>3739</v>
      </c>
      <c r="D1179" s="341" t="s">
        <v>3691</v>
      </c>
      <c r="E1179" s="341" t="s">
        <v>3594</v>
      </c>
      <c r="F1179" s="342">
        <v>33520</v>
      </c>
      <c r="G1179" s="415">
        <v>3.3520000000000001E-2</v>
      </c>
      <c r="H1179" s="416" t="s">
        <v>359</v>
      </c>
      <c r="I1179" s="416" t="s">
        <v>3728</v>
      </c>
      <c r="J1179" s="416" t="s">
        <v>359</v>
      </c>
    </row>
    <row r="1180" spans="2:10" x14ac:dyDescent="0.35">
      <c r="B1180" s="411" t="s">
        <v>3604</v>
      </c>
      <c r="C1180" s="411" t="s">
        <v>3739</v>
      </c>
      <c r="D1180" s="343" t="s">
        <v>3691</v>
      </c>
      <c r="E1180" s="343" t="s">
        <v>3594</v>
      </c>
      <c r="F1180" s="344">
        <v>857508</v>
      </c>
      <c r="G1180" s="412">
        <v>0.85750800000000005</v>
      </c>
      <c r="H1180" s="413" t="s">
        <v>359</v>
      </c>
      <c r="I1180" s="413" t="s">
        <v>3728</v>
      </c>
      <c r="J1180" s="414" t="s">
        <v>359</v>
      </c>
    </row>
    <row r="1181" spans="2:10" x14ac:dyDescent="0.35">
      <c r="B1181" s="340" t="s">
        <v>3604</v>
      </c>
      <c r="C1181" s="340" t="s">
        <v>3739</v>
      </c>
      <c r="D1181" s="341" t="s">
        <v>3691</v>
      </c>
      <c r="E1181" s="341" t="s">
        <v>3594</v>
      </c>
      <c r="F1181" s="342">
        <v>400000</v>
      </c>
      <c r="G1181" s="415">
        <v>0.4</v>
      </c>
      <c r="H1181" s="416" t="s">
        <v>359</v>
      </c>
      <c r="I1181" s="416" t="s">
        <v>3728</v>
      </c>
      <c r="J1181" s="416" t="s">
        <v>359</v>
      </c>
    </row>
    <row r="1182" spans="2:10" x14ac:dyDescent="0.35">
      <c r="B1182" s="411" t="s">
        <v>3604</v>
      </c>
      <c r="C1182" s="411" t="s">
        <v>3739</v>
      </c>
      <c r="D1182" s="343" t="s">
        <v>3691</v>
      </c>
      <c r="E1182" s="343" t="s">
        <v>3594</v>
      </c>
      <c r="F1182" s="344">
        <v>768456</v>
      </c>
      <c r="G1182" s="412">
        <v>0.76845600000000003</v>
      </c>
      <c r="H1182" s="413" t="s">
        <v>359</v>
      </c>
      <c r="I1182" s="413" t="s">
        <v>3728</v>
      </c>
      <c r="J1182" s="414" t="s">
        <v>359</v>
      </c>
    </row>
    <row r="1183" spans="2:10" x14ac:dyDescent="0.35">
      <c r="B1183" s="340" t="s">
        <v>3604</v>
      </c>
      <c r="C1183" s="340" t="s">
        <v>3739</v>
      </c>
      <c r="D1183" s="341" t="s">
        <v>3691</v>
      </c>
      <c r="E1183" s="341" t="s">
        <v>3594</v>
      </c>
      <c r="F1183" s="342">
        <v>33520</v>
      </c>
      <c r="G1183" s="415">
        <v>3.3520000000000001E-2</v>
      </c>
      <c r="H1183" s="416" t="s">
        <v>359</v>
      </c>
      <c r="I1183" s="416" t="s">
        <v>3728</v>
      </c>
      <c r="J1183" s="416" t="s">
        <v>359</v>
      </c>
    </row>
    <row r="1184" spans="2:10" x14ac:dyDescent="0.35">
      <c r="B1184" s="411" t="s">
        <v>3604</v>
      </c>
      <c r="C1184" s="411" t="s">
        <v>3739</v>
      </c>
      <c r="D1184" s="343" t="s">
        <v>3691</v>
      </c>
      <c r="E1184" s="343" t="s">
        <v>3594</v>
      </c>
      <c r="F1184" s="344">
        <v>768456</v>
      </c>
      <c r="G1184" s="412">
        <v>0.76845600000000003</v>
      </c>
      <c r="H1184" s="413" t="s">
        <v>359</v>
      </c>
      <c r="I1184" s="413" t="s">
        <v>3728</v>
      </c>
      <c r="J1184" s="414" t="s">
        <v>359</v>
      </c>
    </row>
    <row r="1185" spans="2:10" x14ac:dyDescent="0.35">
      <c r="B1185" s="340" t="s">
        <v>3604</v>
      </c>
      <c r="C1185" s="340" t="s">
        <v>3739</v>
      </c>
      <c r="D1185" s="341" t="s">
        <v>3691</v>
      </c>
      <c r="E1185" s="341" t="s">
        <v>3594</v>
      </c>
      <c r="F1185" s="342">
        <v>33520</v>
      </c>
      <c r="G1185" s="415">
        <v>3.3520000000000001E-2</v>
      </c>
      <c r="H1185" s="416" t="s">
        <v>359</v>
      </c>
      <c r="I1185" s="416" t="s">
        <v>3728</v>
      </c>
      <c r="J1185" s="416" t="s">
        <v>359</v>
      </c>
    </row>
    <row r="1186" spans="2:10" x14ac:dyDescent="0.35">
      <c r="B1186" s="411" t="s">
        <v>3604</v>
      </c>
      <c r="C1186" s="411" t="s">
        <v>3739</v>
      </c>
      <c r="D1186" s="343" t="s">
        <v>3691</v>
      </c>
      <c r="E1186" s="343" t="s">
        <v>3594</v>
      </c>
      <c r="F1186" s="344">
        <v>827962</v>
      </c>
      <c r="G1186" s="412">
        <v>0.82796199999999998</v>
      </c>
      <c r="H1186" s="413" t="s">
        <v>359</v>
      </c>
      <c r="I1186" s="413" t="s">
        <v>3728</v>
      </c>
      <c r="J1186" s="414" t="s">
        <v>359</v>
      </c>
    </row>
    <row r="1187" spans="2:10" x14ac:dyDescent="0.35">
      <c r="B1187" s="340" t="s">
        <v>3604</v>
      </c>
      <c r="C1187" s="340" t="s">
        <v>3739</v>
      </c>
      <c r="D1187" s="341" t="s">
        <v>3691</v>
      </c>
      <c r="E1187" s="341" t="s">
        <v>3594</v>
      </c>
      <c r="F1187" s="342">
        <v>33520</v>
      </c>
      <c r="G1187" s="415">
        <v>3.3520000000000001E-2</v>
      </c>
      <c r="H1187" s="416" t="s">
        <v>359</v>
      </c>
      <c r="I1187" s="416" t="s">
        <v>3728</v>
      </c>
      <c r="J1187" s="416" t="s">
        <v>359</v>
      </c>
    </row>
    <row r="1188" spans="2:10" x14ac:dyDescent="0.35">
      <c r="B1188" s="411" t="s">
        <v>3604</v>
      </c>
      <c r="C1188" s="411" t="s">
        <v>3739</v>
      </c>
      <c r="D1188" s="343" t="s">
        <v>3691</v>
      </c>
      <c r="E1188" s="343" t="s">
        <v>3594</v>
      </c>
      <c r="F1188" s="344">
        <v>400000</v>
      </c>
      <c r="G1188" s="412">
        <v>0.4</v>
      </c>
      <c r="H1188" s="413" t="s">
        <v>359</v>
      </c>
      <c r="I1188" s="413" t="s">
        <v>3728</v>
      </c>
      <c r="J1188" s="414" t="s">
        <v>359</v>
      </c>
    </row>
    <row r="1189" spans="2:10" x14ac:dyDescent="0.35">
      <c r="B1189" s="340" t="s">
        <v>3604</v>
      </c>
      <c r="C1189" s="340" t="s">
        <v>3739</v>
      </c>
      <c r="D1189" s="341" t="s">
        <v>3691</v>
      </c>
      <c r="E1189" s="341" t="s">
        <v>3594</v>
      </c>
      <c r="F1189" s="342">
        <v>400000</v>
      </c>
      <c r="G1189" s="415">
        <v>0.4</v>
      </c>
      <c r="H1189" s="416" t="s">
        <v>359</v>
      </c>
      <c r="I1189" s="416" t="s">
        <v>3728</v>
      </c>
      <c r="J1189" s="416" t="s">
        <v>359</v>
      </c>
    </row>
    <row r="1190" spans="2:10" x14ac:dyDescent="0.35">
      <c r="B1190" s="411" t="s">
        <v>3604</v>
      </c>
      <c r="C1190" s="411" t="s">
        <v>3739</v>
      </c>
      <c r="D1190" s="343" t="s">
        <v>3691</v>
      </c>
      <c r="E1190" s="343" t="s">
        <v>3594</v>
      </c>
      <c r="F1190" s="344">
        <v>827962</v>
      </c>
      <c r="G1190" s="412">
        <v>0.82796199999999998</v>
      </c>
      <c r="H1190" s="413" t="s">
        <v>359</v>
      </c>
      <c r="I1190" s="413" t="s">
        <v>3728</v>
      </c>
      <c r="J1190" s="414" t="s">
        <v>359</v>
      </c>
    </row>
    <row r="1191" spans="2:10" x14ac:dyDescent="0.35">
      <c r="B1191" s="340" t="s">
        <v>3604</v>
      </c>
      <c r="C1191" s="340" t="s">
        <v>3739</v>
      </c>
      <c r="D1191" s="341" t="s">
        <v>3691</v>
      </c>
      <c r="E1191" s="341" t="s">
        <v>3594</v>
      </c>
      <c r="F1191" s="342">
        <v>33520</v>
      </c>
      <c r="G1191" s="415">
        <v>3.3520000000000001E-2</v>
      </c>
      <c r="H1191" s="416" t="s">
        <v>359</v>
      </c>
      <c r="I1191" s="416" t="s">
        <v>3728</v>
      </c>
      <c r="J1191" s="416" t="s">
        <v>359</v>
      </c>
    </row>
    <row r="1192" spans="2:10" x14ac:dyDescent="0.35">
      <c r="B1192" s="411" t="s">
        <v>3604</v>
      </c>
      <c r="C1192" s="411" t="s">
        <v>3739</v>
      </c>
      <c r="D1192" s="343" t="s">
        <v>3691</v>
      </c>
      <c r="E1192" s="343" t="s">
        <v>3594</v>
      </c>
      <c r="F1192" s="344">
        <v>827962</v>
      </c>
      <c r="G1192" s="412">
        <v>0.82796199999999998</v>
      </c>
      <c r="H1192" s="413" t="s">
        <v>359</v>
      </c>
      <c r="I1192" s="413" t="s">
        <v>3728</v>
      </c>
      <c r="J1192" s="414" t="s">
        <v>359</v>
      </c>
    </row>
    <row r="1193" spans="2:10" x14ac:dyDescent="0.35">
      <c r="B1193" s="340" t="s">
        <v>3604</v>
      </c>
      <c r="C1193" s="340" t="s">
        <v>3739</v>
      </c>
      <c r="D1193" s="341" t="s">
        <v>3691</v>
      </c>
      <c r="E1193" s="341" t="s">
        <v>3594</v>
      </c>
      <c r="F1193" s="342">
        <v>33520</v>
      </c>
      <c r="G1193" s="415">
        <v>3.3520000000000001E-2</v>
      </c>
      <c r="H1193" s="416" t="s">
        <v>359</v>
      </c>
      <c r="I1193" s="416" t="s">
        <v>3728</v>
      </c>
      <c r="J1193" s="416" t="s">
        <v>359</v>
      </c>
    </row>
    <row r="1194" spans="2:10" x14ac:dyDescent="0.35">
      <c r="B1194" s="411" t="s">
        <v>3604</v>
      </c>
      <c r="C1194" s="411" t="s">
        <v>3739</v>
      </c>
      <c r="D1194" s="343" t="s">
        <v>3691</v>
      </c>
      <c r="E1194" s="343" t="s">
        <v>3594</v>
      </c>
      <c r="F1194" s="344">
        <v>400000</v>
      </c>
      <c r="G1194" s="412">
        <v>0.4</v>
      </c>
      <c r="H1194" s="413" t="s">
        <v>359</v>
      </c>
      <c r="I1194" s="413" t="s">
        <v>3728</v>
      </c>
      <c r="J1194" s="414" t="s">
        <v>359</v>
      </c>
    </row>
    <row r="1195" spans="2:10" x14ac:dyDescent="0.35">
      <c r="B1195" s="340" t="s">
        <v>3604</v>
      </c>
      <c r="C1195" s="340" t="s">
        <v>3740</v>
      </c>
      <c r="D1195" s="341" t="s">
        <v>3691</v>
      </c>
      <c r="E1195" s="341" t="s">
        <v>3594</v>
      </c>
      <c r="F1195" s="342">
        <v>872681</v>
      </c>
      <c r="G1195" s="415">
        <v>0.87268100000000004</v>
      </c>
      <c r="H1195" s="416" t="s">
        <v>359</v>
      </c>
      <c r="I1195" s="416" t="s">
        <v>3728</v>
      </c>
      <c r="J1195" s="416" t="s">
        <v>359</v>
      </c>
    </row>
    <row r="1196" spans="2:10" x14ac:dyDescent="0.35">
      <c r="B1196" s="411" t="s">
        <v>3604</v>
      </c>
      <c r="C1196" s="411" t="s">
        <v>3740</v>
      </c>
      <c r="D1196" s="343" t="s">
        <v>3691</v>
      </c>
      <c r="E1196" s="343" t="s">
        <v>3594</v>
      </c>
      <c r="F1196" s="344">
        <v>64800</v>
      </c>
      <c r="G1196" s="412">
        <v>6.4799999999999996E-2</v>
      </c>
      <c r="H1196" s="413" t="s">
        <v>359</v>
      </c>
      <c r="I1196" s="413" t="s">
        <v>3728</v>
      </c>
      <c r="J1196" s="414" t="s">
        <v>359</v>
      </c>
    </row>
    <row r="1197" spans="2:10" x14ac:dyDescent="0.35">
      <c r="B1197" s="340" t="s">
        <v>3604</v>
      </c>
      <c r="C1197" s="340" t="s">
        <v>3740</v>
      </c>
      <c r="D1197" s="341" t="s">
        <v>3691</v>
      </c>
      <c r="E1197" s="341" t="s">
        <v>3594</v>
      </c>
      <c r="F1197" s="342">
        <v>865203</v>
      </c>
      <c r="G1197" s="415">
        <v>0.86520300000000006</v>
      </c>
      <c r="H1197" s="416" t="s">
        <v>359</v>
      </c>
      <c r="I1197" s="416" t="s">
        <v>3728</v>
      </c>
      <c r="J1197" s="416" t="s">
        <v>359</v>
      </c>
    </row>
    <row r="1198" spans="2:10" x14ac:dyDescent="0.35">
      <c r="B1198" s="411" t="s">
        <v>3604</v>
      </c>
      <c r="C1198" s="411" t="s">
        <v>3740</v>
      </c>
      <c r="D1198" s="343" t="s">
        <v>3691</v>
      </c>
      <c r="E1198" s="343" t="s">
        <v>3594</v>
      </c>
      <c r="F1198" s="344">
        <v>64800</v>
      </c>
      <c r="G1198" s="412">
        <v>6.4799999999999996E-2</v>
      </c>
      <c r="H1198" s="413" t="s">
        <v>359</v>
      </c>
      <c r="I1198" s="413" t="s">
        <v>3728</v>
      </c>
      <c r="J1198" s="414" t="s">
        <v>359</v>
      </c>
    </row>
    <row r="1199" spans="2:10" x14ac:dyDescent="0.35">
      <c r="B1199" s="340" t="s">
        <v>3604</v>
      </c>
      <c r="C1199" s="340" t="s">
        <v>3740</v>
      </c>
      <c r="D1199" s="341" t="s">
        <v>3691</v>
      </c>
      <c r="E1199" s="341" t="s">
        <v>3594</v>
      </c>
      <c r="F1199" s="342">
        <v>1192516</v>
      </c>
      <c r="G1199" s="415">
        <v>1.1925159999999999</v>
      </c>
      <c r="H1199" s="416" t="s">
        <v>359</v>
      </c>
      <c r="I1199" s="416" t="s">
        <v>3728</v>
      </c>
      <c r="J1199" s="416" t="s">
        <v>359</v>
      </c>
    </row>
    <row r="1200" spans="2:10" x14ac:dyDescent="0.35">
      <c r="B1200" s="411" t="s">
        <v>3604</v>
      </c>
      <c r="C1200" s="411" t="s">
        <v>3740</v>
      </c>
      <c r="D1200" s="343" t="s">
        <v>3691</v>
      </c>
      <c r="E1200" s="343" t="s">
        <v>3594</v>
      </c>
      <c r="F1200" s="344">
        <v>64800</v>
      </c>
      <c r="G1200" s="412">
        <v>6.4799999999999996E-2</v>
      </c>
      <c r="H1200" s="413" t="s">
        <v>359</v>
      </c>
      <c r="I1200" s="413" t="s">
        <v>3728</v>
      </c>
      <c r="J1200" s="414" t="s">
        <v>359</v>
      </c>
    </row>
    <row r="1201" spans="2:10" x14ac:dyDescent="0.35">
      <c r="B1201" s="340" t="s">
        <v>3604</v>
      </c>
      <c r="C1201" s="340" t="s">
        <v>3740</v>
      </c>
      <c r="D1201" s="341" t="s">
        <v>3691</v>
      </c>
      <c r="E1201" s="341" t="s">
        <v>3594</v>
      </c>
      <c r="F1201" s="342">
        <v>1030336</v>
      </c>
      <c r="G1201" s="415">
        <v>1.0303359999999999</v>
      </c>
      <c r="H1201" s="416" t="s">
        <v>359</v>
      </c>
      <c r="I1201" s="416" t="s">
        <v>3728</v>
      </c>
      <c r="J1201" s="416" t="s">
        <v>359</v>
      </c>
    </row>
    <row r="1202" spans="2:10" x14ac:dyDescent="0.35">
      <c r="B1202" s="411" t="s">
        <v>3604</v>
      </c>
      <c r="C1202" s="411" t="s">
        <v>3740</v>
      </c>
      <c r="D1202" s="343" t="s">
        <v>3691</v>
      </c>
      <c r="E1202" s="343" t="s">
        <v>3594</v>
      </c>
      <c r="F1202" s="344">
        <v>64800</v>
      </c>
      <c r="G1202" s="412">
        <v>6.4799999999999996E-2</v>
      </c>
      <c r="H1202" s="413" t="s">
        <v>359</v>
      </c>
      <c r="I1202" s="413" t="s">
        <v>3728</v>
      </c>
      <c r="J1202" s="414" t="s">
        <v>359</v>
      </c>
    </row>
    <row r="1203" spans="2:10" x14ac:dyDescent="0.35">
      <c r="B1203" s="340" t="s">
        <v>3604</v>
      </c>
      <c r="C1203" s="340" t="s">
        <v>3740</v>
      </c>
      <c r="D1203" s="341" t="s">
        <v>3691</v>
      </c>
      <c r="E1203" s="341" t="s">
        <v>3594</v>
      </c>
      <c r="F1203" s="342">
        <v>64800</v>
      </c>
      <c r="G1203" s="415">
        <v>6.4799999999999996E-2</v>
      </c>
      <c r="H1203" s="416" t="s">
        <v>359</v>
      </c>
      <c r="I1203" s="416" t="s">
        <v>3728</v>
      </c>
      <c r="J1203" s="416" t="s">
        <v>359</v>
      </c>
    </row>
    <row r="1204" spans="2:10" x14ac:dyDescent="0.35">
      <c r="B1204" s="411" t="s">
        <v>3604</v>
      </c>
      <c r="C1204" s="411" t="s">
        <v>3740</v>
      </c>
      <c r="D1204" s="343" t="s">
        <v>3691</v>
      </c>
      <c r="E1204" s="343" t="s">
        <v>3594</v>
      </c>
      <c r="F1204" s="344">
        <v>1139835</v>
      </c>
      <c r="G1204" s="412">
        <v>1.1398349999999999</v>
      </c>
      <c r="H1204" s="413" t="s">
        <v>359</v>
      </c>
      <c r="I1204" s="413" t="s">
        <v>3728</v>
      </c>
      <c r="J1204" s="414" t="s">
        <v>359</v>
      </c>
    </row>
    <row r="1205" spans="2:10" x14ac:dyDescent="0.35">
      <c r="B1205" s="340" t="s">
        <v>3604</v>
      </c>
      <c r="C1205" s="340" t="s">
        <v>3740</v>
      </c>
      <c r="D1205" s="341" t="s">
        <v>3691</v>
      </c>
      <c r="E1205" s="341" t="s">
        <v>3594</v>
      </c>
      <c r="F1205" s="342">
        <v>1132521</v>
      </c>
      <c r="G1205" s="415">
        <v>1.1325210000000001</v>
      </c>
      <c r="H1205" s="416" t="s">
        <v>359</v>
      </c>
      <c r="I1205" s="416" t="s">
        <v>3728</v>
      </c>
      <c r="J1205" s="416" t="s">
        <v>359</v>
      </c>
    </row>
    <row r="1206" spans="2:10" x14ac:dyDescent="0.35">
      <c r="B1206" s="411" t="s">
        <v>3604</v>
      </c>
      <c r="C1206" s="411" t="s">
        <v>3740</v>
      </c>
      <c r="D1206" s="343" t="s">
        <v>3691</v>
      </c>
      <c r="E1206" s="343" t="s">
        <v>3594</v>
      </c>
      <c r="F1206" s="344">
        <v>64800</v>
      </c>
      <c r="G1206" s="412">
        <v>6.4799999999999996E-2</v>
      </c>
      <c r="H1206" s="413" t="s">
        <v>359</v>
      </c>
      <c r="I1206" s="413" t="s">
        <v>3728</v>
      </c>
      <c r="J1206" s="414" t="s">
        <v>359</v>
      </c>
    </row>
    <row r="1207" spans="2:10" x14ac:dyDescent="0.35">
      <c r="B1207" s="340" t="s">
        <v>3604</v>
      </c>
      <c r="C1207" s="340" t="s">
        <v>3740</v>
      </c>
      <c r="D1207" s="341" t="s">
        <v>3691</v>
      </c>
      <c r="E1207" s="341" t="s">
        <v>3594</v>
      </c>
      <c r="F1207" s="342">
        <v>1162734</v>
      </c>
      <c r="G1207" s="415">
        <v>1.1627339999999999</v>
      </c>
      <c r="H1207" s="416" t="s">
        <v>359</v>
      </c>
      <c r="I1207" s="416" t="s">
        <v>3728</v>
      </c>
      <c r="J1207" s="416" t="s">
        <v>359</v>
      </c>
    </row>
    <row r="1208" spans="2:10" x14ac:dyDescent="0.35">
      <c r="B1208" s="411" t="s">
        <v>3604</v>
      </c>
      <c r="C1208" s="411" t="s">
        <v>3740</v>
      </c>
      <c r="D1208" s="343" t="s">
        <v>3691</v>
      </c>
      <c r="E1208" s="343" t="s">
        <v>3594</v>
      </c>
      <c r="F1208" s="344">
        <v>64800</v>
      </c>
      <c r="G1208" s="412">
        <v>6.4799999999999996E-2</v>
      </c>
      <c r="H1208" s="413" t="s">
        <v>359</v>
      </c>
      <c r="I1208" s="413" t="s">
        <v>3728</v>
      </c>
      <c r="J1208" s="414" t="s">
        <v>359</v>
      </c>
    </row>
    <row r="1209" spans="2:10" x14ac:dyDescent="0.35">
      <c r="B1209" s="340" t="s">
        <v>3604</v>
      </c>
      <c r="C1209" s="340" t="s">
        <v>3740</v>
      </c>
      <c r="D1209" s="341" t="s">
        <v>3691</v>
      </c>
      <c r="E1209" s="341" t="s">
        <v>3594</v>
      </c>
      <c r="F1209" s="342">
        <v>988945</v>
      </c>
      <c r="G1209" s="415">
        <v>0.98894499999999996</v>
      </c>
      <c r="H1209" s="416" t="s">
        <v>359</v>
      </c>
      <c r="I1209" s="416" t="s">
        <v>3728</v>
      </c>
      <c r="J1209" s="416" t="s">
        <v>359</v>
      </c>
    </row>
    <row r="1210" spans="2:10" x14ac:dyDescent="0.35">
      <c r="B1210" s="411" t="s">
        <v>3604</v>
      </c>
      <c r="C1210" s="411" t="s">
        <v>3740</v>
      </c>
      <c r="D1210" s="343" t="s">
        <v>3691</v>
      </c>
      <c r="E1210" s="343" t="s">
        <v>3594</v>
      </c>
      <c r="F1210" s="344">
        <v>64800</v>
      </c>
      <c r="G1210" s="412">
        <v>6.4799999999999996E-2</v>
      </c>
      <c r="H1210" s="413" t="s">
        <v>359</v>
      </c>
      <c r="I1210" s="413" t="s">
        <v>3728</v>
      </c>
      <c r="J1210" s="414" t="s">
        <v>359</v>
      </c>
    </row>
    <row r="1211" spans="2:10" x14ac:dyDescent="0.35">
      <c r="B1211" s="340" t="s">
        <v>3604</v>
      </c>
      <c r="C1211" s="340" t="s">
        <v>3740</v>
      </c>
      <c r="D1211" s="341" t="s">
        <v>3691</v>
      </c>
      <c r="E1211" s="341" t="s">
        <v>3594</v>
      </c>
      <c r="F1211" s="342">
        <v>1011208</v>
      </c>
      <c r="G1211" s="415">
        <v>1.0112080000000001</v>
      </c>
      <c r="H1211" s="416" t="s">
        <v>359</v>
      </c>
      <c r="I1211" s="416" t="s">
        <v>3728</v>
      </c>
      <c r="J1211" s="416" t="s">
        <v>359</v>
      </c>
    </row>
    <row r="1212" spans="2:10" x14ac:dyDescent="0.35">
      <c r="B1212" s="411" t="s">
        <v>3604</v>
      </c>
      <c r="C1212" s="411" t="s">
        <v>3740</v>
      </c>
      <c r="D1212" s="343" t="s">
        <v>3691</v>
      </c>
      <c r="E1212" s="343" t="s">
        <v>3594</v>
      </c>
      <c r="F1212" s="344">
        <v>64800</v>
      </c>
      <c r="G1212" s="412">
        <v>6.4799999999999996E-2</v>
      </c>
      <c r="H1212" s="413" t="s">
        <v>359</v>
      </c>
      <c r="I1212" s="413" t="s">
        <v>3728</v>
      </c>
      <c r="J1212" s="414" t="s">
        <v>359</v>
      </c>
    </row>
    <row r="1213" spans="2:10" x14ac:dyDescent="0.35">
      <c r="B1213" s="340" t="s">
        <v>3604</v>
      </c>
      <c r="C1213" s="340" t="s">
        <v>3740</v>
      </c>
      <c r="D1213" s="341" t="s">
        <v>3691</v>
      </c>
      <c r="E1213" s="341" t="s">
        <v>3594</v>
      </c>
      <c r="F1213" s="342">
        <v>1227551</v>
      </c>
      <c r="G1213" s="415">
        <v>1.2275510000000001</v>
      </c>
      <c r="H1213" s="416" t="s">
        <v>359</v>
      </c>
      <c r="I1213" s="416" t="s">
        <v>3728</v>
      </c>
      <c r="J1213" s="416" t="s">
        <v>359</v>
      </c>
    </row>
    <row r="1214" spans="2:10" x14ac:dyDescent="0.35">
      <c r="B1214" s="411" t="s">
        <v>3604</v>
      </c>
      <c r="C1214" s="411" t="s">
        <v>3740</v>
      </c>
      <c r="D1214" s="343" t="s">
        <v>3691</v>
      </c>
      <c r="E1214" s="343" t="s">
        <v>3594</v>
      </c>
      <c r="F1214" s="344">
        <v>64800</v>
      </c>
      <c r="G1214" s="412">
        <v>6.4799999999999996E-2</v>
      </c>
      <c r="H1214" s="413" t="s">
        <v>359</v>
      </c>
      <c r="I1214" s="413" t="s">
        <v>3728</v>
      </c>
      <c r="J1214" s="414" t="s">
        <v>359</v>
      </c>
    </row>
    <row r="1215" spans="2:10" x14ac:dyDescent="0.35">
      <c r="B1215" s="340" t="s">
        <v>3604</v>
      </c>
      <c r="C1215" s="340" t="s">
        <v>3740</v>
      </c>
      <c r="D1215" s="341" t="s">
        <v>3691</v>
      </c>
      <c r="E1215" s="341" t="s">
        <v>3594</v>
      </c>
      <c r="F1215" s="342">
        <v>810794</v>
      </c>
      <c r="G1215" s="415">
        <v>0.81079400000000001</v>
      </c>
      <c r="H1215" s="416" t="s">
        <v>359</v>
      </c>
      <c r="I1215" s="416" t="s">
        <v>3728</v>
      </c>
      <c r="J1215" s="416" t="s">
        <v>359</v>
      </c>
    </row>
    <row r="1216" spans="2:10" x14ac:dyDescent="0.35">
      <c r="B1216" s="411" t="s">
        <v>3604</v>
      </c>
      <c r="C1216" s="411" t="s">
        <v>3740</v>
      </c>
      <c r="D1216" s="343" t="s">
        <v>3691</v>
      </c>
      <c r="E1216" s="343" t="s">
        <v>3594</v>
      </c>
      <c r="F1216" s="344">
        <v>64800</v>
      </c>
      <c r="G1216" s="412">
        <v>6.4799999999999996E-2</v>
      </c>
      <c r="H1216" s="413" t="s">
        <v>359</v>
      </c>
      <c r="I1216" s="413" t="s">
        <v>3728</v>
      </c>
      <c r="J1216" s="414" t="s">
        <v>359</v>
      </c>
    </row>
    <row r="1217" spans="2:10" x14ac:dyDescent="0.35">
      <c r="B1217" s="340" t="s">
        <v>3604</v>
      </c>
      <c r="C1217" s="340" t="s">
        <v>3740</v>
      </c>
      <c r="D1217" s="341" t="s">
        <v>3691</v>
      </c>
      <c r="E1217" s="341" t="s">
        <v>3594</v>
      </c>
      <c r="F1217" s="342">
        <v>901260</v>
      </c>
      <c r="G1217" s="415">
        <v>0.90125999999999995</v>
      </c>
      <c r="H1217" s="416" t="s">
        <v>359</v>
      </c>
      <c r="I1217" s="416" t="s">
        <v>3728</v>
      </c>
      <c r="J1217" s="416" t="s">
        <v>359</v>
      </c>
    </row>
    <row r="1218" spans="2:10" x14ac:dyDescent="0.35">
      <c r="B1218" s="411" t="s">
        <v>3604</v>
      </c>
      <c r="C1218" s="411" t="s">
        <v>3740</v>
      </c>
      <c r="D1218" s="343" t="s">
        <v>3691</v>
      </c>
      <c r="E1218" s="343" t="s">
        <v>3594</v>
      </c>
      <c r="F1218" s="344">
        <v>64800</v>
      </c>
      <c r="G1218" s="412">
        <v>6.4799999999999996E-2</v>
      </c>
      <c r="H1218" s="413" t="s">
        <v>359</v>
      </c>
      <c r="I1218" s="413" t="s">
        <v>3728</v>
      </c>
      <c r="J1218" s="414" t="s">
        <v>359</v>
      </c>
    </row>
    <row r="1219" spans="2:10" x14ac:dyDescent="0.35">
      <c r="B1219" s="340" t="s">
        <v>3604</v>
      </c>
      <c r="C1219" s="340" t="s">
        <v>3741</v>
      </c>
      <c r="D1219" s="341" t="s">
        <v>3691</v>
      </c>
      <c r="E1219" s="341" t="s">
        <v>3594</v>
      </c>
      <c r="F1219" s="342">
        <v>1693473</v>
      </c>
      <c r="G1219" s="415">
        <v>1.693473</v>
      </c>
      <c r="H1219" s="416" t="s">
        <v>359</v>
      </c>
      <c r="I1219" s="416" t="s">
        <v>3728</v>
      </c>
      <c r="J1219" s="416" t="s">
        <v>359</v>
      </c>
    </row>
    <row r="1220" spans="2:10" x14ac:dyDescent="0.35">
      <c r="B1220" s="411" t="s">
        <v>3604</v>
      </c>
      <c r="C1220" s="411" t="s">
        <v>3741</v>
      </c>
      <c r="D1220" s="343" t="s">
        <v>3691</v>
      </c>
      <c r="E1220" s="343" t="s">
        <v>3594</v>
      </c>
      <c r="F1220" s="344">
        <v>129600</v>
      </c>
      <c r="G1220" s="412">
        <v>0.12959999999999999</v>
      </c>
      <c r="H1220" s="413" t="s">
        <v>359</v>
      </c>
      <c r="I1220" s="413" t="s">
        <v>3728</v>
      </c>
      <c r="J1220" s="414" t="s">
        <v>359</v>
      </c>
    </row>
    <row r="1221" spans="2:10" x14ac:dyDescent="0.35">
      <c r="B1221" s="340" t="s">
        <v>3604</v>
      </c>
      <c r="C1221" s="340" t="s">
        <v>3741</v>
      </c>
      <c r="D1221" s="341" t="s">
        <v>3691</v>
      </c>
      <c r="E1221" s="341" t="s">
        <v>3594</v>
      </c>
      <c r="F1221" s="342">
        <v>1591130</v>
      </c>
      <c r="G1221" s="415">
        <v>1.5911299999999999</v>
      </c>
      <c r="H1221" s="416" t="s">
        <v>359</v>
      </c>
      <c r="I1221" s="416" t="s">
        <v>3728</v>
      </c>
      <c r="J1221" s="416" t="s">
        <v>359</v>
      </c>
    </row>
    <row r="1222" spans="2:10" x14ac:dyDescent="0.35">
      <c r="B1222" s="411" t="s">
        <v>3604</v>
      </c>
      <c r="C1222" s="411" t="s">
        <v>3741</v>
      </c>
      <c r="D1222" s="343" t="s">
        <v>3691</v>
      </c>
      <c r="E1222" s="343" t="s">
        <v>3594</v>
      </c>
      <c r="F1222" s="344">
        <v>137036</v>
      </c>
      <c r="G1222" s="412">
        <v>0.13703599999999999</v>
      </c>
      <c r="H1222" s="413" t="s">
        <v>359</v>
      </c>
      <c r="I1222" s="413" t="s">
        <v>3728</v>
      </c>
      <c r="J1222" s="414" t="s">
        <v>359</v>
      </c>
    </row>
    <row r="1223" spans="2:10" x14ac:dyDescent="0.35">
      <c r="B1223" s="340" t="s">
        <v>3604</v>
      </c>
      <c r="C1223" s="340" t="s">
        <v>3741</v>
      </c>
      <c r="D1223" s="341" t="s">
        <v>3691</v>
      </c>
      <c r="E1223" s="341" t="s">
        <v>3594</v>
      </c>
      <c r="F1223" s="342">
        <v>5037765</v>
      </c>
      <c r="G1223" s="415">
        <v>5.0377650000000003</v>
      </c>
      <c r="H1223" s="416" t="s">
        <v>359</v>
      </c>
      <c r="I1223" s="416" t="s">
        <v>3728</v>
      </c>
      <c r="J1223" s="416" t="s">
        <v>359</v>
      </c>
    </row>
    <row r="1224" spans="2:10" x14ac:dyDescent="0.35">
      <c r="B1224" s="411" t="s">
        <v>3604</v>
      </c>
      <c r="C1224" s="411" t="s">
        <v>3741</v>
      </c>
      <c r="D1224" s="343" t="s">
        <v>3691</v>
      </c>
      <c r="E1224" s="343" t="s">
        <v>3594</v>
      </c>
      <c r="F1224" s="344">
        <v>853469</v>
      </c>
      <c r="G1224" s="412">
        <v>0.85346900000000003</v>
      </c>
      <c r="H1224" s="413" t="s">
        <v>359</v>
      </c>
      <c r="I1224" s="413" t="s">
        <v>3728</v>
      </c>
      <c r="J1224" s="414" t="s">
        <v>359</v>
      </c>
    </row>
    <row r="1225" spans="2:10" x14ac:dyDescent="0.35">
      <c r="B1225" s="340" t="s">
        <v>3604</v>
      </c>
      <c r="C1225" s="340" t="s">
        <v>3741</v>
      </c>
      <c r="D1225" s="341" t="s">
        <v>3691</v>
      </c>
      <c r="E1225" s="341" t="s">
        <v>3594</v>
      </c>
      <c r="F1225" s="342">
        <v>426735</v>
      </c>
      <c r="G1225" s="415">
        <v>0.42673499999999998</v>
      </c>
      <c r="H1225" s="416" t="s">
        <v>359</v>
      </c>
      <c r="I1225" s="416" t="s">
        <v>3728</v>
      </c>
      <c r="J1225" s="416" t="s">
        <v>359</v>
      </c>
    </row>
    <row r="1226" spans="2:10" x14ac:dyDescent="0.35">
      <c r="B1226" s="411" t="s">
        <v>3604</v>
      </c>
      <c r="C1226" s="411" t="s">
        <v>3741</v>
      </c>
      <c r="D1226" s="343" t="s">
        <v>3691</v>
      </c>
      <c r="E1226" s="343" t="s">
        <v>3594</v>
      </c>
      <c r="F1226" s="344">
        <v>1187353</v>
      </c>
      <c r="G1226" s="412">
        <v>1.1873530000000001</v>
      </c>
      <c r="H1226" s="413" t="s">
        <v>359</v>
      </c>
      <c r="I1226" s="413" t="s">
        <v>3728</v>
      </c>
      <c r="J1226" s="414" t="s">
        <v>359</v>
      </c>
    </row>
    <row r="1227" spans="2:10" x14ac:dyDescent="0.35">
      <c r="B1227" s="340" t="s">
        <v>3604</v>
      </c>
      <c r="C1227" s="340" t="s">
        <v>3741</v>
      </c>
      <c r="D1227" s="341" t="s">
        <v>3691</v>
      </c>
      <c r="E1227" s="341" t="s">
        <v>3594</v>
      </c>
      <c r="F1227" s="342">
        <v>137036</v>
      </c>
      <c r="G1227" s="415">
        <v>0.13703599999999999</v>
      </c>
      <c r="H1227" s="416" t="s">
        <v>359</v>
      </c>
      <c r="I1227" s="416" t="s">
        <v>3728</v>
      </c>
      <c r="J1227" s="416" t="s">
        <v>359</v>
      </c>
    </row>
    <row r="1228" spans="2:10" x14ac:dyDescent="0.35">
      <c r="B1228" s="411" t="s">
        <v>3604</v>
      </c>
      <c r="C1228" s="411" t="s">
        <v>3742</v>
      </c>
      <c r="D1228" s="343" t="s">
        <v>3691</v>
      </c>
      <c r="E1228" s="343" t="s">
        <v>3594</v>
      </c>
      <c r="F1228" s="344">
        <v>1763017</v>
      </c>
      <c r="G1228" s="412">
        <v>1.7630170000000001</v>
      </c>
      <c r="H1228" s="413" t="s">
        <v>359</v>
      </c>
      <c r="I1228" s="413" t="s">
        <v>3728</v>
      </c>
      <c r="J1228" s="414" t="s">
        <v>359</v>
      </c>
    </row>
    <row r="1229" spans="2:10" x14ac:dyDescent="0.35">
      <c r="B1229" s="340" t="s">
        <v>3604</v>
      </c>
      <c r="C1229" s="340" t="s">
        <v>3742</v>
      </c>
      <c r="D1229" s="341" t="s">
        <v>3691</v>
      </c>
      <c r="E1229" s="341" t="s">
        <v>3594</v>
      </c>
      <c r="F1229" s="342">
        <v>54558</v>
      </c>
      <c r="G1229" s="415">
        <v>5.4558000000000002E-2</v>
      </c>
      <c r="H1229" s="416" t="s">
        <v>359</v>
      </c>
      <c r="I1229" s="416" t="s">
        <v>3728</v>
      </c>
      <c r="J1229" s="416" t="s">
        <v>359</v>
      </c>
    </row>
    <row r="1230" spans="2:10" x14ac:dyDescent="0.35">
      <c r="B1230" s="411" t="s">
        <v>3604</v>
      </c>
      <c r="C1230" s="411" t="s">
        <v>3742</v>
      </c>
      <c r="D1230" s="343" t="s">
        <v>3691</v>
      </c>
      <c r="E1230" s="343" t="s">
        <v>3594</v>
      </c>
      <c r="F1230" s="344">
        <v>64800</v>
      </c>
      <c r="G1230" s="412">
        <v>6.4799999999999996E-2</v>
      </c>
      <c r="H1230" s="413" t="s">
        <v>359</v>
      </c>
      <c r="I1230" s="413" t="s">
        <v>3728</v>
      </c>
      <c r="J1230" s="414" t="s">
        <v>359</v>
      </c>
    </row>
    <row r="1231" spans="2:10" x14ac:dyDescent="0.35">
      <c r="B1231" s="340" t="s">
        <v>3604</v>
      </c>
      <c r="C1231" s="340" t="s">
        <v>3742</v>
      </c>
      <c r="D1231" s="341" t="s">
        <v>3691</v>
      </c>
      <c r="E1231" s="341" t="s">
        <v>3594</v>
      </c>
      <c r="F1231" s="342">
        <v>1263045</v>
      </c>
      <c r="G1231" s="415">
        <v>1.263045</v>
      </c>
      <c r="H1231" s="416" t="s">
        <v>359</v>
      </c>
      <c r="I1231" s="416" t="s">
        <v>3728</v>
      </c>
      <c r="J1231" s="416" t="s">
        <v>359</v>
      </c>
    </row>
    <row r="1232" spans="2:10" x14ac:dyDescent="0.35">
      <c r="B1232" s="411" t="s">
        <v>3604</v>
      </c>
      <c r="C1232" s="411" t="s">
        <v>3742</v>
      </c>
      <c r="D1232" s="343" t="s">
        <v>3691</v>
      </c>
      <c r="E1232" s="343" t="s">
        <v>3594</v>
      </c>
      <c r="F1232" s="344">
        <v>64800</v>
      </c>
      <c r="G1232" s="412">
        <v>6.4799999999999996E-2</v>
      </c>
      <c r="H1232" s="413" t="s">
        <v>359</v>
      </c>
      <c r="I1232" s="413" t="s">
        <v>3728</v>
      </c>
      <c r="J1232" s="414" t="s">
        <v>359</v>
      </c>
    </row>
    <row r="1233" spans="2:10" x14ac:dyDescent="0.35">
      <c r="B1233" s="340" t="s">
        <v>3604</v>
      </c>
      <c r="C1233" s="340" t="s">
        <v>3742</v>
      </c>
      <c r="D1233" s="341" t="s">
        <v>3691</v>
      </c>
      <c r="E1233" s="341" t="s">
        <v>3594</v>
      </c>
      <c r="F1233" s="342">
        <v>1699941</v>
      </c>
      <c r="G1233" s="415">
        <v>1.6999409999999999</v>
      </c>
      <c r="H1233" s="416" t="s">
        <v>359</v>
      </c>
      <c r="I1233" s="416" t="s">
        <v>3728</v>
      </c>
      <c r="J1233" s="416" t="s">
        <v>359</v>
      </c>
    </row>
    <row r="1234" spans="2:10" x14ac:dyDescent="0.35">
      <c r="B1234" s="411" t="s">
        <v>3604</v>
      </c>
      <c r="C1234" s="411" t="s">
        <v>3742</v>
      </c>
      <c r="D1234" s="343" t="s">
        <v>3691</v>
      </c>
      <c r="E1234" s="343" t="s">
        <v>3594</v>
      </c>
      <c r="F1234" s="344">
        <v>64800</v>
      </c>
      <c r="G1234" s="412">
        <v>6.4799999999999996E-2</v>
      </c>
      <c r="H1234" s="413" t="s">
        <v>359</v>
      </c>
      <c r="I1234" s="413" t="s">
        <v>3728</v>
      </c>
      <c r="J1234" s="414" t="s">
        <v>359</v>
      </c>
    </row>
    <row r="1235" spans="2:10" x14ac:dyDescent="0.35">
      <c r="B1235" s="340" t="s">
        <v>3604</v>
      </c>
      <c r="C1235" s="340" t="s">
        <v>3742</v>
      </c>
      <c r="D1235" s="341" t="s">
        <v>3691</v>
      </c>
      <c r="E1235" s="341" t="s">
        <v>3594</v>
      </c>
      <c r="F1235" s="342">
        <v>1536483</v>
      </c>
      <c r="G1235" s="415">
        <v>1.536483</v>
      </c>
      <c r="H1235" s="416" t="s">
        <v>359</v>
      </c>
      <c r="I1235" s="416" t="s">
        <v>3728</v>
      </c>
      <c r="J1235" s="416" t="s">
        <v>359</v>
      </c>
    </row>
    <row r="1236" spans="2:10" x14ac:dyDescent="0.35">
      <c r="B1236" s="411" t="s">
        <v>3604</v>
      </c>
      <c r="C1236" s="411" t="s">
        <v>3742</v>
      </c>
      <c r="D1236" s="343" t="s">
        <v>3691</v>
      </c>
      <c r="E1236" s="343" t="s">
        <v>3594</v>
      </c>
      <c r="F1236" s="344">
        <v>1538836</v>
      </c>
      <c r="G1236" s="412">
        <v>1.5388360000000001</v>
      </c>
      <c r="H1236" s="413" t="s">
        <v>359</v>
      </c>
      <c r="I1236" s="413" t="s">
        <v>3728</v>
      </c>
      <c r="J1236" s="414" t="s">
        <v>359</v>
      </c>
    </row>
    <row r="1237" spans="2:10" x14ac:dyDescent="0.35">
      <c r="B1237" s="340" t="s">
        <v>3604</v>
      </c>
      <c r="C1237" s="340" t="s">
        <v>3742</v>
      </c>
      <c r="D1237" s="341" t="s">
        <v>3691</v>
      </c>
      <c r="E1237" s="341" t="s">
        <v>3594</v>
      </c>
      <c r="F1237" s="342">
        <v>64800</v>
      </c>
      <c r="G1237" s="415">
        <v>6.4799999999999996E-2</v>
      </c>
      <c r="H1237" s="416" t="s">
        <v>359</v>
      </c>
      <c r="I1237" s="416" t="s">
        <v>3728</v>
      </c>
      <c r="J1237" s="416" t="s">
        <v>359</v>
      </c>
    </row>
    <row r="1238" spans="2:10" x14ac:dyDescent="0.35">
      <c r="B1238" s="411" t="s">
        <v>3604</v>
      </c>
      <c r="C1238" s="411" t="s">
        <v>3742</v>
      </c>
      <c r="D1238" s="343" t="s">
        <v>3691</v>
      </c>
      <c r="E1238" s="343" t="s">
        <v>3594</v>
      </c>
      <c r="F1238" s="344">
        <v>64800</v>
      </c>
      <c r="G1238" s="412">
        <v>6.4799999999999996E-2</v>
      </c>
      <c r="H1238" s="413" t="s">
        <v>359</v>
      </c>
      <c r="I1238" s="413" t="s">
        <v>3728</v>
      </c>
      <c r="J1238" s="414" t="s">
        <v>359</v>
      </c>
    </row>
    <row r="1239" spans="2:10" x14ac:dyDescent="0.35">
      <c r="B1239" s="340" t="s">
        <v>3604</v>
      </c>
      <c r="C1239" s="340" t="s">
        <v>3742</v>
      </c>
      <c r="D1239" s="341" t="s">
        <v>3691</v>
      </c>
      <c r="E1239" s="341" t="s">
        <v>3594</v>
      </c>
      <c r="F1239" s="342">
        <v>1637835</v>
      </c>
      <c r="G1239" s="415">
        <v>1.6378349999999999</v>
      </c>
      <c r="H1239" s="416" t="s">
        <v>359</v>
      </c>
      <c r="I1239" s="416" t="s">
        <v>3728</v>
      </c>
      <c r="J1239" s="416" t="s">
        <v>359</v>
      </c>
    </row>
    <row r="1240" spans="2:10" x14ac:dyDescent="0.35">
      <c r="B1240" s="411" t="s">
        <v>3604</v>
      </c>
      <c r="C1240" s="411" t="s">
        <v>3742</v>
      </c>
      <c r="D1240" s="343" t="s">
        <v>3691</v>
      </c>
      <c r="E1240" s="343" t="s">
        <v>3594</v>
      </c>
      <c r="F1240" s="344">
        <v>64800</v>
      </c>
      <c r="G1240" s="412">
        <v>6.4799999999999996E-2</v>
      </c>
      <c r="H1240" s="413" t="s">
        <v>359</v>
      </c>
      <c r="I1240" s="413" t="s">
        <v>3728</v>
      </c>
      <c r="J1240" s="414" t="s">
        <v>359</v>
      </c>
    </row>
    <row r="1241" spans="2:10" x14ac:dyDescent="0.35">
      <c r="B1241" s="340" t="s">
        <v>3604</v>
      </c>
      <c r="C1241" s="340" t="s">
        <v>3742</v>
      </c>
      <c r="D1241" s="341" t="s">
        <v>3691</v>
      </c>
      <c r="E1241" s="341" t="s">
        <v>3594</v>
      </c>
      <c r="F1241" s="342">
        <v>1754844</v>
      </c>
      <c r="G1241" s="415">
        <v>1.7548440000000001</v>
      </c>
      <c r="H1241" s="416" t="s">
        <v>359</v>
      </c>
      <c r="I1241" s="416" t="s">
        <v>3728</v>
      </c>
      <c r="J1241" s="416" t="s">
        <v>359</v>
      </c>
    </row>
    <row r="1242" spans="2:10" x14ac:dyDescent="0.35">
      <c r="B1242" s="411" t="s">
        <v>3604</v>
      </c>
      <c r="C1242" s="411" t="s">
        <v>3742</v>
      </c>
      <c r="D1242" s="343" t="s">
        <v>3691</v>
      </c>
      <c r="E1242" s="343" t="s">
        <v>3594</v>
      </c>
      <c r="F1242" s="344">
        <v>64800</v>
      </c>
      <c r="G1242" s="412">
        <v>6.4799999999999996E-2</v>
      </c>
      <c r="H1242" s="413" t="s">
        <v>359</v>
      </c>
      <c r="I1242" s="413" t="s">
        <v>3728</v>
      </c>
      <c r="J1242" s="414" t="s">
        <v>359</v>
      </c>
    </row>
    <row r="1243" spans="2:10" x14ac:dyDescent="0.35">
      <c r="B1243" s="340" t="s">
        <v>3604</v>
      </c>
      <c r="C1243" s="340" t="s">
        <v>3742</v>
      </c>
      <c r="D1243" s="341" t="s">
        <v>3691</v>
      </c>
      <c r="E1243" s="341" t="s">
        <v>3594</v>
      </c>
      <c r="F1243" s="342">
        <v>1731672</v>
      </c>
      <c r="G1243" s="415">
        <v>1.7316720000000001</v>
      </c>
      <c r="H1243" s="416" t="s">
        <v>359</v>
      </c>
      <c r="I1243" s="416" t="s">
        <v>3728</v>
      </c>
      <c r="J1243" s="416" t="s">
        <v>359</v>
      </c>
    </row>
    <row r="1244" spans="2:10" x14ac:dyDescent="0.35">
      <c r="B1244" s="411" t="s">
        <v>3604</v>
      </c>
      <c r="C1244" s="411" t="s">
        <v>3742</v>
      </c>
      <c r="D1244" s="343" t="s">
        <v>3691</v>
      </c>
      <c r="E1244" s="343" t="s">
        <v>3594</v>
      </c>
      <c r="F1244" s="344">
        <v>1647196</v>
      </c>
      <c r="G1244" s="412">
        <v>1.6471960000000001</v>
      </c>
      <c r="H1244" s="413" t="s">
        <v>359</v>
      </c>
      <c r="I1244" s="413" t="s">
        <v>3728</v>
      </c>
      <c r="J1244" s="414" t="s">
        <v>359</v>
      </c>
    </row>
    <row r="1245" spans="2:10" x14ac:dyDescent="0.35">
      <c r="B1245" s="340" t="s">
        <v>3604</v>
      </c>
      <c r="C1245" s="340" t="s">
        <v>3742</v>
      </c>
      <c r="D1245" s="341" t="s">
        <v>3691</v>
      </c>
      <c r="E1245" s="341" t="s">
        <v>3594</v>
      </c>
      <c r="F1245" s="342">
        <v>64800</v>
      </c>
      <c r="G1245" s="415">
        <v>6.4799999999999996E-2</v>
      </c>
      <c r="H1245" s="416" t="s">
        <v>359</v>
      </c>
      <c r="I1245" s="416" t="s">
        <v>3728</v>
      </c>
      <c r="J1245" s="416" t="s">
        <v>359</v>
      </c>
    </row>
    <row r="1246" spans="2:10" x14ac:dyDescent="0.35">
      <c r="B1246" s="411" t="s">
        <v>3604</v>
      </c>
      <c r="C1246" s="411" t="s">
        <v>3742</v>
      </c>
      <c r="D1246" s="343" t="s">
        <v>3691</v>
      </c>
      <c r="E1246" s="343" t="s">
        <v>3594</v>
      </c>
      <c r="F1246" s="344">
        <v>1630939</v>
      </c>
      <c r="G1246" s="412">
        <v>1.6309389999999999</v>
      </c>
      <c r="H1246" s="413" t="s">
        <v>359</v>
      </c>
      <c r="I1246" s="413" t="s">
        <v>3728</v>
      </c>
      <c r="J1246" s="414" t="s">
        <v>359</v>
      </c>
    </row>
    <row r="1247" spans="2:10" x14ac:dyDescent="0.35">
      <c r="B1247" s="340" t="s">
        <v>3604</v>
      </c>
      <c r="C1247" s="340" t="s">
        <v>3742</v>
      </c>
      <c r="D1247" s="341" t="s">
        <v>3691</v>
      </c>
      <c r="E1247" s="341" t="s">
        <v>3594</v>
      </c>
      <c r="F1247" s="342">
        <v>64800</v>
      </c>
      <c r="G1247" s="415">
        <v>6.4799999999999996E-2</v>
      </c>
      <c r="H1247" s="416" t="s">
        <v>359</v>
      </c>
      <c r="I1247" s="416" t="s">
        <v>3728</v>
      </c>
      <c r="J1247" s="416" t="s">
        <v>359</v>
      </c>
    </row>
    <row r="1248" spans="2:10" x14ac:dyDescent="0.35">
      <c r="B1248" s="411" t="s">
        <v>3604</v>
      </c>
      <c r="C1248" s="411" t="s">
        <v>3742</v>
      </c>
      <c r="D1248" s="343" t="s">
        <v>3691</v>
      </c>
      <c r="E1248" s="343" t="s">
        <v>3594</v>
      </c>
      <c r="F1248" s="344">
        <v>1726443</v>
      </c>
      <c r="G1248" s="412">
        <v>1.7264429999999999</v>
      </c>
      <c r="H1248" s="413" t="s">
        <v>359</v>
      </c>
      <c r="I1248" s="413" t="s">
        <v>3728</v>
      </c>
      <c r="J1248" s="414" t="s">
        <v>359</v>
      </c>
    </row>
    <row r="1249" spans="2:10" x14ac:dyDescent="0.35">
      <c r="B1249" s="340" t="s">
        <v>3604</v>
      </c>
      <c r="C1249" s="340" t="s">
        <v>3742</v>
      </c>
      <c r="D1249" s="341" t="s">
        <v>3691</v>
      </c>
      <c r="E1249" s="341" t="s">
        <v>3594</v>
      </c>
      <c r="F1249" s="342">
        <v>100800</v>
      </c>
      <c r="G1249" s="415">
        <v>0.1008</v>
      </c>
      <c r="H1249" s="416" t="s">
        <v>359</v>
      </c>
      <c r="I1249" s="416" t="s">
        <v>3728</v>
      </c>
      <c r="J1249" s="416" t="s">
        <v>359</v>
      </c>
    </row>
    <row r="1250" spans="2:10" x14ac:dyDescent="0.35">
      <c r="B1250" s="411" t="s">
        <v>3604</v>
      </c>
      <c r="C1250" s="411" t="s">
        <v>3742</v>
      </c>
      <c r="D1250" s="343" t="s">
        <v>3691</v>
      </c>
      <c r="E1250" s="343" t="s">
        <v>3594</v>
      </c>
      <c r="F1250" s="344">
        <v>1841479</v>
      </c>
      <c r="G1250" s="412">
        <v>1.8414790000000001</v>
      </c>
      <c r="H1250" s="413" t="s">
        <v>359</v>
      </c>
      <c r="I1250" s="413" t="s">
        <v>3728</v>
      </c>
      <c r="J1250" s="414" t="s">
        <v>359</v>
      </c>
    </row>
    <row r="1251" spans="2:10" x14ac:dyDescent="0.35">
      <c r="B1251" s="340" t="s">
        <v>3604</v>
      </c>
      <c r="C1251" s="340" t="s">
        <v>3742</v>
      </c>
      <c r="D1251" s="341" t="s">
        <v>3691</v>
      </c>
      <c r="E1251" s="341" t="s">
        <v>3594</v>
      </c>
      <c r="F1251" s="342">
        <v>100800</v>
      </c>
      <c r="G1251" s="415">
        <v>0.1008</v>
      </c>
      <c r="H1251" s="416" t="s">
        <v>359</v>
      </c>
      <c r="I1251" s="416" t="s">
        <v>3728</v>
      </c>
      <c r="J1251" s="416" t="s">
        <v>359</v>
      </c>
    </row>
    <row r="1252" spans="2:10" x14ac:dyDescent="0.35">
      <c r="B1252" s="411" t="s">
        <v>3604</v>
      </c>
      <c r="C1252" s="411" t="s">
        <v>3743</v>
      </c>
      <c r="D1252" s="343" t="s">
        <v>3691</v>
      </c>
      <c r="E1252" s="343" t="s">
        <v>3594</v>
      </c>
      <c r="F1252" s="344">
        <v>528553</v>
      </c>
      <c r="G1252" s="412">
        <v>0.52855300000000005</v>
      </c>
      <c r="H1252" s="413" t="s">
        <v>359</v>
      </c>
      <c r="I1252" s="413" t="s">
        <v>3728</v>
      </c>
      <c r="J1252" s="414" t="s">
        <v>359</v>
      </c>
    </row>
    <row r="1253" spans="2:10" x14ac:dyDescent="0.35">
      <c r="B1253" s="340" t="s">
        <v>3604</v>
      </c>
      <c r="C1253" s="340" t="s">
        <v>3743</v>
      </c>
      <c r="D1253" s="341" t="s">
        <v>3691</v>
      </c>
      <c r="E1253" s="341" t="s">
        <v>3594</v>
      </c>
      <c r="F1253" s="342">
        <v>1967840</v>
      </c>
      <c r="G1253" s="415">
        <v>1.96784</v>
      </c>
      <c r="H1253" s="416" t="s">
        <v>359</v>
      </c>
      <c r="I1253" s="416" t="s">
        <v>3728</v>
      </c>
      <c r="J1253" s="416" t="s">
        <v>359</v>
      </c>
    </row>
    <row r="1254" spans="2:10" x14ac:dyDescent="0.35">
      <c r="B1254" s="411" t="s">
        <v>3604</v>
      </c>
      <c r="C1254" s="411" t="s">
        <v>3743</v>
      </c>
      <c r="D1254" s="343" t="s">
        <v>3691</v>
      </c>
      <c r="E1254" s="343" t="s">
        <v>3594</v>
      </c>
      <c r="F1254" s="344">
        <v>2512240</v>
      </c>
      <c r="G1254" s="412">
        <v>2.5122399999999998</v>
      </c>
      <c r="H1254" s="413" t="s">
        <v>359</v>
      </c>
      <c r="I1254" s="413" t="s">
        <v>3728</v>
      </c>
      <c r="J1254" s="414" t="s">
        <v>359</v>
      </c>
    </row>
    <row r="1255" spans="2:10" x14ac:dyDescent="0.35">
      <c r="B1255" s="340" t="s">
        <v>3604</v>
      </c>
      <c r="C1255" s="340" t="s">
        <v>3743</v>
      </c>
      <c r="D1255" s="341" t="s">
        <v>3691</v>
      </c>
      <c r="E1255" s="341" t="s">
        <v>3594</v>
      </c>
      <c r="F1255" s="342">
        <v>1875160</v>
      </c>
      <c r="G1255" s="415">
        <v>1.8751599999999999</v>
      </c>
      <c r="H1255" s="416" t="s">
        <v>359</v>
      </c>
      <c r="I1255" s="416" t="s">
        <v>3728</v>
      </c>
      <c r="J1255" s="416" t="s">
        <v>359</v>
      </c>
    </row>
    <row r="1256" spans="2:10" x14ac:dyDescent="0.35">
      <c r="B1256" s="411" t="s">
        <v>3604</v>
      </c>
      <c r="C1256" s="411" t="s">
        <v>3743</v>
      </c>
      <c r="D1256" s="343" t="s">
        <v>3691</v>
      </c>
      <c r="E1256" s="343" t="s">
        <v>3594</v>
      </c>
      <c r="F1256" s="344">
        <v>198134</v>
      </c>
      <c r="G1256" s="412">
        <v>0.198134</v>
      </c>
      <c r="H1256" s="413" t="s">
        <v>359</v>
      </c>
      <c r="I1256" s="413" t="s">
        <v>3728</v>
      </c>
      <c r="J1256" s="414" t="s">
        <v>359</v>
      </c>
    </row>
    <row r="1257" spans="2:10" x14ac:dyDescent="0.35">
      <c r="B1257" s="340" t="s">
        <v>3604</v>
      </c>
      <c r="C1257" s="340" t="s">
        <v>3743</v>
      </c>
      <c r="D1257" s="341" t="s">
        <v>3691</v>
      </c>
      <c r="E1257" s="341" t="s">
        <v>3594</v>
      </c>
      <c r="F1257" s="342">
        <v>1441965</v>
      </c>
      <c r="G1257" s="415">
        <v>1.4419649999999999</v>
      </c>
      <c r="H1257" s="416" t="s">
        <v>359</v>
      </c>
      <c r="I1257" s="416" t="s">
        <v>3728</v>
      </c>
      <c r="J1257" s="416" t="s">
        <v>359</v>
      </c>
    </row>
    <row r="1258" spans="2:10" x14ac:dyDescent="0.35">
      <c r="B1258" s="411" t="s">
        <v>3604</v>
      </c>
      <c r="C1258" s="411" t="s">
        <v>3743</v>
      </c>
      <c r="D1258" s="343" t="s">
        <v>3691</v>
      </c>
      <c r="E1258" s="343" t="s">
        <v>3594</v>
      </c>
      <c r="F1258" s="344">
        <v>197727</v>
      </c>
      <c r="G1258" s="412">
        <v>0.19772700000000001</v>
      </c>
      <c r="H1258" s="413" t="s">
        <v>359</v>
      </c>
      <c r="I1258" s="413" t="s">
        <v>3728</v>
      </c>
      <c r="J1258" s="414" t="s">
        <v>359</v>
      </c>
    </row>
    <row r="1259" spans="2:10" x14ac:dyDescent="0.35">
      <c r="B1259" s="340" t="s">
        <v>3604</v>
      </c>
      <c r="C1259" s="340" t="s">
        <v>3743</v>
      </c>
      <c r="D1259" s="341" t="s">
        <v>3691</v>
      </c>
      <c r="E1259" s="341" t="s">
        <v>3594</v>
      </c>
      <c r="F1259" s="342">
        <v>1561687</v>
      </c>
      <c r="G1259" s="415">
        <v>1.561687</v>
      </c>
      <c r="H1259" s="416" t="s">
        <v>359</v>
      </c>
      <c r="I1259" s="416" t="s">
        <v>3728</v>
      </c>
      <c r="J1259" s="416" t="s">
        <v>359</v>
      </c>
    </row>
    <row r="1260" spans="2:10" x14ac:dyDescent="0.35">
      <c r="B1260" s="411" t="s">
        <v>3604</v>
      </c>
      <c r="C1260" s="411" t="s">
        <v>3743</v>
      </c>
      <c r="D1260" s="343" t="s">
        <v>3691</v>
      </c>
      <c r="E1260" s="343" t="s">
        <v>3594</v>
      </c>
      <c r="F1260" s="344">
        <v>197727</v>
      </c>
      <c r="G1260" s="412">
        <v>0.19772700000000001</v>
      </c>
      <c r="H1260" s="413" t="s">
        <v>359</v>
      </c>
      <c r="I1260" s="413" t="s">
        <v>3728</v>
      </c>
      <c r="J1260" s="414" t="s">
        <v>359</v>
      </c>
    </row>
    <row r="1261" spans="2:10" x14ac:dyDescent="0.35">
      <c r="B1261" s="340" t="s">
        <v>3604</v>
      </c>
      <c r="C1261" s="340" t="s">
        <v>3743</v>
      </c>
      <c r="D1261" s="341" t="s">
        <v>3691</v>
      </c>
      <c r="E1261" s="341" t="s">
        <v>3594</v>
      </c>
      <c r="F1261" s="342">
        <v>1601840</v>
      </c>
      <c r="G1261" s="415">
        <v>1.6018399999999999</v>
      </c>
      <c r="H1261" s="416" t="s">
        <v>359</v>
      </c>
      <c r="I1261" s="416" t="s">
        <v>3728</v>
      </c>
      <c r="J1261" s="416" t="s">
        <v>359</v>
      </c>
    </row>
    <row r="1262" spans="2:10" x14ac:dyDescent="0.35">
      <c r="B1262" s="411" t="s">
        <v>3604</v>
      </c>
      <c r="C1262" s="411" t="s">
        <v>3743</v>
      </c>
      <c r="D1262" s="343" t="s">
        <v>3691</v>
      </c>
      <c r="E1262" s="343" t="s">
        <v>3594</v>
      </c>
      <c r="F1262" s="344">
        <v>1627198</v>
      </c>
      <c r="G1262" s="412">
        <v>1.6271979999999999</v>
      </c>
      <c r="H1262" s="413" t="s">
        <v>359</v>
      </c>
      <c r="I1262" s="413" t="s">
        <v>3728</v>
      </c>
      <c r="J1262" s="414" t="s">
        <v>359</v>
      </c>
    </row>
    <row r="1263" spans="2:10" x14ac:dyDescent="0.35">
      <c r="B1263" s="340" t="s">
        <v>3604</v>
      </c>
      <c r="C1263" s="340" t="s">
        <v>3743</v>
      </c>
      <c r="D1263" s="341" t="s">
        <v>3691</v>
      </c>
      <c r="E1263" s="341" t="s">
        <v>3594</v>
      </c>
      <c r="F1263" s="342">
        <v>197727</v>
      </c>
      <c r="G1263" s="415">
        <v>0.19772700000000001</v>
      </c>
      <c r="H1263" s="416" t="s">
        <v>359</v>
      </c>
      <c r="I1263" s="416" t="s">
        <v>3728</v>
      </c>
      <c r="J1263" s="416" t="s">
        <v>359</v>
      </c>
    </row>
    <row r="1264" spans="2:10" x14ac:dyDescent="0.35">
      <c r="B1264" s="411" t="s">
        <v>3604</v>
      </c>
      <c r="C1264" s="411" t="s">
        <v>3743</v>
      </c>
      <c r="D1264" s="343" t="s">
        <v>3691</v>
      </c>
      <c r="E1264" s="343" t="s">
        <v>3594</v>
      </c>
      <c r="F1264" s="344">
        <v>1605260</v>
      </c>
      <c r="G1264" s="412">
        <v>1.6052599999999999</v>
      </c>
      <c r="H1264" s="413" t="s">
        <v>359</v>
      </c>
      <c r="I1264" s="413" t="s">
        <v>3728</v>
      </c>
      <c r="J1264" s="414" t="s">
        <v>359</v>
      </c>
    </row>
    <row r="1265" spans="2:10" x14ac:dyDescent="0.35">
      <c r="B1265" s="340" t="s">
        <v>3604</v>
      </c>
      <c r="C1265" s="340" t="s">
        <v>3743</v>
      </c>
      <c r="D1265" s="341" t="s">
        <v>3691</v>
      </c>
      <c r="E1265" s="341" t="s">
        <v>3594</v>
      </c>
      <c r="F1265" s="342">
        <v>197727</v>
      </c>
      <c r="G1265" s="415">
        <v>0.19772700000000001</v>
      </c>
      <c r="H1265" s="416" t="s">
        <v>359</v>
      </c>
      <c r="I1265" s="416" t="s">
        <v>3728</v>
      </c>
      <c r="J1265" s="416" t="s">
        <v>359</v>
      </c>
    </row>
    <row r="1266" spans="2:10" x14ac:dyDescent="0.35">
      <c r="B1266" s="411" t="s">
        <v>3604</v>
      </c>
      <c r="C1266" s="411" t="s">
        <v>3743</v>
      </c>
      <c r="D1266" s="343" t="s">
        <v>3691</v>
      </c>
      <c r="E1266" s="343" t="s">
        <v>3594</v>
      </c>
      <c r="F1266" s="344">
        <v>1513543</v>
      </c>
      <c r="G1266" s="412">
        <v>1.5135430000000001</v>
      </c>
      <c r="H1266" s="413" t="s">
        <v>359</v>
      </c>
      <c r="I1266" s="413" t="s">
        <v>3728</v>
      </c>
      <c r="J1266" s="414" t="s">
        <v>359</v>
      </c>
    </row>
    <row r="1267" spans="2:10" x14ac:dyDescent="0.35">
      <c r="B1267" s="340" t="s">
        <v>3604</v>
      </c>
      <c r="C1267" s="340" t="s">
        <v>3743</v>
      </c>
      <c r="D1267" s="341" t="s">
        <v>3691</v>
      </c>
      <c r="E1267" s="341" t="s">
        <v>3594</v>
      </c>
      <c r="F1267" s="342">
        <v>197844</v>
      </c>
      <c r="G1267" s="415">
        <v>0.19784399999999999</v>
      </c>
      <c r="H1267" s="416" t="s">
        <v>359</v>
      </c>
      <c r="I1267" s="416" t="s">
        <v>3728</v>
      </c>
      <c r="J1267" s="416" t="s">
        <v>359</v>
      </c>
    </row>
    <row r="1268" spans="2:10" x14ac:dyDescent="0.35">
      <c r="B1268" s="411" t="s">
        <v>3604</v>
      </c>
      <c r="C1268" s="411" t="s">
        <v>3743</v>
      </c>
      <c r="D1268" s="343" t="s">
        <v>3691</v>
      </c>
      <c r="E1268" s="343" t="s">
        <v>3594</v>
      </c>
      <c r="F1268" s="344">
        <v>1539851</v>
      </c>
      <c r="G1268" s="412">
        <v>1.5398510000000001</v>
      </c>
      <c r="H1268" s="413" t="s">
        <v>359</v>
      </c>
      <c r="I1268" s="413" t="s">
        <v>3728</v>
      </c>
      <c r="J1268" s="414" t="s">
        <v>359</v>
      </c>
    </row>
    <row r="1269" spans="2:10" x14ac:dyDescent="0.35">
      <c r="B1269" s="340" t="s">
        <v>3604</v>
      </c>
      <c r="C1269" s="340" t="s">
        <v>3743</v>
      </c>
      <c r="D1269" s="341" t="s">
        <v>3691</v>
      </c>
      <c r="E1269" s="341" t="s">
        <v>3594</v>
      </c>
      <c r="F1269" s="342">
        <v>197844</v>
      </c>
      <c r="G1269" s="415">
        <v>0.19784399999999999</v>
      </c>
      <c r="H1269" s="416" t="s">
        <v>359</v>
      </c>
      <c r="I1269" s="416" t="s">
        <v>3728</v>
      </c>
      <c r="J1269" s="416" t="s">
        <v>359</v>
      </c>
    </row>
    <row r="1270" spans="2:10" x14ac:dyDescent="0.35">
      <c r="B1270" s="411" t="s">
        <v>3604</v>
      </c>
      <c r="C1270" s="411" t="s">
        <v>3743</v>
      </c>
      <c r="D1270" s="343" t="s">
        <v>3691</v>
      </c>
      <c r="E1270" s="343" t="s">
        <v>3594</v>
      </c>
      <c r="F1270" s="344">
        <v>1612452</v>
      </c>
      <c r="G1270" s="412">
        <v>1.612452</v>
      </c>
      <c r="H1270" s="413" t="s">
        <v>359</v>
      </c>
      <c r="I1270" s="413" t="s">
        <v>3728</v>
      </c>
      <c r="J1270" s="414" t="s">
        <v>359</v>
      </c>
    </row>
    <row r="1271" spans="2:10" x14ac:dyDescent="0.35">
      <c r="B1271" s="340" t="s">
        <v>3604</v>
      </c>
      <c r="C1271" s="340" t="s">
        <v>3743</v>
      </c>
      <c r="D1271" s="341" t="s">
        <v>3691</v>
      </c>
      <c r="E1271" s="341" t="s">
        <v>3594</v>
      </c>
      <c r="F1271" s="342">
        <v>197845</v>
      </c>
      <c r="G1271" s="415">
        <v>0.19784499999999999</v>
      </c>
      <c r="H1271" s="416" t="s">
        <v>359</v>
      </c>
      <c r="I1271" s="416" t="s">
        <v>3728</v>
      </c>
      <c r="J1271" s="416" t="s">
        <v>359</v>
      </c>
    </row>
    <row r="1272" spans="2:10" x14ac:dyDescent="0.35">
      <c r="B1272" s="411" t="s">
        <v>3604</v>
      </c>
      <c r="C1272" s="411" t="s">
        <v>3743</v>
      </c>
      <c r="D1272" s="343" t="s">
        <v>3691</v>
      </c>
      <c r="E1272" s="343" t="s">
        <v>3594</v>
      </c>
      <c r="F1272" s="344">
        <v>1828906</v>
      </c>
      <c r="G1272" s="412">
        <v>1.8289059999999999</v>
      </c>
      <c r="H1272" s="413" t="s">
        <v>359</v>
      </c>
      <c r="I1272" s="413" t="s">
        <v>3728</v>
      </c>
      <c r="J1272" s="414" t="s">
        <v>359</v>
      </c>
    </row>
    <row r="1273" spans="2:10" x14ac:dyDescent="0.35">
      <c r="B1273" s="340" t="s">
        <v>3604</v>
      </c>
      <c r="C1273" s="340" t="s">
        <v>3743</v>
      </c>
      <c r="D1273" s="341" t="s">
        <v>3691</v>
      </c>
      <c r="E1273" s="341" t="s">
        <v>3594</v>
      </c>
      <c r="F1273" s="342">
        <v>228333</v>
      </c>
      <c r="G1273" s="415">
        <v>0.22833300000000001</v>
      </c>
      <c r="H1273" s="416" t="s">
        <v>359</v>
      </c>
      <c r="I1273" s="416" t="s">
        <v>3728</v>
      </c>
      <c r="J1273" s="416" t="s">
        <v>359</v>
      </c>
    </row>
    <row r="1274" spans="2:10" x14ac:dyDescent="0.35">
      <c r="B1274" s="411" t="s">
        <v>3604</v>
      </c>
      <c r="C1274" s="411" t="s">
        <v>3743</v>
      </c>
      <c r="D1274" s="343" t="s">
        <v>3691</v>
      </c>
      <c r="E1274" s="343" t="s">
        <v>3594</v>
      </c>
      <c r="F1274" s="344">
        <v>1690289</v>
      </c>
      <c r="G1274" s="412">
        <v>1.6902889999999999</v>
      </c>
      <c r="H1274" s="413" t="s">
        <v>359</v>
      </c>
      <c r="I1274" s="413" t="s">
        <v>3728</v>
      </c>
      <c r="J1274" s="414" t="s">
        <v>359</v>
      </c>
    </row>
    <row r="1275" spans="2:10" x14ac:dyDescent="0.35">
      <c r="B1275" s="340" t="s">
        <v>3604</v>
      </c>
      <c r="C1275" s="340" t="s">
        <v>3743</v>
      </c>
      <c r="D1275" s="341" t="s">
        <v>3691</v>
      </c>
      <c r="E1275" s="341" t="s">
        <v>3594</v>
      </c>
      <c r="F1275" s="342">
        <v>223950</v>
      </c>
      <c r="G1275" s="415">
        <v>0.22395000000000001</v>
      </c>
      <c r="H1275" s="416" t="s">
        <v>359</v>
      </c>
      <c r="I1275" s="416" t="s">
        <v>3728</v>
      </c>
      <c r="J1275" s="416" t="s">
        <v>359</v>
      </c>
    </row>
    <row r="1276" spans="2:10" x14ac:dyDescent="0.35">
      <c r="B1276" s="411" t="s">
        <v>3604</v>
      </c>
      <c r="C1276" s="411" t="s">
        <v>3743</v>
      </c>
      <c r="D1276" s="343" t="s">
        <v>3691</v>
      </c>
      <c r="E1276" s="343" t="s">
        <v>3594</v>
      </c>
      <c r="F1276" s="344">
        <v>228150</v>
      </c>
      <c r="G1276" s="412">
        <v>0.22814999999999999</v>
      </c>
      <c r="H1276" s="413" t="s">
        <v>359</v>
      </c>
      <c r="I1276" s="413" t="s">
        <v>3728</v>
      </c>
      <c r="J1276" s="414" t="s">
        <v>359</v>
      </c>
    </row>
    <row r="1277" spans="2:10" x14ac:dyDescent="0.35">
      <c r="B1277" s="340" t="s">
        <v>3604</v>
      </c>
      <c r="C1277" s="340" t="s">
        <v>3743</v>
      </c>
      <c r="D1277" s="341" t="s">
        <v>3691</v>
      </c>
      <c r="E1277" s="341" t="s">
        <v>3594</v>
      </c>
      <c r="F1277" s="342">
        <v>1667577</v>
      </c>
      <c r="G1277" s="415">
        <v>1.6675770000000001</v>
      </c>
      <c r="H1277" s="416" t="s">
        <v>359</v>
      </c>
      <c r="I1277" s="416" t="s">
        <v>3728</v>
      </c>
      <c r="J1277" s="416" t="s">
        <v>359</v>
      </c>
    </row>
    <row r="1278" spans="2:10" x14ac:dyDescent="0.35">
      <c r="B1278" s="411" t="s">
        <v>3604</v>
      </c>
      <c r="C1278" s="411" t="s">
        <v>3744</v>
      </c>
      <c r="D1278" s="343" t="s">
        <v>3691</v>
      </c>
      <c r="E1278" s="343" t="s">
        <v>3594</v>
      </c>
      <c r="F1278" s="344">
        <v>356775</v>
      </c>
      <c r="G1278" s="412">
        <v>0.35677500000000001</v>
      </c>
      <c r="H1278" s="413" t="s">
        <v>359</v>
      </c>
      <c r="I1278" s="413" t="s">
        <v>3728</v>
      </c>
      <c r="J1278" s="414" t="s">
        <v>359</v>
      </c>
    </row>
    <row r="1279" spans="2:10" x14ac:dyDescent="0.35">
      <c r="B1279" s="340" t="s">
        <v>3604</v>
      </c>
      <c r="C1279" s="340" t="s">
        <v>3744</v>
      </c>
      <c r="D1279" s="341" t="s">
        <v>3691</v>
      </c>
      <c r="E1279" s="341" t="s">
        <v>3594</v>
      </c>
      <c r="F1279" s="342">
        <v>286925</v>
      </c>
      <c r="G1279" s="415">
        <v>0.28692499999999999</v>
      </c>
      <c r="H1279" s="416" t="s">
        <v>359</v>
      </c>
      <c r="I1279" s="416" t="s">
        <v>3728</v>
      </c>
      <c r="J1279" s="416" t="s">
        <v>359</v>
      </c>
    </row>
    <row r="1280" spans="2:10" x14ac:dyDescent="0.35">
      <c r="B1280" s="411" t="s">
        <v>3604</v>
      </c>
      <c r="C1280" s="411" t="s">
        <v>3744</v>
      </c>
      <c r="D1280" s="343" t="s">
        <v>3691</v>
      </c>
      <c r="E1280" s="343" t="s">
        <v>3594</v>
      </c>
      <c r="F1280" s="344">
        <v>206610</v>
      </c>
      <c r="G1280" s="412">
        <v>0.20660999999999999</v>
      </c>
      <c r="H1280" s="413" t="s">
        <v>359</v>
      </c>
      <c r="I1280" s="413" t="s">
        <v>3728</v>
      </c>
      <c r="J1280" s="414" t="s">
        <v>359</v>
      </c>
    </row>
    <row r="1281" spans="2:10" x14ac:dyDescent="0.35">
      <c r="B1281" s="340" t="s">
        <v>3604</v>
      </c>
      <c r="C1281" s="340" t="s">
        <v>3744</v>
      </c>
      <c r="D1281" s="341" t="s">
        <v>3691</v>
      </c>
      <c r="E1281" s="341" t="s">
        <v>3594</v>
      </c>
      <c r="F1281" s="342">
        <v>206610</v>
      </c>
      <c r="G1281" s="415">
        <v>0.20660999999999999</v>
      </c>
      <c r="H1281" s="416" t="s">
        <v>359</v>
      </c>
      <c r="I1281" s="416" t="s">
        <v>3728</v>
      </c>
      <c r="J1281" s="416" t="s">
        <v>359</v>
      </c>
    </row>
    <row r="1282" spans="2:10" x14ac:dyDescent="0.35">
      <c r="B1282" s="411" t="s">
        <v>3604</v>
      </c>
      <c r="C1282" s="411" t="s">
        <v>3744</v>
      </c>
      <c r="D1282" s="343" t="s">
        <v>3691</v>
      </c>
      <c r="E1282" s="343" t="s">
        <v>3594</v>
      </c>
      <c r="F1282" s="344">
        <v>360098</v>
      </c>
      <c r="G1282" s="412">
        <v>0.36009799999999997</v>
      </c>
      <c r="H1282" s="413" t="s">
        <v>359</v>
      </c>
      <c r="I1282" s="413" t="s">
        <v>3728</v>
      </c>
      <c r="J1282" s="414" t="s">
        <v>359</v>
      </c>
    </row>
    <row r="1283" spans="2:10" x14ac:dyDescent="0.35">
      <c r="B1283" s="340" t="s">
        <v>3604</v>
      </c>
      <c r="C1283" s="340" t="s">
        <v>3744</v>
      </c>
      <c r="D1283" s="341" t="s">
        <v>3691</v>
      </c>
      <c r="E1283" s="341" t="s">
        <v>3594</v>
      </c>
      <c r="F1283" s="342">
        <v>360108</v>
      </c>
      <c r="G1283" s="415">
        <v>0.36010799999999998</v>
      </c>
      <c r="H1283" s="416" t="s">
        <v>359</v>
      </c>
      <c r="I1283" s="416" t="s">
        <v>3728</v>
      </c>
      <c r="J1283" s="416" t="s">
        <v>359</v>
      </c>
    </row>
    <row r="1284" spans="2:10" x14ac:dyDescent="0.35">
      <c r="B1284" s="411" t="s">
        <v>3604</v>
      </c>
      <c r="C1284" s="411" t="s">
        <v>3744</v>
      </c>
      <c r="D1284" s="343" t="s">
        <v>3691</v>
      </c>
      <c r="E1284" s="343" t="s">
        <v>3594</v>
      </c>
      <c r="F1284" s="344">
        <v>208770</v>
      </c>
      <c r="G1284" s="412">
        <v>0.20877000000000001</v>
      </c>
      <c r="H1284" s="413" t="s">
        <v>359</v>
      </c>
      <c r="I1284" s="413" t="s">
        <v>3728</v>
      </c>
      <c r="J1284" s="414" t="s">
        <v>359</v>
      </c>
    </row>
    <row r="1285" spans="2:10" x14ac:dyDescent="0.35">
      <c r="B1285" s="340" t="s">
        <v>3604</v>
      </c>
      <c r="C1285" s="340" t="s">
        <v>3744</v>
      </c>
      <c r="D1285" s="341" t="s">
        <v>3691</v>
      </c>
      <c r="E1285" s="341" t="s">
        <v>3594</v>
      </c>
      <c r="F1285" s="342">
        <v>208770</v>
      </c>
      <c r="G1285" s="415">
        <v>0.20877000000000001</v>
      </c>
      <c r="H1285" s="416" t="s">
        <v>359</v>
      </c>
      <c r="I1285" s="416" t="s">
        <v>3728</v>
      </c>
      <c r="J1285" s="416" t="s">
        <v>359</v>
      </c>
    </row>
    <row r="1286" spans="2:10" x14ac:dyDescent="0.35">
      <c r="B1286" s="411" t="s">
        <v>3604</v>
      </c>
      <c r="C1286" s="411" t="s">
        <v>3744</v>
      </c>
      <c r="D1286" s="343" t="s">
        <v>3691</v>
      </c>
      <c r="E1286" s="343" t="s">
        <v>3594</v>
      </c>
      <c r="F1286" s="344">
        <v>1607628</v>
      </c>
      <c r="G1286" s="412">
        <v>1.6076280000000001</v>
      </c>
      <c r="H1286" s="413" t="s">
        <v>359</v>
      </c>
      <c r="I1286" s="413" t="s">
        <v>3728</v>
      </c>
      <c r="J1286" s="414" t="s">
        <v>359</v>
      </c>
    </row>
    <row r="1287" spans="2:10" x14ac:dyDescent="0.35">
      <c r="B1287" s="340" t="s">
        <v>3604</v>
      </c>
      <c r="C1287" s="340" t="s">
        <v>3744</v>
      </c>
      <c r="D1287" s="341" t="s">
        <v>3691</v>
      </c>
      <c r="E1287" s="341" t="s">
        <v>3594</v>
      </c>
      <c r="F1287" s="342">
        <v>1607628</v>
      </c>
      <c r="G1287" s="415">
        <v>1.6076280000000001</v>
      </c>
      <c r="H1287" s="416" t="s">
        <v>359</v>
      </c>
      <c r="I1287" s="416" t="s">
        <v>3728</v>
      </c>
      <c r="J1287" s="416" t="s">
        <v>359</v>
      </c>
    </row>
    <row r="1288" spans="2:10" x14ac:dyDescent="0.35">
      <c r="B1288" s="411" t="s">
        <v>3604</v>
      </c>
      <c r="C1288" s="411" t="s">
        <v>3744</v>
      </c>
      <c r="D1288" s="343" t="s">
        <v>3691</v>
      </c>
      <c r="E1288" s="343" t="s">
        <v>3594</v>
      </c>
      <c r="F1288" s="344">
        <v>443886</v>
      </c>
      <c r="G1288" s="412">
        <v>0.443886</v>
      </c>
      <c r="H1288" s="413" t="s">
        <v>359</v>
      </c>
      <c r="I1288" s="413" t="s">
        <v>3728</v>
      </c>
      <c r="J1288" s="414" t="s">
        <v>359</v>
      </c>
    </row>
    <row r="1289" spans="2:10" x14ac:dyDescent="0.35">
      <c r="B1289" s="340" t="s">
        <v>3604</v>
      </c>
      <c r="C1289" s="340" t="s">
        <v>3744</v>
      </c>
      <c r="D1289" s="341" t="s">
        <v>3691</v>
      </c>
      <c r="E1289" s="341" t="s">
        <v>3594</v>
      </c>
      <c r="F1289" s="342">
        <v>216315</v>
      </c>
      <c r="G1289" s="415">
        <v>0.21631500000000001</v>
      </c>
      <c r="H1289" s="416" t="s">
        <v>359</v>
      </c>
      <c r="I1289" s="416" t="s">
        <v>3728</v>
      </c>
      <c r="J1289" s="416" t="s">
        <v>359</v>
      </c>
    </row>
    <row r="1290" spans="2:10" x14ac:dyDescent="0.35">
      <c r="B1290" s="411" t="s">
        <v>3604</v>
      </c>
      <c r="C1290" s="411" t="s">
        <v>3744</v>
      </c>
      <c r="D1290" s="343" t="s">
        <v>3691</v>
      </c>
      <c r="E1290" s="343" t="s">
        <v>3594</v>
      </c>
      <c r="F1290" s="344">
        <v>1607628</v>
      </c>
      <c r="G1290" s="412">
        <v>1.6076280000000001</v>
      </c>
      <c r="H1290" s="413" t="s">
        <v>359</v>
      </c>
      <c r="I1290" s="413" t="s">
        <v>3728</v>
      </c>
      <c r="J1290" s="414" t="s">
        <v>359</v>
      </c>
    </row>
    <row r="1291" spans="2:10" x14ac:dyDescent="0.35">
      <c r="B1291" s="340" t="s">
        <v>3604</v>
      </c>
      <c r="C1291" s="340" t="s">
        <v>3744</v>
      </c>
      <c r="D1291" s="341" t="s">
        <v>3691</v>
      </c>
      <c r="E1291" s="341" t="s">
        <v>3594</v>
      </c>
      <c r="F1291" s="342">
        <v>634787</v>
      </c>
      <c r="G1291" s="415">
        <v>0.63478699999999999</v>
      </c>
      <c r="H1291" s="416" t="s">
        <v>359</v>
      </c>
      <c r="I1291" s="416" t="s">
        <v>3728</v>
      </c>
      <c r="J1291" s="416" t="s">
        <v>359</v>
      </c>
    </row>
    <row r="1292" spans="2:10" x14ac:dyDescent="0.35">
      <c r="B1292" s="411" t="s">
        <v>3604</v>
      </c>
      <c r="C1292" s="411" t="s">
        <v>3744</v>
      </c>
      <c r="D1292" s="343" t="s">
        <v>3691</v>
      </c>
      <c r="E1292" s="343" t="s">
        <v>3594</v>
      </c>
      <c r="F1292" s="344">
        <v>338870</v>
      </c>
      <c r="G1292" s="412">
        <v>0.33887</v>
      </c>
      <c r="H1292" s="413" t="s">
        <v>359</v>
      </c>
      <c r="I1292" s="413" t="s">
        <v>3728</v>
      </c>
      <c r="J1292" s="414" t="s">
        <v>359</v>
      </c>
    </row>
    <row r="1293" spans="2:10" x14ac:dyDescent="0.35">
      <c r="B1293" s="340" t="s">
        <v>3604</v>
      </c>
      <c r="C1293" s="340" t="s">
        <v>3744</v>
      </c>
      <c r="D1293" s="341" t="s">
        <v>3691</v>
      </c>
      <c r="E1293" s="341" t="s">
        <v>3594</v>
      </c>
      <c r="F1293" s="342">
        <v>265586</v>
      </c>
      <c r="G1293" s="415">
        <v>0.26558599999999999</v>
      </c>
      <c r="H1293" s="416" t="s">
        <v>359</v>
      </c>
      <c r="I1293" s="416" t="s">
        <v>3728</v>
      </c>
      <c r="J1293" s="416" t="s">
        <v>359</v>
      </c>
    </row>
    <row r="1294" spans="2:10" x14ac:dyDescent="0.35">
      <c r="B1294" s="411" t="s">
        <v>3604</v>
      </c>
      <c r="C1294" s="411" t="s">
        <v>3744</v>
      </c>
      <c r="D1294" s="343" t="s">
        <v>3691</v>
      </c>
      <c r="E1294" s="343" t="s">
        <v>3594</v>
      </c>
      <c r="F1294" s="344">
        <v>127867</v>
      </c>
      <c r="G1294" s="412">
        <v>0.12786700000000001</v>
      </c>
      <c r="H1294" s="413" t="s">
        <v>359</v>
      </c>
      <c r="I1294" s="413" t="s">
        <v>3728</v>
      </c>
      <c r="J1294" s="414" t="s">
        <v>359</v>
      </c>
    </row>
    <row r="1295" spans="2:10" x14ac:dyDescent="0.35">
      <c r="B1295" s="340" t="s">
        <v>3604</v>
      </c>
      <c r="C1295" s="340" t="s">
        <v>3744</v>
      </c>
      <c r="D1295" s="341" t="s">
        <v>3691</v>
      </c>
      <c r="E1295" s="341" t="s">
        <v>3594</v>
      </c>
      <c r="F1295" s="342">
        <v>75873</v>
      </c>
      <c r="G1295" s="415">
        <v>7.5872999999999996E-2</v>
      </c>
      <c r="H1295" s="416" t="s">
        <v>359</v>
      </c>
      <c r="I1295" s="416" t="s">
        <v>3728</v>
      </c>
      <c r="J1295" s="416" t="s">
        <v>359</v>
      </c>
    </row>
    <row r="1296" spans="2:10" x14ac:dyDescent="0.35">
      <c r="B1296" s="411" t="s">
        <v>3604</v>
      </c>
      <c r="C1296" s="411" t="s">
        <v>3744</v>
      </c>
      <c r="D1296" s="343" t="s">
        <v>3691</v>
      </c>
      <c r="E1296" s="343" t="s">
        <v>3594</v>
      </c>
      <c r="F1296" s="344">
        <v>83986</v>
      </c>
      <c r="G1296" s="412">
        <v>8.3986000000000005E-2</v>
      </c>
      <c r="H1296" s="413" t="s">
        <v>359</v>
      </c>
      <c r="I1296" s="413" t="s">
        <v>3728</v>
      </c>
      <c r="J1296" s="414" t="s">
        <v>359</v>
      </c>
    </row>
    <row r="1297" spans="2:10" x14ac:dyDescent="0.35">
      <c r="B1297" s="340" t="s">
        <v>3604</v>
      </c>
      <c r="C1297" s="340" t="s">
        <v>3744</v>
      </c>
      <c r="D1297" s="341" t="s">
        <v>3691</v>
      </c>
      <c r="E1297" s="341" t="s">
        <v>3594</v>
      </c>
      <c r="F1297" s="342">
        <v>80659</v>
      </c>
      <c r="G1297" s="415">
        <v>8.0658999999999995E-2</v>
      </c>
      <c r="H1297" s="416" t="s">
        <v>359</v>
      </c>
      <c r="I1297" s="416" t="s">
        <v>3728</v>
      </c>
      <c r="J1297" s="416" t="s">
        <v>359</v>
      </c>
    </row>
    <row r="1298" spans="2:10" x14ac:dyDescent="0.35">
      <c r="B1298" s="411" t="s">
        <v>3604</v>
      </c>
      <c r="C1298" s="411" t="s">
        <v>3745</v>
      </c>
      <c r="D1298" s="343" t="s">
        <v>3691</v>
      </c>
      <c r="E1298" s="343" t="s">
        <v>3594</v>
      </c>
      <c r="F1298" s="344">
        <v>387841</v>
      </c>
      <c r="G1298" s="412">
        <v>0.38784099999999999</v>
      </c>
      <c r="H1298" s="413" t="s">
        <v>359</v>
      </c>
      <c r="I1298" s="413" t="s">
        <v>3728</v>
      </c>
      <c r="J1298" s="414" t="s">
        <v>359</v>
      </c>
    </row>
    <row r="1299" spans="2:10" x14ac:dyDescent="0.35">
      <c r="B1299" s="340" t="s">
        <v>3604</v>
      </c>
      <c r="C1299" s="340" t="s">
        <v>3745</v>
      </c>
      <c r="D1299" s="341" t="s">
        <v>3691</v>
      </c>
      <c r="E1299" s="341" t="s">
        <v>3594</v>
      </c>
      <c r="F1299" s="342">
        <v>443183</v>
      </c>
      <c r="G1299" s="415">
        <v>0.44318299999999999</v>
      </c>
      <c r="H1299" s="416" t="s">
        <v>359</v>
      </c>
      <c r="I1299" s="416" t="s">
        <v>3728</v>
      </c>
      <c r="J1299" s="416" t="s">
        <v>359</v>
      </c>
    </row>
    <row r="1300" spans="2:10" x14ac:dyDescent="0.35">
      <c r="B1300" s="411" t="s">
        <v>3604</v>
      </c>
      <c r="C1300" s="411" t="s">
        <v>3745</v>
      </c>
      <c r="D1300" s="343" t="s">
        <v>3691</v>
      </c>
      <c r="E1300" s="343" t="s">
        <v>3594</v>
      </c>
      <c r="F1300" s="344">
        <v>443182</v>
      </c>
      <c r="G1300" s="412">
        <v>0.44318200000000002</v>
      </c>
      <c r="H1300" s="413" t="s">
        <v>359</v>
      </c>
      <c r="I1300" s="413" t="s">
        <v>3728</v>
      </c>
      <c r="J1300" s="414" t="s">
        <v>359</v>
      </c>
    </row>
    <row r="1301" spans="2:10" x14ac:dyDescent="0.35">
      <c r="B1301" s="340" t="s">
        <v>3604</v>
      </c>
      <c r="C1301" s="340" t="s">
        <v>3745</v>
      </c>
      <c r="D1301" s="341" t="s">
        <v>3691</v>
      </c>
      <c r="E1301" s="341" t="s">
        <v>3594</v>
      </c>
      <c r="F1301" s="342">
        <v>443184</v>
      </c>
      <c r="G1301" s="415">
        <v>0.44318400000000002</v>
      </c>
      <c r="H1301" s="416" t="s">
        <v>359</v>
      </c>
      <c r="I1301" s="416" t="s">
        <v>3728</v>
      </c>
      <c r="J1301" s="416" t="s">
        <v>359</v>
      </c>
    </row>
    <row r="1302" spans="2:10" x14ac:dyDescent="0.35">
      <c r="B1302" s="411" t="s">
        <v>3604</v>
      </c>
      <c r="C1302" s="411" t="s">
        <v>3746</v>
      </c>
      <c r="D1302" s="343" t="s">
        <v>3691</v>
      </c>
      <c r="E1302" s="343" t="s">
        <v>3594</v>
      </c>
      <c r="F1302" s="344">
        <v>956285</v>
      </c>
      <c r="G1302" s="412">
        <v>0.95628500000000005</v>
      </c>
      <c r="H1302" s="413" t="s">
        <v>359</v>
      </c>
      <c r="I1302" s="413" t="s">
        <v>3728</v>
      </c>
      <c r="J1302" s="414" t="s">
        <v>359</v>
      </c>
    </row>
    <row r="1303" spans="2:10" x14ac:dyDescent="0.35">
      <c r="B1303" s="340" t="s">
        <v>3604</v>
      </c>
      <c r="C1303" s="340" t="s">
        <v>3746</v>
      </c>
      <c r="D1303" s="341" t="s">
        <v>3691</v>
      </c>
      <c r="E1303" s="341" t="s">
        <v>3594</v>
      </c>
      <c r="F1303" s="342">
        <v>425882</v>
      </c>
      <c r="G1303" s="415">
        <v>0.42588199999999998</v>
      </c>
      <c r="H1303" s="416" t="s">
        <v>359</v>
      </c>
      <c r="I1303" s="416" t="s">
        <v>3728</v>
      </c>
      <c r="J1303" s="416" t="s">
        <v>359</v>
      </c>
    </row>
    <row r="1304" spans="2:10" x14ac:dyDescent="0.35">
      <c r="B1304" s="411" t="s">
        <v>3604</v>
      </c>
      <c r="C1304" s="411" t="s">
        <v>3746</v>
      </c>
      <c r="D1304" s="343" t="s">
        <v>3691</v>
      </c>
      <c r="E1304" s="343" t="s">
        <v>3594</v>
      </c>
      <c r="F1304" s="344">
        <v>1021608</v>
      </c>
      <c r="G1304" s="412">
        <v>1.0216080000000001</v>
      </c>
      <c r="H1304" s="413" t="s">
        <v>359</v>
      </c>
      <c r="I1304" s="413" t="s">
        <v>3728</v>
      </c>
      <c r="J1304" s="414" t="s">
        <v>359</v>
      </c>
    </row>
    <row r="1305" spans="2:10" x14ac:dyDescent="0.35">
      <c r="B1305" s="340" t="s">
        <v>3604</v>
      </c>
      <c r="C1305" s="340" t="s">
        <v>3746</v>
      </c>
      <c r="D1305" s="341" t="s">
        <v>3691</v>
      </c>
      <c r="E1305" s="341" t="s">
        <v>3594</v>
      </c>
      <c r="F1305" s="342">
        <v>458523</v>
      </c>
      <c r="G1305" s="415">
        <v>0.45852300000000001</v>
      </c>
      <c r="H1305" s="416" t="s">
        <v>359</v>
      </c>
      <c r="I1305" s="416" t="s">
        <v>3728</v>
      </c>
      <c r="J1305" s="416" t="s">
        <v>359</v>
      </c>
    </row>
    <row r="1306" spans="2:10" x14ac:dyDescent="0.35">
      <c r="B1306" s="411" t="s">
        <v>3604</v>
      </c>
      <c r="C1306" s="411" t="s">
        <v>3746</v>
      </c>
      <c r="D1306" s="343" t="s">
        <v>3691</v>
      </c>
      <c r="E1306" s="343" t="s">
        <v>3594</v>
      </c>
      <c r="F1306" s="344">
        <v>464298</v>
      </c>
      <c r="G1306" s="412">
        <v>0.46429799999999999</v>
      </c>
      <c r="H1306" s="413" t="s">
        <v>359</v>
      </c>
      <c r="I1306" s="413" t="s">
        <v>3728</v>
      </c>
      <c r="J1306" s="414" t="s">
        <v>359</v>
      </c>
    </row>
    <row r="1307" spans="2:10" x14ac:dyDescent="0.35">
      <c r="B1307" s="340" t="s">
        <v>3604</v>
      </c>
      <c r="C1307" s="340" t="s">
        <v>3746</v>
      </c>
      <c r="D1307" s="341" t="s">
        <v>3691</v>
      </c>
      <c r="E1307" s="341" t="s">
        <v>3594</v>
      </c>
      <c r="F1307" s="342">
        <v>1035083</v>
      </c>
      <c r="G1307" s="415">
        <v>1.035083</v>
      </c>
      <c r="H1307" s="416" t="s">
        <v>359</v>
      </c>
      <c r="I1307" s="416" t="s">
        <v>3728</v>
      </c>
      <c r="J1307" s="416" t="s">
        <v>359</v>
      </c>
    </row>
    <row r="1308" spans="2:10" x14ac:dyDescent="0.35">
      <c r="B1308" s="411" t="s">
        <v>3604</v>
      </c>
      <c r="C1308" s="411" t="s">
        <v>3746</v>
      </c>
      <c r="D1308" s="343" t="s">
        <v>3691</v>
      </c>
      <c r="E1308" s="343" t="s">
        <v>3594</v>
      </c>
      <c r="F1308" s="344">
        <v>497185</v>
      </c>
      <c r="G1308" s="412">
        <v>0.49718499999999999</v>
      </c>
      <c r="H1308" s="413" t="s">
        <v>359</v>
      </c>
      <c r="I1308" s="413" t="s">
        <v>3728</v>
      </c>
      <c r="J1308" s="414" t="s">
        <v>359</v>
      </c>
    </row>
    <row r="1309" spans="2:10" x14ac:dyDescent="0.35">
      <c r="B1309" s="340" t="s">
        <v>3604</v>
      </c>
      <c r="C1309" s="340" t="s">
        <v>3746</v>
      </c>
      <c r="D1309" s="341" t="s">
        <v>3691</v>
      </c>
      <c r="E1309" s="341" t="s">
        <v>3594</v>
      </c>
      <c r="F1309" s="342">
        <v>1110665</v>
      </c>
      <c r="G1309" s="415">
        <v>1.110665</v>
      </c>
      <c r="H1309" s="416" t="s">
        <v>359</v>
      </c>
      <c r="I1309" s="416" t="s">
        <v>3728</v>
      </c>
      <c r="J1309" s="416" t="s">
        <v>359</v>
      </c>
    </row>
    <row r="1310" spans="2:10" x14ac:dyDescent="0.35">
      <c r="B1310" s="411" t="s">
        <v>3604</v>
      </c>
      <c r="C1310" s="411" t="s">
        <v>3747</v>
      </c>
      <c r="D1310" s="343" t="s">
        <v>3691</v>
      </c>
      <c r="E1310" s="343" t="s">
        <v>3594</v>
      </c>
      <c r="F1310" s="344">
        <v>55800</v>
      </c>
      <c r="G1310" s="412">
        <v>5.5800000000000002E-2</v>
      </c>
      <c r="H1310" s="413" t="s">
        <v>359</v>
      </c>
      <c r="I1310" s="413" t="s">
        <v>3728</v>
      </c>
      <c r="J1310" s="414" t="s">
        <v>359</v>
      </c>
    </row>
    <row r="1311" spans="2:10" x14ac:dyDescent="0.35">
      <c r="B1311" s="340" t="s">
        <v>3604</v>
      </c>
      <c r="C1311" s="340" t="s">
        <v>3747</v>
      </c>
      <c r="D1311" s="341" t="s">
        <v>3691</v>
      </c>
      <c r="E1311" s="341" t="s">
        <v>3594</v>
      </c>
      <c r="F1311" s="342">
        <v>256200</v>
      </c>
      <c r="G1311" s="415">
        <v>0.25619999999999998</v>
      </c>
      <c r="H1311" s="416" t="s">
        <v>359</v>
      </c>
      <c r="I1311" s="416" t="s">
        <v>3728</v>
      </c>
      <c r="J1311" s="416" t="s">
        <v>359</v>
      </c>
    </row>
    <row r="1312" spans="2:10" x14ac:dyDescent="0.35">
      <c r="B1312" s="411" t="s">
        <v>3604</v>
      </c>
      <c r="C1312" s="411" t="s">
        <v>3747</v>
      </c>
      <c r="D1312" s="343" t="s">
        <v>3691</v>
      </c>
      <c r="E1312" s="343" t="s">
        <v>3594</v>
      </c>
      <c r="F1312" s="344">
        <v>28040</v>
      </c>
      <c r="G1312" s="412">
        <v>2.8039999999999999E-2</v>
      </c>
      <c r="H1312" s="413" t="s">
        <v>359</v>
      </c>
      <c r="I1312" s="413" t="s">
        <v>3728</v>
      </c>
      <c r="J1312" s="414" t="s">
        <v>359</v>
      </c>
    </row>
    <row r="1313" spans="2:10" x14ac:dyDescent="0.35">
      <c r="B1313" s="340" t="s">
        <v>3604</v>
      </c>
      <c r="C1313" s="340" t="s">
        <v>3747</v>
      </c>
      <c r="D1313" s="341" t="s">
        <v>3691</v>
      </c>
      <c r="E1313" s="341" t="s">
        <v>3594</v>
      </c>
      <c r="F1313" s="342">
        <v>51240</v>
      </c>
      <c r="G1313" s="415">
        <v>5.1240000000000001E-2</v>
      </c>
      <c r="H1313" s="416" t="s">
        <v>359</v>
      </c>
      <c r="I1313" s="416" t="s">
        <v>3728</v>
      </c>
      <c r="J1313" s="416" t="s">
        <v>359</v>
      </c>
    </row>
    <row r="1314" spans="2:10" x14ac:dyDescent="0.35">
      <c r="B1314" s="411" t="s">
        <v>3604</v>
      </c>
      <c r="C1314" s="411" t="s">
        <v>3747</v>
      </c>
      <c r="D1314" s="343" t="s">
        <v>3691</v>
      </c>
      <c r="E1314" s="343" t="s">
        <v>3594</v>
      </c>
      <c r="F1314" s="344">
        <v>12810</v>
      </c>
      <c r="G1314" s="412">
        <v>1.281E-2</v>
      </c>
      <c r="H1314" s="413" t="s">
        <v>359</v>
      </c>
      <c r="I1314" s="413" t="s">
        <v>3728</v>
      </c>
      <c r="J1314" s="414" t="s">
        <v>359</v>
      </c>
    </row>
    <row r="1315" spans="2:10" x14ac:dyDescent="0.35">
      <c r="B1315" s="340" t="s">
        <v>3604</v>
      </c>
      <c r="C1315" s="340" t="s">
        <v>3747</v>
      </c>
      <c r="D1315" s="341" t="s">
        <v>3691</v>
      </c>
      <c r="E1315" s="341" t="s">
        <v>3594</v>
      </c>
      <c r="F1315" s="342">
        <v>7910</v>
      </c>
      <c r="G1315" s="415">
        <v>7.9100000000000004E-3</v>
      </c>
      <c r="H1315" s="416" t="s">
        <v>359</v>
      </c>
      <c r="I1315" s="416" t="s">
        <v>3728</v>
      </c>
      <c r="J1315" s="416" t="s">
        <v>359</v>
      </c>
    </row>
    <row r="1316" spans="2:10" x14ac:dyDescent="0.35">
      <c r="B1316" s="411" t="s">
        <v>3604</v>
      </c>
      <c r="C1316" s="411" t="s">
        <v>3747</v>
      </c>
      <c r="D1316" s="343" t="s">
        <v>3691</v>
      </c>
      <c r="E1316" s="343" t="s">
        <v>3594</v>
      </c>
      <c r="F1316" s="344">
        <v>312000</v>
      </c>
      <c r="G1316" s="412">
        <v>0.312</v>
      </c>
      <c r="H1316" s="413" t="s">
        <v>359</v>
      </c>
      <c r="I1316" s="413" t="s">
        <v>3728</v>
      </c>
      <c r="J1316" s="414" t="s">
        <v>359</v>
      </c>
    </row>
    <row r="1317" spans="2:10" x14ac:dyDescent="0.35">
      <c r="B1317" s="340" t="s">
        <v>3604</v>
      </c>
      <c r="C1317" s="340" t="s">
        <v>3747</v>
      </c>
      <c r="D1317" s="341" t="s">
        <v>3691</v>
      </c>
      <c r="E1317" s="341" t="s">
        <v>3594</v>
      </c>
      <c r="F1317" s="342">
        <v>256200</v>
      </c>
      <c r="G1317" s="415">
        <v>0.25619999999999998</v>
      </c>
      <c r="H1317" s="416" t="s">
        <v>359</v>
      </c>
      <c r="I1317" s="416" t="s">
        <v>3728</v>
      </c>
      <c r="J1317" s="416" t="s">
        <v>359</v>
      </c>
    </row>
    <row r="1318" spans="2:10" x14ac:dyDescent="0.35">
      <c r="B1318" s="411" t="s">
        <v>3604</v>
      </c>
      <c r="C1318" s="411" t="s">
        <v>3747</v>
      </c>
      <c r="D1318" s="343" t="s">
        <v>3691</v>
      </c>
      <c r="E1318" s="343" t="s">
        <v>3594</v>
      </c>
      <c r="F1318" s="344">
        <v>55800</v>
      </c>
      <c r="G1318" s="412">
        <v>5.5800000000000002E-2</v>
      </c>
      <c r="H1318" s="413" t="s">
        <v>359</v>
      </c>
      <c r="I1318" s="413" t="s">
        <v>3728</v>
      </c>
      <c r="J1318" s="414" t="s">
        <v>359</v>
      </c>
    </row>
    <row r="1319" spans="2:10" x14ac:dyDescent="0.35">
      <c r="B1319" s="340" t="s">
        <v>3604</v>
      </c>
      <c r="C1319" s="340" t="s">
        <v>3747</v>
      </c>
      <c r="D1319" s="341" t="s">
        <v>3691</v>
      </c>
      <c r="E1319" s="341" t="s">
        <v>3594</v>
      </c>
      <c r="F1319" s="342">
        <v>256200</v>
      </c>
      <c r="G1319" s="415">
        <v>0.25619999999999998</v>
      </c>
      <c r="H1319" s="416" t="s">
        <v>359</v>
      </c>
      <c r="I1319" s="416" t="s">
        <v>3728</v>
      </c>
      <c r="J1319" s="416" t="s">
        <v>359</v>
      </c>
    </row>
    <row r="1320" spans="2:10" x14ac:dyDescent="0.35">
      <c r="B1320" s="411" t="s">
        <v>3604</v>
      </c>
      <c r="C1320" s="411" t="s">
        <v>3747</v>
      </c>
      <c r="D1320" s="343" t="s">
        <v>3691</v>
      </c>
      <c r="E1320" s="343" t="s">
        <v>3594</v>
      </c>
      <c r="F1320" s="344">
        <v>55800</v>
      </c>
      <c r="G1320" s="412">
        <v>5.5800000000000002E-2</v>
      </c>
      <c r="H1320" s="413" t="s">
        <v>359</v>
      </c>
      <c r="I1320" s="413" t="s">
        <v>3728</v>
      </c>
      <c r="J1320" s="414" t="s">
        <v>359</v>
      </c>
    </row>
    <row r="1321" spans="2:10" x14ac:dyDescent="0.35">
      <c r="B1321" s="340" t="s">
        <v>3604</v>
      </c>
      <c r="C1321" s="340" t="s">
        <v>3747</v>
      </c>
      <c r="D1321" s="341" t="s">
        <v>3691</v>
      </c>
      <c r="E1321" s="341" t="s">
        <v>3594</v>
      </c>
      <c r="F1321" s="342">
        <v>256200</v>
      </c>
      <c r="G1321" s="415">
        <v>0.25619999999999998</v>
      </c>
      <c r="H1321" s="416" t="s">
        <v>359</v>
      </c>
      <c r="I1321" s="416" t="s">
        <v>3728</v>
      </c>
      <c r="J1321" s="416" t="s">
        <v>359</v>
      </c>
    </row>
    <row r="1322" spans="2:10" x14ac:dyDescent="0.35">
      <c r="B1322" s="411" t="s">
        <v>3604</v>
      </c>
      <c r="C1322" s="411" t="s">
        <v>3747</v>
      </c>
      <c r="D1322" s="343" t="s">
        <v>3691</v>
      </c>
      <c r="E1322" s="343" t="s">
        <v>3594</v>
      </c>
      <c r="F1322" s="344">
        <v>55800</v>
      </c>
      <c r="G1322" s="412">
        <v>5.5800000000000002E-2</v>
      </c>
      <c r="H1322" s="413" t="s">
        <v>359</v>
      </c>
      <c r="I1322" s="413" t="s">
        <v>3728</v>
      </c>
      <c r="J1322" s="414" t="s">
        <v>359</v>
      </c>
    </row>
    <row r="1323" spans="2:10" x14ac:dyDescent="0.35">
      <c r="B1323" s="340" t="s">
        <v>3604</v>
      </c>
      <c r="C1323" s="340" t="s">
        <v>3748</v>
      </c>
      <c r="D1323" s="341" t="s">
        <v>3691</v>
      </c>
      <c r="E1323" s="341" t="s">
        <v>3594</v>
      </c>
      <c r="F1323" s="342">
        <v>554400</v>
      </c>
      <c r="G1323" s="415">
        <v>0.5544</v>
      </c>
      <c r="H1323" s="416" t="s">
        <v>359</v>
      </c>
      <c r="I1323" s="416" t="s">
        <v>3728</v>
      </c>
      <c r="J1323" s="416" t="s">
        <v>359</v>
      </c>
    </row>
    <row r="1324" spans="2:10" x14ac:dyDescent="0.35">
      <c r="B1324" s="411" t="s">
        <v>3604</v>
      </c>
      <c r="C1324" s="411" t="s">
        <v>3748</v>
      </c>
      <c r="D1324" s="343" t="s">
        <v>3691</v>
      </c>
      <c r="E1324" s="343" t="s">
        <v>3594</v>
      </c>
      <c r="F1324" s="344">
        <v>409000</v>
      </c>
      <c r="G1324" s="412">
        <v>0.40899999999999997</v>
      </c>
      <c r="H1324" s="413" t="s">
        <v>359</v>
      </c>
      <c r="I1324" s="413" t="s">
        <v>3728</v>
      </c>
      <c r="J1324" s="414" t="s">
        <v>359</v>
      </c>
    </row>
    <row r="1325" spans="2:10" x14ac:dyDescent="0.35">
      <c r="B1325" s="340" t="s">
        <v>3604</v>
      </c>
      <c r="C1325" s="340" t="s">
        <v>3748</v>
      </c>
      <c r="D1325" s="341" t="s">
        <v>3691</v>
      </c>
      <c r="E1325" s="341" t="s">
        <v>3594</v>
      </c>
      <c r="F1325" s="342">
        <v>550382</v>
      </c>
      <c r="G1325" s="415">
        <v>0.55038200000000004</v>
      </c>
      <c r="H1325" s="416" t="s">
        <v>359</v>
      </c>
      <c r="I1325" s="416" t="s">
        <v>3728</v>
      </c>
      <c r="J1325" s="416" t="s">
        <v>359</v>
      </c>
    </row>
    <row r="1326" spans="2:10" x14ac:dyDescent="0.35">
      <c r="B1326" s="411" t="s">
        <v>3604</v>
      </c>
      <c r="C1326" s="411" t="s">
        <v>3748</v>
      </c>
      <c r="D1326" s="343" t="s">
        <v>3691</v>
      </c>
      <c r="E1326" s="343" t="s">
        <v>3594</v>
      </c>
      <c r="F1326" s="344">
        <v>384000</v>
      </c>
      <c r="G1326" s="412">
        <v>0.38400000000000001</v>
      </c>
      <c r="H1326" s="413" t="s">
        <v>359</v>
      </c>
      <c r="I1326" s="413" t="s">
        <v>3728</v>
      </c>
      <c r="J1326" s="414" t="s">
        <v>359</v>
      </c>
    </row>
    <row r="1327" spans="2:10" x14ac:dyDescent="0.35">
      <c r="B1327" s="340" t="s">
        <v>3604</v>
      </c>
      <c r="C1327" s="340" t="s">
        <v>3748</v>
      </c>
      <c r="D1327" s="341" t="s">
        <v>3691</v>
      </c>
      <c r="E1327" s="341" t="s">
        <v>3594</v>
      </c>
      <c r="F1327" s="342">
        <v>499982</v>
      </c>
      <c r="G1327" s="415">
        <v>0.49998199999999998</v>
      </c>
      <c r="H1327" s="416" t="s">
        <v>359</v>
      </c>
      <c r="I1327" s="416" t="s">
        <v>3728</v>
      </c>
      <c r="J1327" s="416" t="s">
        <v>359</v>
      </c>
    </row>
    <row r="1328" spans="2:10" x14ac:dyDescent="0.35">
      <c r="B1328" s="411" t="s">
        <v>3604</v>
      </c>
      <c r="C1328" s="411" t="s">
        <v>3748</v>
      </c>
      <c r="D1328" s="343" t="s">
        <v>3691</v>
      </c>
      <c r="E1328" s="343" t="s">
        <v>3594</v>
      </c>
      <c r="F1328" s="344">
        <v>384000</v>
      </c>
      <c r="G1328" s="412">
        <v>0.38400000000000001</v>
      </c>
      <c r="H1328" s="413" t="s">
        <v>359</v>
      </c>
      <c r="I1328" s="413" t="s">
        <v>3728</v>
      </c>
      <c r="J1328" s="414" t="s">
        <v>359</v>
      </c>
    </row>
    <row r="1329" spans="2:10" x14ac:dyDescent="0.35">
      <c r="B1329" s="340" t="s">
        <v>3604</v>
      </c>
      <c r="C1329" s="340" t="s">
        <v>3748</v>
      </c>
      <c r="D1329" s="341" t="s">
        <v>3691</v>
      </c>
      <c r="E1329" s="341" t="s">
        <v>3594</v>
      </c>
      <c r="F1329" s="342">
        <v>550382</v>
      </c>
      <c r="G1329" s="415">
        <v>0.55038200000000004</v>
      </c>
      <c r="H1329" s="416" t="s">
        <v>359</v>
      </c>
      <c r="I1329" s="416" t="s">
        <v>3728</v>
      </c>
      <c r="J1329" s="416" t="s">
        <v>359</v>
      </c>
    </row>
    <row r="1330" spans="2:10" x14ac:dyDescent="0.35">
      <c r="B1330" s="411" t="s">
        <v>3604</v>
      </c>
      <c r="C1330" s="411" t="s">
        <v>3748</v>
      </c>
      <c r="D1330" s="343" t="s">
        <v>3691</v>
      </c>
      <c r="E1330" s="343" t="s">
        <v>3594</v>
      </c>
      <c r="F1330" s="344">
        <v>384000</v>
      </c>
      <c r="G1330" s="412">
        <v>0.38400000000000001</v>
      </c>
      <c r="H1330" s="413" t="s">
        <v>359</v>
      </c>
      <c r="I1330" s="413" t="s">
        <v>3728</v>
      </c>
      <c r="J1330" s="414" t="s">
        <v>359</v>
      </c>
    </row>
    <row r="1331" spans="2:10" x14ac:dyDescent="0.35">
      <c r="B1331" s="340" t="s">
        <v>3604</v>
      </c>
      <c r="C1331" s="340" t="s">
        <v>3748</v>
      </c>
      <c r="D1331" s="341" t="s">
        <v>3691</v>
      </c>
      <c r="E1331" s="341" t="s">
        <v>3594</v>
      </c>
      <c r="F1331" s="342">
        <v>600782</v>
      </c>
      <c r="G1331" s="415">
        <v>0.60078200000000004</v>
      </c>
      <c r="H1331" s="416" t="s">
        <v>359</v>
      </c>
      <c r="I1331" s="416" t="s">
        <v>3728</v>
      </c>
      <c r="J1331" s="416" t="s">
        <v>359</v>
      </c>
    </row>
    <row r="1332" spans="2:10" x14ac:dyDescent="0.35">
      <c r="B1332" s="411" t="s">
        <v>3604</v>
      </c>
      <c r="C1332" s="411" t="s">
        <v>3748</v>
      </c>
      <c r="D1332" s="343" t="s">
        <v>3691</v>
      </c>
      <c r="E1332" s="343" t="s">
        <v>3594</v>
      </c>
      <c r="F1332" s="344">
        <v>384000</v>
      </c>
      <c r="G1332" s="412">
        <v>0.38400000000000001</v>
      </c>
      <c r="H1332" s="413" t="s">
        <v>359</v>
      </c>
      <c r="I1332" s="413" t="s">
        <v>3728</v>
      </c>
      <c r="J1332" s="414" t="s">
        <v>359</v>
      </c>
    </row>
    <row r="1333" spans="2:10" x14ac:dyDescent="0.35">
      <c r="B1333" s="340" t="s">
        <v>3604</v>
      </c>
      <c r="C1333" s="340" t="s">
        <v>3748</v>
      </c>
      <c r="D1333" s="341" t="s">
        <v>3691</v>
      </c>
      <c r="E1333" s="341" t="s">
        <v>3594</v>
      </c>
      <c r="F1333" s="342">
        <v>620872</v>
      </c>
      <c r="G1333" s="415">
        <v>0.62087199999999998</v>
      </c>
      <c r="H1333" s="416" t="s">
        <v>359</v>
      </c>
      <c r="I1333" s="416" t="s">
        <v>3728</v>
      </c>
      <c r="J1333" s="416" t="s">
        <v>359</v>
      </c>
    </row>
    <row r="1334" spans="2:10" x14ac:dyDescent="0.35">
      <c r="B1334" s="411" t="s">
        <v>3604</v>
      </c>
      <c r="C1334" s="411" t="s">
        <v>3748</v>
      </c>
      <c r="D1334" s="343" t="s">
        <v>3691</v>
      </c>
      <c r="E1334" s="343" t="s">
        <v>3594</v>
      </c>
      <c r="F1334" s="344">
        <v>408000</v>
      </c>
      <c r="G1334" s="412">
        <v>0.40799999999999997</v>
      </c>
      <c r="H1334" s="413" t="s">
        <v>359</v>
      </c>
      <c r="I1334" s="413" t="s">
        <v>3728</v>
      </c>
      <c r="J1334" s="414" t="s">
        <v>359</v>
      </c>
    </row>
    <row r="1335" spans="2:10" x14ac:dyDescent="0.35">
      <c r="B1335" s="340" t="s">
        <v>3604</v>
      </c>
      <c r="C1335" s="340" t="s">
        <v>3748</v>
      </c>
      <c r="D1335" s="341" t="s">
        <v>3691</v>
      </c>
      <c r="E1335" s="341" t="s">
        <v>3594</v>
      </c>
      <c r="F1335" s="342">
        <v>604800</v>
      </c>
      <c r="G1335" s="415">
        <v>0.6048</v>
      </c>
      <c r="H1335" s="416" t="s">
        <v>359</v>
      </c>
      <c r="I1335" s="416" t="s">
        <v>3728</v>
      </c>
      <c r="J1335" s="416" t="s">
        <v>359</v>
      </c>
    </row>
    <row r="1336" spans="2:10" x14ac:dyDescent="0.35">
      <c r="B1336" s="411" t="s">
        <v>3604</v>
      </c>
      <c r="C1336" s="411" t="s">
        <v>3748</v>
      </c>
      <c r="D1336" s="343" t="s">
        <v>3691</v>
      </c>
      <c r="E1336" s="343" t="s">
        <v>3594</v>
      </c>
      <c r="F1336" s="344">
        <v>388800</v>
      </c>
      <c r="G1336" s="412">
        <v>0.38879999999999998</v>
      </c>
      <c r="H1336" s="413" t="s">
        <v>359</v>
      </c>
      <c r="I1336" s="413" t="s">
        <v>3728</v>
      </c>
      <c r="J1336" s="414" t="s">
        <v>359</v>
      </c>
    </row>
    <row r="1337" spans="2:10" x14ac:dyDescent="0.35">
      <c r="B1337" s="340" t="s">
        <v>3604</v>
      </c>
      <c r="C1337" s="340" t="s">
        <v>3748</v>
      </c>
      <c r="D1337" s="341" t="s">
        <v>3691</v>
      </c>
      <c r="E1337" s="341" t="s">
        <v>3594</v>
      </c>
      <c r="F1337" s="342">
        <v>604800</v>
      </c>
      <c r="G1337" s="415">
        <v>0.6048</v>
      </c>
      <c r="H1337" s="416" t="s">
        <v>359</v>
      </c>
      <c r="I1337" s="416" t="s">
        <v>3728</v>
      </c>
      <c r="J1337" s="416" t="s">
        <v>359</v>
      </c>
    </row>
    <row r="1338" spans="2:10" x14ac:dyDescent="0.35">
      <c r="B1338" s="411" t="s">
        <v>3604</v>
      </c>
      <c r="C1338" s="411" t="s">
        <v>3748</v>
      </c>
      <c r="D1338" s="343" t="s">
        <v>3691</v>
      </c>
      <c r="E1338" s="343" t="s">
        <v>3594</v>
      </c>
      <c r="F1338" s="344">
        <v>388800</v>
      </c>
      <c r="G1338" s="412">
        <v>0.38879999999999998</v>
      </c>
      <c r="H1338" s="413" t="s">
        <v>359</v>
      </c>
      <c r="I1338" s="413" t="s">
        <v>3728</v>
      </c>
      <c r="J1338" s="414" t="s">
        <v>359</v>
      </c>
    </row>
    <row r="1339" spans="2:10" x14ac:dyDescent="0.35">
      <c r="B1339" s="340" t="s">
        <v>3604</v>
      </c>
      <c r="C1339" s="340" t="s">
        <v>3748</v>
      </c>
      <c r="D1339" s="341" t="s">
        <v>3691</v>
      </c>
      <c r="E1339" s="341" t="s">
        <v>3594</v>
      </c>
      <c r="F1339" s="342">
        <v>604800</v>
      </c>
      <c r="G1339" s="415">
        <v>0.6048</v>
      </c>
      <c r="H1339" s="416" t="s">
        <v>359</v>
      </c>
      <c r="I1339" s="416" t="s">
        <v>3728</v>
      </c>
      <c r="J1339" s="416" t="s">
        <v>359</v>
      </c>
    </row>
    <row r="1340" spans="2:10" x14ac:dyDescent="0.35">
      <c r="B1340" s="411" t="s">
        <v>3604</v>
      </c>
      <c r="C1340" s="411" t="s">
        <v>3748</v>
      </c>
      <c r="D1340" s="343" t="s">
        <v>3691</v>
      </c>
      <c r="E1340" s="343" t="s">
        <v>3594</v>
      </c>
      <c r="F1340" s="344">
        <v>388800</v>
      </c>
      <c r="G1340" s="412">
        <v>0.38879999999999998</v>
      </c>
      <c r="H1340" s="413" t="s">
        <v>359</v>
      </c>
      <c r="I1340" s="413" t="s">
        <v>3728</v>
      </c>
      <c r="J1340" s="414" t="s">
        <v>359</v>
      </c>
    </row>
    <row r="1341" spans="2:10" x14ac:dyDescent="0.35">
      <c r="B1341" s="340" t="s">
        <v>3604</v>
      </c>
      <c r="C1341" s="340" t="s">
        <v>3748</v>
      </c>
      <c r="D1341" s="341" t="s">
        <v>3691</v>
      </c>
      <c r="E1341" s="341" t="s">
        <v>3594</v>
      </c>
      <c r="F1341" s="342">
        <v>655200</v>
      </c>
      <c r="G1341" s="415">
        <v>0.6552</v>
      </c>
      <c r="H1341" s="416" t="s">
        <v>359</v>
      </c>
      <c r="I1341" s="416" t="s">
        <v>3728</v>
      </c>
      <c r="J1341" s="416" t="s">
        <v>359</v>
      </c>
    </row>
    <row r="1342" spans="2:10" x14ac:dyDescent="0.35">
      <c r="B1342" s="411" t="s">
        <v>3604</v>
      </c>
      <c r="C1342" s="411" t="s">
        <v>3748</v>
      </c>
      <c r="D1342" s="343" t="s">
        <v>3691</v>
      </c>
      <c r="E1342" s="343" t="s">
        <v>3594</v>
      </c>
      <c r="F1342" s="344">
        <v>388800</v>
      </c>
      <c r="G1342" s="412">
        <v>0.38879999999999998</v>
      </c>
      <c r="H1342" s="413" t="s">
        <v>359</v>
      </c>
      <c r="I1342" s="413" t="s">
        <v>3728</v>
      </c>
      <c r="J1342" s="414" t="s">
        <v>359</v>
      </c>
    </row>
    <row r="1343" spans="2:10" x14ac:dyDescent="0.35">
      <c r="B1343" s="340" t="s">
        <v>3604</v>
      </c>
      <c r="C1343" s="340" t="s">
        <v>3748</v>
      </c>
      <c r="D1343" s="341" t="s">
        <v>3691</v>
      </c>
      <c r="E1343" s="341" t="s">
        <v>3594</v>
      </c>
      <c r="F1343" s="342">
        <v>655200</v>
      </c>
      <c r="G1343" s="415">
        <v>0.6552</v>
      </c>
      <c r="H1343" s="416" t="s">
        <v>359</v>
      </c>
      <c r="I1343" s="416" t="s">
        <v>3728</v>
      </c>
      <c r="J1343" s="416" t="s">
        <v>359</v>
      </c>
    </row>
    <row r="1344" spans="2:10" x14ac:dyDescent="0.35">
      <c r="B1344" s="411" t="s">
        <v>3604</v>
      </c>
      <c r="C1344" s="411" t="s">
        <v>3748</v>
      </c>
      <c r="D1344" s="343" t="s">
        <v>3691</v>
      </c>
      <c r="E1344" s="343" t="s">
        <v>3594</v>
      </c>
      <c r="F1344" s="344">
        <v>388800</v>
      </c>
      <c r="G1344" s="412">
        <v>0.38879999999999998</v>
      </c>
      <c r="H1344" s="413" t="s">
        <v>359</v>
      </c>
      <c r="I1344" s="413" t="s">
        <v>3728</v>
      </c>
      <c r="J1344" s="414" t="s">
        <v>359</v>
      </c>
    </row>
    <row r="1345" spans="2:10" x14ac:dyDescent="0.35">
      <c r="B1345" s="340" t="s">
        <v>3604</v>
      </c>
      <c r="C1345" s="340" t="s">
        <v>3748</v>
      </c>
      <c r="D1345" s="341" t="s">
        <v>3691</v>
      </c>
      <c r="E1345" s="341" t="s">
        <v>3594</v>
      </c>
      <c r="F1345" s="342">
        <v>705600</v>
      </c>
      <c r="G1345" s="415">
        <v>0.7056</v>
      </c>
      <c r="H1345" s="416" t="s">
        <v>359</v>
      </c>
      <c r="I1345" s="416" t="s">
        <v>3728</v>
      </c>
      <c r="J1345" s="416" t="s">
        <v>359</v>
      </c>
    </row>
    <row r="1346" spans="2:10" x14ac:dyDescent="0.35">
      <c r="B1346" s="411" t="s">
        <v>3604</v>
      </c>
      <c r="C1346" s="411" t="s">
        <v>3748</v>
      </c>
      <c r="D1346" s="343" t="s">
        <v>3691</v>
      </c>
      <c r="E1346" s="343" t="s">
        <v>3594</v>
      </c>
      <c r="F1346" s="344">
        <v>388800</v>
      </c>
      <c r="G1346" s="412">
        <v>0.38879999999999998</v>
      </c>
      <c r="H1346" s="413" t="s">
        <v>359</v>
      </c>
      <c r="I1346" s="413" t="s">
        <v>3728</v>
      </c>
      <c r="J1346" s="414" t="s">
        <v>359</v>
      </c>
    </row>
    <row r="1347" spans="2:10" x14ac:dyDescent="0.35">
      <c r="B1347" s="340" t="s">
        <v>3604</v>
      </c>
      <c r="C1347" s="340" t="s">
        <v>3749</v>
      </c>
      <c r="D1347" s="341" t="s">
        <v>3691</v>
      </c>
      <c r="E1347" s="341" t="s">
        <v>3594</v>
      </c>
      <c r="F1347" s="342">
        <v>583200</v>
      </c>
      <c r="G1347" s="415">
        <v>0.58320000000000005</v>
      </c>
      <c r="H1347" s="416" t="s">
        <v>359</v>
      </c>
      <c r="I1347" s="416" t="s">
        <v>3728</v>
      </c>
      <c r="J1347" s="416" t="s">
        <v>359</v>
      </c>
    </row>
    <row r="1348" spans="2:10" x14ac:dyDescent="0.35">
      <c r="B1348" s="411" t="s">
        <v>3604</v>
      </c>
      <c r="C1348" s="411" t="s">
        <v>3749</v>
      </c>
      <c r="D1348" s="343" t="s">
        <v>3691</v>
      </c>
      <c r="E1348" s="343" t="s">
        <v>3594</v>
      </c>
      <c r="F1348" s="344">
        <v>453600</v>
      </c>
      <c r="G1348" s="412">
        <v>0.4536</v>
      </c>
      <c r="H1348" s="413" t="s">
        <v>359</v>
      </c>
      <c r="I1348" s="413" t="s">
        <v>3728</v>
      </c>
      <c r="J1348" s="414" t="s">
        <v>359</v>
      </c>
    </row>
    <row r="1349" spans="2:10" x14ac:dyDescent="0.35">
      <c r="B1349" s="340" t="s">
        <v>3604</v>
      </c>
      <c r="C1349" s="340" t="s">
        <v>3749</v>
      </c>
      <c r="D1349" s="341" t="s">
        <v>3691</v>
      </c>
      <c r="E1349" s="341" t="s">
        <v>3594</v>
      </c>
      <c r="F1349" s="342">
        <v>453600</v>
      </c>
      <c r="G1349" s="415">
        <v>0.4536</v>
      </c>
      <c r="H1349" s="416" t="s">
        <v>359</v>
      </c>
      <c r="I1349" s="416" t="s">
        <v>3728</v>
      </c>
      <c r="J1349" s="416" t="s">
        <v>359</v>
      </c>
    </row>
    <row r="1350" spans="2:10" x14ac:dyDescent="0.35">
      <c r="B1350" s="411" t="s">
        <v>3604</v>
      </c>
      <c r="C1350" s="411" t="s">
        <v>3749</v>
      </c>
      <c r="D1350" s="343" t="s">
        <v>3691</v>
      </c>
      <c r="E1350" s="343" t="s">
        <v>3594</v>
      </c>
      <c r="F1350" s="344">
        <v>583200</v>
      </c>
      <c r="G1350" s="412">
        <v>0.58320000000000005</v>
      </c>
      <c r="H1350" s="413" t="s">
        <v>359</v>
      </c>
      <c r="I1350" s="413" t="s">
        <v>3728</v>
      </c>
      <c r="J1350" s="414" t="s">
        <v>359</v>
      </c>
    </row>
    <row r="1351" spans="2:10" x14ac:dyDescent="0.35">
      <c r="B1351" s="340" t="s">
        <v>3604</v>
      </c>
      <c r="C1351" s="340" t="s">
        <v>3749</v>
      </c>
      <c r="D1351" s="341" t="s">
        <v>3691</v>
      </c>
      <c r="E1351" s="341" t="s">
        <v>3594</v>
      </c>
      <c r="F1351" s="342">
        <v>583200</v>
      </c>
      <c r="G1351" s="415">
        <v>0.58320000000000005</v>
      </c>
      <c r="H1351" s="416" t="s">
        <v>359</v>
      </c>
      <c r="I1351" s="416" t="s">
        <v>3728</v>
      </c>
      <c r="J1351" s="416" t="s">
        <v>359</v>
      </c>
    </row>
    <row r="1352" spans="2:10" x14ac:dyDescent="0.35">
      <c r="B1352" s="411" t="s">
        <v>3604</v>
      </c>
      <c r="C1352" s="411" t="s">
        <v>3749</v>
      </c>
      <c r="D1352" s="343" t="s">
        <v>3691</v>
      </c>
      <c r="E1352" s="343" t="s">
        <v>3594</v>
      </c>
      <c r="F1352" s="344">
        <v>453600</v>
      </c>
      <c r="G1352" s="412">
        <v>0.4536</v>
      </c>
      <c r="H1352" s="413" t="s">
        <v>359</v>
      </c>
      <c r="I1352" s="413" t="s">
        <v>3728</v>
      </c>
      <c r="J1352" s="414" t="s">
        <v>359</v>
      </c>
    </row>
    <row r="1353" spans="2:10" x14ac:dyDescent="0.35">
      <c r="B1353" s="340" t="s">
        <v>3604</v>
      </c>
      <c r="C1353" s="340" t="s">
        <v>3749</v>
      </c>
      <c r="D1353" s="341" t="s">
        <v>3691</v>
      </c>
      <c r="E1353" s="341" t="s">
        <v>3594</v>
      </c>
      <c r="F1353" s="342">
        <v>352800</v>
      </c>
      <c r="G1353" s="415">
        <v>0.3528</v>
      </c>
      <c r="H1353" s="416" t="s">
        <v>359</v>
      </c>
      <c r="I1353" s="416" t="s">
        <v>3728</v>
      </c>
      <c r="J1353" s="416" t="s">
        <v>359</v>
      </c>
    </row>
    <row r="1354" spans="2:10" x14ac:dyDescent="0.35">
      <c r="B1354" s="411" t="s">
        <v>3604</v>
      </c>
      <c r="C1354" s="411" t="s">
        <v>3749</v>
      </c>
      <c r="D1354" s="343" t="s">
        <v>3691</v>
      </c>
      <c r="E1354" s="343" t="s">
        <v>3594</v>
      </c>
      <c r="F1354" s="344">
        <v>453600</v>
      </c>
      <c r="G1354" s="412">
        <v>0.4536</v>
      </c>
      <c r="H1354" s="413" t="s">
        <v>359</v>
      </c>
      <c r="I1354" s="413" t="s">
        <v>3728</v>
      </c>
      <c r="J1354" s="414" t="s">
        <v>359</v>
      </c>
    </row>
    <row r="1355" spans="2:10" x14ac:dyDescent="0.35">
      <c r="B1355" s="340" t="s">
        <v>3604</v>
      </c>
      <c r="C1355" s="340" t="s">
        <v>3750</v>
      </c>
      <c r="D1355" s="341" t="s">
        <v>3751</v>
      </c>
      <c r="E1355" s="341" t="s">
        <v>3599</v>
      </c>
      <c r="F1355" s="342">
        <v>229147752</v>
      </c>
      <c r="G1355" s="415">
        <v>229.147752</v>
      </c>
      <c r="H1355" s="416" t="s">
        <v>15</v>
      </c>
      <c r="I1355" s="416" t="s">
        <v>15</v>
      </c>
      <c r="J1355" s="416" t="s">
        <v>15</v>
      </c>
    </row>
    <row r="1356" spans="2:10" x14ac:dyDescent="0.35">
      <c r="B1356" s="411" t="s">
        <v>3604</v>
      </c>
      <c r="C1356" s="411" t="s">
        <v>3750</v>
      </c>
      <c r="D1356" s="343" t="s">
        <v>3751</v>
      </c>
      <c r="E1356" s="343" t="s">
        <v>3599</v>
      </c>
      <c r="F1356" s="344">
        <v>517534030</v>
      </c>
      <c r="G1356" s="412">
        <v>517.53403000000003</v>
      </c>
      <c r="H1356" s="413" t="s">
        <v>15</v>
      </c>
      <c r="I1356" s="413" t="s">
        <v>15</v>
      </c>
      <c r="J1356" s="414" t="s">
        <v>15</v>
      </c>
    </row>
    <row r="1357" spans="2:10" x14ac:dyDescent="0.35">
      <c r="B1357" s="340" t="s">
        <v>3604</v>
      </c>
      <c r="C1357" s="340" t="s">
        <v>3750</v>
      </c>
      <c r="D1357" s="341" t="s">
        <v>3751</v>
      </c>
      <c r="E1357" s="341" t="s">
        <v>3599</v>
      </c>
      <c r="F1357" s="342">
        <v>196174692</v>
      </c>
      <c r="G1357" s="415">
        <v>196.17469199999999</v>
      </c>
      <c r="H1357" s="416" t="s">
        <v>15</v>
      </c>
      <c r="I1357" s="416" t="s">
        <v>15</v>
      </c>
      <c r="J1357" s="416" t="s">
        <v>15</v>
      </c>
    </row>
    <row r="1358" spans="2:10" x14ac:dyDescent="0.35">
      <c r="B1358" s="411" t="s">
        <v>3604</v>
      </c>
      <c r="C1358" s="411" t="s">
        <v>3752</v>
      </c>
      <c r="D1358" s="343" t="s">
        <v>3751</v>
      </c>
      <c r="E1358" s="343" t="s">
        <v>3599</v>
      </c>
      <c r="F1358" s="344">
        <v>109689672</v>
      </c>
      <c r="G1358" s="412">
        <v>109.689672</v>
      </c>
      <c r="H1358" s="413" t="s">
        <v>15</v>
      </c>
      <c r="I1358" s="413" t="s">
        <v>15</v>
      </c>
      <c r="J1358" s="414" t="s">
        <v>15</v>
      </c>
    </row>
    <row r="1359" spans="2:10" x14ac:dyDescent="0.35">
      <c r="B1359" s="340" t="s">
        <v>3604</v>
      </c>
      <c r="C1359" s="340" t="s">
        <v>3753</v>
      </c>
      <c r="D1359" s="341" t="s">
        <v>3751</v>
      </c>
      <c r="E1359" s="341" t="s">
        <v>3599</v>
      </c>
      <c r="F1359" s="342">
        <v>7283504</v>
      </c>
      <c r="G1359" s="415">
        <v>7.2835039999999998</v>
      </c>
      <c r="H1359" s="416" t="s">
        <v>15</v>
      </c>
      <c r="I1359" s="416" t="s">
        <v>15</v>
      </c>
      <c r="J1359" s="416" t="s">
        <v>15</v>
      </c>
    </row>
    <row r="1360" spans="2:10" x14ac:dyDescent="0.35">
      <c r="B1360" s="411" t="s">
        <v>3604</v>
      </c>
      <c r="C1360" s="411" t="s">
        <v>3754</v>
      </c>
      <c r="D1360" s="343" t="s">
        <v>3755</v>
      </c>
      <c r="E1360" s="343" t="s">
        <v>3599</v>
      </c>
      <c r="F1360" s="344">
        <v>9027349</v>
      </c>
      <c r="G1360" s="412">
        <v>9.0273489999999992</v>
      </c>
      <c r="H1360" s="413" t="s">
        <v>15</v>
      </c>
      <c r="I1360" s="413" t="s">
        <v>15</v>
      </c>
      <c r="J1360" s="414" t="s">
        <v>15</v>
      </c>
    </row>
    <row r="1361" spans="2:10" x14ac:dyDescent="0.35">
      <c r="B1361" s="340" t="s">
        <v>3604</v>
      </c>
      <c r="C1361" s="340" t="s">
        <v>3756</v>
      </c>
      <c r="D1361" s="341" t="s">
        <v>3755</v>
      </c>
      <c r="E1361" s="341" t="s">
        <v>3599</v>
      </c>
      <c r="F1361" s="342">
        <v>8995421</v>
      </c>
      <c r="G1361" s="415">
        <v>8.9954210000000003</v>
      </c>
      <c r="H1361" s="416" t="s">
        <v>15</v>
      </c>
      <c r="I1361" s="416" t="s">
        <v>15</v>
      </c>
      <c r="J1361" s="416" t="s">
        <v>15</v>
      </c>
    </row>
    <row r="1362" spans="2:10" x14ac:dyDescent="0.35">
      <c r="B1362" s="411" t="s">
        <v>3604</v>
      </c>
      <c r="C1362" s="411" t="s">
        <v>3757</v>
      </c>
      <c r="D1362" s="343" t="s">
        <v>3755</v>
      </c>
      <c r="E1362" s="343" t="s">
        <v>3599</v>
      </c>
      <c r="F1362" s="344">
        <v>9016821</v>
      </c>
      <c r="G1362" s="412">
        <v>9.0168210000000002</v>
      </c>
      <c r="H1362" s="413" t="s">
        <v>15</v>
      </c>
      <c r="I1362" s="413" t="s">
        <v>15</v>
      </c>
      <c r="J1362" s="414" t="s">
        <v>15</v>
      </c>
    </row>
    <row r="1363" spans="2:10" x14ac:dyDescent="0.35">
      <c r="B1363" s="340" t="s">
        <v>3604</v>
      </c>
      <c r="C1363" s="340" t="s">
        <v>3758</v>
      </c>
      <c r="D1363" s="341" t="s">
        <v>3755</v>
      </c>
      <c r="E1363" s="341" t="s">
        <v>3599</v>
      </c>
      <c r="F1363" s="342">
        <v>8221350</v>
      </c>
      <c r="G1363" s="415">
        <v>8.2213499999999993</v>
      </c>
      <c r="H1363" s="416" t="s">
        <v>15</v>
      </c>
      <c r="I1363" s="416" t="s">
        <v>15</v>
      </c>
      <c r="J1363" s="416" t="s">
        <v>15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E71"/>
  <sheetViews>
    <sheetView showGridLines="0" zoomScaleNormal="100" workbookViewId="0">
      <selection activeCell="E12" sqref="E12"/>
    </sheetView>
  </sheetViews>
  <sheetFormatPr defaultColWidth="11.5" defaultRowHeight="12" x14ac:dyDescent="0.2"/>
  <cols>
    <col min="1" max="1" width="3.5" style="169" bestFit="1" customWidth="1"/>
    <col min="2" max="2" width="56.625" style="169" bestFit="1" customWidth="1"/>
    <col min="3" max="3" width="10.625" style="169" bestFit="1" customWidth="1"/>
    <col min="4" max="4" width="14.5" style="169" bestFit="1" customWidth="1"/>
    <col min="5" max="5" width="7.375" style="169" bestFit="1" customWidth="1"/>
    <col min="6" max="16384" width="11.5" style="169"/>
  </cols>
  <sheetData>
    <row r="1" spans="1:5" ht="18.75" x14ac:dyDescent="0.2">
      <c r="A1" s="40" t="s">
        <v>3844</v>
      </c>
    </row>
    <row r="3" spans="1:5" ht="24.75" thickBot="1" x14ac:dyDescent="0.25">
      <c r="A3" s="170" t="s">
        <v>1182</v>
      </c>
      <c r="B3" s="171" t="s">
        <v>351</v>
      </c>
      <c r="C3" s="170" t="s">
        <v>1183</v>
      </c>
      <c r="D3" s="170" t="s">
        <v>1184</v>
      </c>
      <c r="E3" s="170" t="s">
        <v>1185</v>
      </c>
    </row>
    <row r="4" spans="1:5" ht="12.75" thickBot="1" x14ac:dyDescent="0.25">
      <c r="A4" s="565" t="s">
        <v>287</v>
      </c>
      <c r="B4" s="566"/>
      <c r="C4" s="172"/>
      <c r="D4" s="173" t="s">
        <v>1186</v>
      </c>
      <c r="E4" s="173" t="s">
        <v>1187</v>
      </c>
    </row>
    <row r="5" spans="1:5" x14ac:dyDescent="0.2">
      <c r="A5" s="174">
        <v>1</v>
      </c>
      <c r="B5" s="175" t="s">
        <v>616</v>
      </c>
      <c r="C5" s="174" t="s">
        <v>148</v>
      </c>
      <c r="D5" s="176">
        <v>0</v>
      </c>
      <c r="E5" s="176">
        <v>0</v>
      </c>
    </row>
    <row r="6" spans="1:5" x14ac:dyDescent="0.2">
      <c r="A6" s="179">
        <v>2</v>
      </c>
      <c r="B6" s="421" t="s">
        <v>617</v>
      </c>
      <c r="C6" s="179" t="s">
        <v>148</v>
      </c>
      <c r="D6" s="176">
        <v>0</v>
      </c>
      <c r="E6" s="176">
        <v>0</v>
      </c>
    </row>
    <row r="7" spans="1:5" ht="24.75" thickBot="1" x14ac:dyDescent="0.25">
      <c r="A7" s="422" t="s">
        <v>1182</v>
      </c>
      <c r="B7" s="171" t="s">
        <v>351</v>
      </c>
      <c r="C7" s="422" t="s">
        <v>1183</v>
      </c>
      <c r="D7" s="170" t="s">
        <v>1184</v>
      </c>
      <c r="E7" s="170" t="s">
        <v>1185</v>
      </c>
    </row>
    <row r="8" spans="1:5" ht="12.75" thickBot="1" x14ac:dyDescent="0.25">
      <c r="A8" s="567" t="s">
        <v>288</v>
      </c>
      <c r="B8" s="566"/>
      <c r="C8" s="172"/>
      <c r="D8" s="173" t="s">
        <v>1187</v>
      </c>
      <c r="E8" s="173" t="s">
        <v>1188</v>
      </c>
    </row>
    <row r="9" spans="1:5" x14ac:dyDescent="0.2">
      <c r="A9" s="174">
        <v>3</v>
      </c>
      <c r="B9" s="175" t="s">
        <v>1065</v>
      </c>
      <c r="C9" s="174" t="s">
        <v>358</v>
      </c>
      <c r="D9" s="176">
        <v>0</v>
      </c>
      <c r="E9" s="176">
        <v>0</v>
      </c>
    </row>
    <row r="10" spans="1:5" x14ac:dyDescent="0.2">
      <c r="A10" s="177">
        <v>4</v>
      </c>
      <c r="B10" s="178" t="s">
        <v>212</v>
      </c>
      <c r="C10" s="177" t="s">
        <v>358</v>
      </c>
      <c r="D10" s="176">
        <v>0</v>
      </c>
      <c r="E10" s="176">
        <v>0</v>
      </c>
    </row>
    <row r="11" spans="1:5" x14ac:dyDescent="0.2">
      <c r="A11" s="179">
        <v>5</v>
      </c>
      <c r="B11" s="178" t="s">
        <v>1070</v>
      </c>
      <c r="C11" s="177" t="s">
        <v>358</v>
      </c>
      <c r="D11" s="176">
        <v>0</v>
      </c>
      <c r="E11" s="176">
        <v>0</v>
      </c>
    </row>
    <row r="12" spans="1:5" x14ac:dyDescent="0.2">
      <c r="A12" s="179">
        <v>6</v>
      </c>
      <c r="B12" s="178" t="s">
        <v>1073</v>
      </c>
      <c r="C12" s="177" t="s">
        <v>358</v>
      </c>
      <c r="D12" s="176">
        <v>0</v>
      </c>
      <c r="E12" s="176">
        <v>0</v>
      </c>
    </row>
    <row r="13" spans="1:5" ht="12.75" thickBot="1" x14ac:dyDescent="0.25">
      <c r="A13" s="180">
        <v>7</v>
      </c>
      <c r="B13" s="181" t="s">
        <v>289</v>
      </c>
      <c r="C13" s="179" t="s">
        <v>358</v>
      </c>
      <c r="D13" s="176">
        <v>0</v>
      </c>
      <c r="E13" s="176">
        <v>0</v>
      </c>
    </row>
    <row r="14" spans="1:5" ht="24.75" thickBot="1" x14ac:dyDescent="0.25">
      <c r="A14" s="182" t="s">
        <v>1182</v>
      </c>
      <c r="B14" s="183" t="s">
        <v>351</v>
      </c>
      <c r="C14" s="184" t="s">
        <v>1183</v>
      </c>
      <c r="D14" s="184" t="s">
        <v>1184</v>
      </c>
      <c r="E14" s="184" t="s">
        <v>1185</v>
      </c>
    </row>
    <row r="15" spans="1:5" x14ac:dyDescent="0.2">
      <c r="A15" s="185">
        <v>8</v>
      </c>
      <c r="B15" s="186" t="s">
        <v>1078</v>
      </c>
      <c r="C15" s="174" t="s">
        <v>15</v>
      </c>
      <c r="D15" s="176">
        <v>0</v>
      </c>
      <c r="E15" s="176">
        <v>0</v>
      </c>
    </row>
    <row r="16" spans="1:5" x14ac:dyDescent="0.2">
      <c r="A16" s="187">
        <v>9</v>
      </c>
      <c r="B16" s="188" t="s">
        <v>1197</v>
      </c>
      <c r="C16" s="174" t="s">
        <v>15</v>
      </c>
      <c r="D16" s="176">
        <v>0</v>
      </c>
      <c r="E16" s="176">
        <v>0</v>
      </c>
    </row>
    <row r="17" spans="1:5" x14ac:dyDescent="0.2">
      <c r="A17" s="187">
        <v>10</v>
      </c>
      <c r="B17" s="188" t="s">
        <v>1082</v>
      </c>
      <c r="C17" s="174" t="s">
        <v>15</v>
      </c>
      <c r="D17" s="176">
        <v>0</v>
      </c>
      <c r="E17" s="176">
        <v>0</v>
      </c>
    </row>
    <row r="18" spans="1:5" x14ac:dyDescent="0.2">
      <c r="A18" s="187">
        <v>11</v>
      </c>
      <c r="B18" s="189" t="s">
        <v>290</v>
      </c>
      <c r="C18" s="174" t="s">
        <v>15</v>
      </c>
      <c r="D18" s="176">
        <v>0</v>
      </c>
      <c r="E18" s="176">
        <v>0</v>
      </c>
    </row>
    <row r="19" spans="1:5" ht="24" x14ac:dyDescent="0.2">
      <c r="A19" s="187">
        <v>12</v>
      </c>
      <c r="B19" s="188" t="s">
        <v>1189</v>
      </c>
      <c r="C19" s="174" t="s">
        <v>15</v>
      </c>
      <c r="D19" s="176">
        <v>0</v>
      </c>
      <c r="E19" s="176">
        <v>0</v>
      </c>
    </row>
    <row r="20" spans="1:5" x14ac:dyDescent="0.2">
      <c r="A20" s="187">
        <v>13</v>
      </c>
      <c r="B20" s="189" t="s">
        <v>1087</v>
      </c>
      <c r="C20" s="174" t="s">
        <v>15</v>
      </c>
      <c r="D20" s="176">
        <v>0</v>
      </c>
      <c r="E20" s="176">
        <v>0</v>
      </c>
    </row>
    <row r="21" spans="1:5" x14ac:dyDescent="0.2">
      <c r="A21" s="187">
        <v>14</v>
      </c>
      <c r="B21" s="189" t="s">
        <v>620</v>
      </c>
      <c r="C21" s="174" t="s">
        <v>15</v>
      </c>
      <c r="D21" s="176">
        <v>0</v>
      </c>
      <c r="E21" s="176">
        <v>0</v>
      </c>
    </row>
    <row r="22" spans="1:5" x14ac:dyDescent="0.2">
      <c r="A22" s="187">
        <v>15</v>
      </c>
      <c r="B22" s="189" t="s">
        <v>291</v>
      </c>
      <c r="C22" s="174" t="s">
        <v>15</v>
      </c>
      <c r="D22" s="176">
        <v>0</v>
      </c>
      <c r="E22" s="176">
        <v>0</v>
      </c>
    </row>
    <row r="23" spans="1:5" ht="12.75" thickBot="1" x14ac:dyDescent="0.25">
      <c r="A23" s="187">
        <v>16</v>
      </c>
      <c r="B23" s="190" t="s">
        <v>292</v>
      </c>
      <c r="C23" s="191" t="s">
        <v>15</v>
      </c>
      <c r="D23" s="176">
        <v>0</v>
      </c>
      <c r="E23" s="176">
        <v>0</v>
      </c>
    </row>
    <row r="24" spans="1:5" ht="24.75" thickBot="1" x14ac:dyDescent="0.25">
      <c r="A24" s="182" t="s">
        <v>1182</v>
      </c>
      <c r="B24" s="183" t="s">
        <v>351</v>
      </c>
      <c r="C24" s="184" t="s">
        <v>1183</v>
      </c>
      <c r="D24" s="184" t="s">
        <v>1184</v>
      </c>
      <c r="E24" s="184" t="s">
        <v>1185</v>
      </c>
    </row>
    <row r="25" spans="1:5" x14ac:dyDescent="0.2">
      <c r="A25" s="185">
        <v>17</v>
      </c>
      <c r="B25" s="186" t="s">
        <v>341</v>
      </c>
      <c r="C25" s="174" t="s">
        <v>355</v>
      </c>
      <c r="D25" s="176">
        <v>0</v>
      </c>
      <c r="E25" s="176">
        <v>0</v>
      </c>
    </row>
    <row r="26" spans="1:5" x14ac:dyDescent="0.2">
      <c r="A26" s="185">
        <v>18</v>
      </c>
      <c r="B26" s="186" t="s">
        <v>1190</v>
      </c>
      <c r="C26" s="191" t="s">
        <v>355</v>
      </c>
      <c r="D26" s="176">
        <v>0</v>
      </c>
      <c r="E26" s="176">
        <v>0</v>
      </c>
    </row>
    <row r="27" spans="1:5" x14ac:dyDescent="0.2">
      <c r="A27" s="185">
        <v>19</v>
      </c>
      <c r="B27" s="189" t="s">
        <v>1100</v>
      </c>
      <c r="C27" s="179" t="s">
        <v>355</v>
      </c>
      <c r="D27" s="176">
        <v>0</v>
      </c>
      <c r="E27" s="176">
        <v>0</v>
      </c>
    </row>
    <row r="28" spans="1:5" x14ac:dyDescent="0.2">
      <c r="A28" s="185">
        <v>20</v>
      </c>
      <c r="B28" s="189" t="s">
        <v>294</v>
      </c>
      <c r="C28" s="179" t="s">
        <v>355</v>
      </c>
      <c r="D28" s="176">
        <v>0</v>
      </c>
      <c r="E28" s="176">
        <v>0</v>
      </c>
    </row>
    <row r="29" spans="1:5" x14ac:dyDescent="0.2">
      <c r="A29" s="185">
        <v>21</v>
      </c>
      <c r="B29" s="189" t="s">
        <v>295</v>
      </c>
      <c r="C29" s="179" t="s">
        <v>355</v>
      </c>
      <c r="D29" s="176">
        <v>0</v>
      </c>
      <c r="E29" s="176">
        <v>0</v>
      </c>
    </row>
    <row r="30" spans="1:5" x14ac:dyDescent="0.2">
      <c r="A30" s="185">
        <v>22</v>
      </c>
      <c r="B30" s="189" t="s">
        <v>1106</v>
      </c>
      <c r="C30" s="179" t="s">
        <v>355</v>
      </c>
      <c r="D30" s="176">
        <v>0</v>
      </c>
      <c r="E30" s="176">
        <v>0</v>
      </c>
    </row>
    <row r="31" spans="1:5" x14ac:dyDescent="0.2">
      <c r="A31" s="185">
        <v>23</v>
      </c>
      <c r="B31" s="192" t="s">
        <v>1078</v>
      </c>
      <c r="C31" s="179" t="s">
        <v>355</v>
      </c>
      <c r="D31" s="176">
        <v>0</v>
      </c>
      <c r="E31" s="176">
        <v>0</v>
      </c>
    </row>
    <row r="32" spans="1:5" x14ac:dyDescent="0.2">
      <c r="A32" s="185">
        <v>24</v>
      </c>
      <c r="B32" s="189" t="s">
        <v>1113</v>
      </c>
      <c r="C32" s="177" t="s">
        <v>355</v>
      </c>
      <c r="D32" s="176">
        <v>0</v>
      </c>
      <c r="E32" s="176">
        <v>0</v>
      </c>
    </row>
    <row r="33" spans="1:5" x14ac:dyDescent="0.2">
      <c r="A33" s="185">
        <v>25</v>
      </c>
      <c r="B33" s="186" t="s">
        <v>296</v>
      </c>
      <c r="C33" s="177" t="s">
        <v>355</v>
      </c>
      <c r="D33" s="176">
        <v>0</v>
      </c>
      <c r="E33" s="176">
        <v>0</v>
      </c>
    </row>
    <row r="34" spans="1:5" ht="12.75" thickBot="1" x14ac:dyDescent="0.25">
      <c r="A34" s="185">
        <v>26</v>
      </c>
      <c r="B34" s="186" t="s">
        <v>1198</v>
      </c>
      <c r="C34" s="177" t="s">
        <v>355</v>
      </c>
      <c r="D34" s="176">
        <v>0</v>
      </c>
      <c r="E34" s="176">
        <v>0</v>
      </c>
    </row>
    <row r="35" spans="1:5" ht="24.75" thickBot="1" x14ac:dyDescent="0.25">
      <c r="A35" s="182" t="s">
        <v>1182</v>
      </c>
      <c r="B35" s="193" t="s">
        <v>351</v>
      </c>
      <c r="C35" s="184" t="s">
        <v>1183</v>
      </c>
      <c r="D35" s="184" t="s">
        <v>1184</v>
      </c>
      <c r="E35" s="184" t="s">
        <v>1185</v>
      </c>
    </row>
    <row r="36" spans="1:5" x14ac:dyDescent="0.2">
      <c r="A36" s="187">
        <v>27</v>
      </c>
      <c r="B36" s="186" t="s">
        <v>297</v>
      </c>
      <c r="C36" s="174" t="s">
        <v>357</v>
      </c>
      <c r="D36" s="176">
        <v>0</v>
      </c>
      <c r="E36" s="176">
        <v>0</v>
      </c>
    </row>
    <row r="37" spans="1:5" x14ac:dyDescent="0.2">
      <c r="A37" s="187">
        <v>28</v>
      </c>
      <c r="B37" s="189" t="s">
        <v>298</v>
      </c>
      <c r="C37" s="177" t="s">
        <v>357</v>
      </c>
      <c r="D37" s="176">
        <v>0</v>
      </c>
      <c r="E37" s="176">
        <v>0</v>
      </c>
    </row>
    <row r="38" spans="1:5" x14ac:dyDescent="0.2">
      <c r="A38" s="187">
        <v>29</v>
      </c>
      <c r="B38" s="189" t="s">
        <v>299</v>
      </c>
      <c r="C38" s="177" t="s">
        <v>357</v>
      </c>
      <c r="D38" s="176">
        <v>0</v>
      </c>
      <c r="E38" s="176">
        <v>0</v>
      </c>
    </row>
    <row r="39" spans="1:5" x14ac:dyDescent="0.2">
      <c r="A39" s="187">
        <v>30</v>
      </c>
      <c r="B39" s="189" t="s">
        <v>300</v>
      </c>
      <c r="C39" s="177" t="s">
        <v>357</v>
      </c>
      <c r="D39" s="176">
        <v>0</v>
      </c>
      <c r="E39" s="176">
        <v>0</v>
      </c>
    </row>
    <row r="40" spans="1:5" x14ac:dyDescent="0.2">
      <c r="A40" s="187">
        <v>31</v>
      </c>
      <c r="B40" s="189" t="s">
        <v>301</v>
      </c>
      <c r="C40" s="177" t="s">
        <v>357</v>
      </c>
      <c r="D40" s="176">
        <v>0</v>
      </c>
      <c r="E40" s="176">
        <v>0</v>
      </c>
    </row>
    <row r="41" spans="1:5" x14ac:dyDescent="0.2">
      <c r="A41" s="187">
        <v>32</v>
      </c>
      <c r="B41" s="189" t="s">
        <v>302</v>
      </c>
      <c r="C41" s="177" t="s">
        <v>357</v>
      </c>
      <c r="D41" s="176">
        <v>0</v>
      </c>
      <c r="E41" s="176">
        <v>0</v>
      </c>
    </row>
    <row r="42" spans="1:5" x14ac:dyDescent="0.2">
      <c r="A42" s="187">
        <v>33</v>
      </c>
      <c r="B42" s="189" t="s">
        <v>303</v>
      </c>
      <c r="C42" s="177" t="s">
        <v>357</v>
      </c>
      <c r="D42" s="176">
        <v>0</v>
      </c>
      <c r="E42" s="176">
        <v>0</v>
      </c>
    </row>
    <row r="43" spans="1:5" x14ac:dyDescent="0.2">
      <c r="A43" s="187">
        <v>34</v>
      </c>
      <c r="B43" s="189" t="s">
        <v>304</v>
      </c>
      <c r="C43" s="177" t="s">
        <v>357</v>
      </c>
      <c r="D43" s="176">
        <v>0</v>
      </c>
      <c r="E43" s="176">
        <v>0</v>
      </c>
    </row>
    <row r="44" spans="1:5" x14ac:dyDescent="0.2">
      <c r="A44" s="187">
        <v>35</v>
      </c>
      <c r="B44" s="189" t="s">
        <v>305</v>
      </c>
      <c r="C44" s="177" t="s">
        <v>357</v>
      </c>
      <c r="D44" s="176">
        <v>0</v>
      </c>
      <c r="E44" s="176">
        <v>0</v>
      </c>
    </row>
    <row r="45" spans="1:5" x14ac:dyDescent="0.2">
      <c r="A45" s="187">
        <v>36</v>
      </c>
      <c r="B45" s="189" t="s">
        <v>306</v>
      </c>
      <c r="C45" s="177" t="s">
        <v>357</v>
      </c>
      <c r="D45" s="176">
        <v>0</v>
      </c>
      <c r="E45" s="176">
        <v>0</v>
      </c>
    </row>
    <row r="46" spans="1:5" x14ac:dyDescent="0.2">
      <c r="A46" s="187">
        <v>37</v>
      </c>
      <c r="B46" s="189" t="s">
        <v>1134</v>
      </c>
      <c r="C46" s="177" t="s">
        <v>357</v>
      </c>
      <c r="D46" s="176">
        <v>0</v>
      </c>
      <c r="E46" s="176">
        <v>0</v>
      </c>
    </row>
    <row r="47" spans="1:5" x14ac:dyDescent="0.2">
      <c r="A47" s="187">
        <v>38</v>
      </c>
      <c r="B47" s="189" t="s">
        <v>1078</v>
      </c>
      <c r="C47" s="177" t="s">
        <v>357</v>
      </c>
      <c r="D47" s="176">
        <v>0</v>
      </c>
      <c r="E47" s="176">
        <v>0</v>
      </c>
    </row>
    <row r="48" spans="1:5" x14ac:dyDescent="0.2">
      <c r="A48" s="187">
        <v>39</v>
      </c>
      <c r="B48" s="189" t="s">
        <v>307</v>
      </c>
      <c r="C48" s="177" t="s">
        <v>357</v>
      </c>
      <c r="D48" s="176">
        <v>0</v>
      </c>
      <c r="E48" s="176">
        <v>0</v>
      </c>
    </row>
    <row r="49" spans="1:5" x14ac:dyDescent="0.2">
      <c r="A49" s="187">
        <v>40</v>
      </c>
      <c r="B49" s="190" t="s">
        <v>296</v>
      </c>
      <c r="C49" s="177" t="s">
        <v>357</v>
      </c>
      <c r="D49" s="176">
        <v>0</v>
      </c>
      <c r="E49" s="176">
        <v>0</v>
      </c>
    </row>
    <row r="50" spans="1:5" x14ac:dyDescent="0.2">
      <c r="A50" s="187">
        <v>41</v>
      </c>
      <c r="B50" s="189" t="s">
        <v>308</v>
      </c>
      <c r="C50" s="177" t="s">
        <v>357</v>
      </c>
      <c r="D50" s="176">
        <v>0</v>
      </c>
      <c r="E50" s="176">
        <v>0</v>
      </c>
    </row>
    <row r="51" spans="1:5" ht="12.75" thickBot="1" x14ac:dyDescent="0.25">
      <c r="A51" s="187">
        <v>42</v>
      </c>
      <c r="B51" s="194" t="s">
        <v>1191</v>
      </c>
      <c r="C51" s="195" t="s">
        <v>357</v>
      </c>
      <c r="D51" s="176">
        <v>0</v>
      </c>
      <c r="E51" s="176">
        <v>0</v>
      </c>
    </row>
    <row r="52" spans="1:5" ht="24.75" thickBot="1" x14ac:dyDescent="0.25">
      <c r="A52" s="182" t="s">
        <v>1182</v>
      </c>
      <c r="B52" s="183" t="s">
        <v>351</v>
      </c>
      <c r="C52" s="184" t="s">
        <v>1183</v>
      </c>
      <c r="D52" s="184" t="s">
        <v>1184</v>
      </c>
      <c r="E52" s="184" t="s">
        <v>1185</v>
      </c>
    </row>
    <row r="53" spans="1:5" x14ac:dyDescent="0.2">
      <c r="A53" s="185">
        <v>43</v>
      </c>
      <c r="B53" s="186" t="s">
        <v>1203</v>
      </c>
      <c r="C53" s="174" t="s">
        <v>1192</v>
      </c>
      <c r="D53" s="176">
        <v>0</v>
      </c>
      <c r="E53" s="176">
        <v>0</v>
      </c>
    </row>
    <row r="54" spans="1:5" x14ac:dyDescent="0.2">
      <c r="A54" s="185">
        <v>44</v>
      </c>
      <c r="B54" s="186" t="s">
        <v>1199</v>
      </c>
      <c r="C54" s="174" t="s">
        <v>1192</v>
      </c>
      <c r="D54" s="176">
        <v>0</v>
      </c>
      <c r="E54" s="176">
        <v>0</v>
      </c>
    </row>
    <row r="55" spans="1:5" x14ac:dyDescent="0.2">
      <c r="A55" s="185">
        <v>45</v>
      </c>
      <c r="B55" s="186" t="s">
        <v>337</v>
      </c>
      <c r="C55" s="174" t="s">
        <v>1192</v>
      </c>
      <c r="D55" s="176">
        <v>0</v>
      </c>
      <c r="E55" s="176">
        <v>0</v>
      </c>
    </row>
    <row r="56" spans="1:5" x14ac:dyDescent="0.2">
      <c r="A56" s="185">
        <v>46</v>
      </c>
      <c r="B56" s="186" t="s">
        <v>336</v>
      </c>
      <c r="C56" s="174" t="s">
        <v>1192</v>
      </c>
      <c r="D56" s="176">
        <v>0</v>
      </c>
      <c r="E56" s="176">
        <v>0</v>
      </c>
    </row>
    <row r="57" spans="1:5" x14ac:dyDescent="0.2">
      <c r="A57" s="185">
        <v>47</v>
      </c>
      <c r="B57" s="186" t="s">
        <v>1200</v>
      </c>
      <c r="C57" s="174" t="s">
        <v>1192</v>
      </c>
      <c r="D57" s="176">
        <v>0</v>
      </c>
      <c r="E57" s="176">
        <v>0</v>
      </c>
    </row>
    <row r="58" spans="1:5" x14ac:dyDescent="0.2">
      <c r="A58" s="185">
        <v>48</v>
      </c>
      <c r="B58" s="186" t="s">
        <v>1201</v>
      </c>
      <c r="C58" s="174" t="s">
        <v>1192</v>
      </c>
      <c r="D58" s="176">
        <v>0</v>
      </c>
      <c r="E58" s="176">
        <v>0</v>
      </c>
    </row>
    <row r="59" spans="1:5" x14ac:dyDescent="0.2">
      <c r="A59" s="185">
        <v>49</v>
      </c>
      <c r="B59" s="186" t="s">
        <v>1202</v>
      </c>
      <c r="C59" s="174" t="s">
        <v>1192</v>
      </c>
      <c r="D59" s="176">
        <v>0</v>
      </c>
      <c r="E59" s="176">
        <v>0</v>
      </c>
    </row>
    <row r="60" spans="1:5" x14ac:dyDescent="0.2">
      <c r="A60" s="185">
        <v>50</v>
      </c>
      <c r="B60" s="186" t="s">
        <v>309</v>
      </c>
      <c r="C60" s="174" t="s">
        <v>1192</v>
      </c>
      <c r="D60" s="176">
        <v>0</v>
      </c>
      <c r="E60" s="176">
        <v>0</v>
      </c>
    </row>
    <row r="61" spans="1:5" x14ac:dyDescent="0.2">
      <c r="A61" s="185">
        <v>51</v>
      </c>
      <c r="B61" s="186" t="s">
        <v>310</v>
      </c>
      <c r="C61" s="174" t="s">
        <v>353</v>
      </c>
      <c r="D61" s="176">
        <v>0</v>
      </c>
      <c r="E61" s="176">
        <v>0</v>
      </c>
    </row>
    <row r="62" spans="1:5" x14ac:dyDescent="0.2">
      <c r="A62" s="185">
        <v>52</v>
      </c>
      <c r="B62" s="178" t="s">
        <v>311</v>
      </c>
      <c r="C62" s="177" t="s">
        <v>353</v>
      </c>
      <c r="D62" s="176">
        <v>0</v>
      </c>
      <c r="E62" s="176">
        <v>0</v>
      </c>
    </row>
    <row r="63" spans="1:5" x14ac:dyDescent="0.2">
      <c r="A63" s="185">
        <v>53</v>
      </c>
      <c r="B63" s="196" t="s">
        <v>1163</v>
      </c>
      <c r="C63" s="191" t="s">
        <v>353</v>
      </c>
      <c r="D63" s="176">
        <v>0</v>
      </c>
      <c r="E63" s="176">
        <v>0</v>
      </c>
    </row>
    <row r="64" spans="1:5" x14ac:dyDescent="0.2">
      <c r="A64" s="185">
        <v>54</v>
      </c>
      <c r="B64" s="178" t="s">
        <v>312</v>
      </c>
      <c r="C64" s="177" t="s">
        <v>1193</v>
      </c>
      <c r="D64" s="176">
        <v>0</v>
      </c>
      <c r="E64" s="176">
        <v>0</v>
      </c>
    </row>
    <row r="65" spans="1:5" x14ac:dyDescent="0.2">
      <c r="A65" s="185">
        <v>55</v>
      </c>
      <c r="B65" s="196" t="s">
        <v>1163</v>
      </c>
      <c r="C65" s="191" t="s">
        <v>1193</v>
      </c>
      <c r="D65" s="176">
        <v>0</v>
      </c>
      <c r="E65" s="176">
        <v>0</v>
      </c>
    </row>
    <row r="66" spans="1:5" x14ac:dyDescent="0.2">
      <c r="A66" s="185">
        <v>56</v>
      </c>
      <c r="B66" s="178" t="s">
        <v>1169</v>
      </c>
      <c r="C66" s="177" t="s">
        <v>352</v>
      </c>
      <c r="D66" s="176">
        <v>0</v>
      </c>
      <c r="E66" s="176">
        <v>0</v>
      </c>
    </row>
    <row r="67" spans="1:5" x14ac:dyDescent="0.2">
      <c r="A67" s="185">
        <v>57</v>
      </c>
      <c r="B67" s="178" t="s">
        <v>1169</v>
      </c>
      <c r="C67" s="177" t="s">
        <v>359</v>
      </c>
      <c r="D67" s="176">
        <v>0</v>
      </c>
      <c r="E67" s="176">
        <v>0</v>
      </c>
    </row>
    <row r="68" spans="1:5" ht="12.75" thickBot="1" x14ac:dyDescent="0.25">
      <c r="A68" s="185">
        <v>58</v>
      </c>
      <c r="B68" s="197" t="s">
        <v>1194</v>
      </c>
      <c r="C68" s="177" t="s">
        <v>1195</v>
      </c>
      <c r="D68" s="176">
        <v>0</v>
      </c>
      <c r="E68" s="176">
        <v>0</v>
      </c>
    </row>
    <row r="69" spans="1:5" x14ac:dyDescent="0.2">
      <c r="A69" s="198"/>
      <c r="B69" s="199" t="s">
        <v>1196</v>
      </c>
      <c r="C69" s="200"/>
      <c r="D69" s="200">
        <f>SUM(D53:D68)</f>
        <v>0</v>
      </c>
      <c r="E69" s="200">
        <v>0</v>
      </c>
    </row>
    <row r="70" spans="1:5" x14ac:dyDescent="0.2">
      <c r="A70" s="185">
        <v>59</v>
      </c>
      <c r="B70" s="178" t="s">
        <v>1205</v>
      </c>
      <c r="C70" s="177"/>
      <c r="D70" s="176">
        <v>0</v>
      </c>
      <c r="E70" s="176">
        <v>0</v>
      </c>
    </row>
    <row r="71" spans="1:5" x14ac:dyDescent="0.2">
      <c r="A71" s="185">
        <v>60</v>
      </c>
      <c r="B71" s="178" t="s">
        <v>1204</v>
      </c>
      <c r="C71" s="177"/>
      <c r="D71" s="176">
        <v>0</v>
      </c>
      <c r="E71" s="176">
        <v>0</v>
      </c>
    </row>
  </sheetData>
  <mergeCells count="2">
    <mergeCell ref="A4:B4"/>
    <mergeCell ref="A8:B8"/>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L93"/>
  <sheetViews>
    <sheetView showGridLines="0" workbookViewId="0">
      <selection activeCell="D1" sqref="D1"/>
    </sheetView>
  </sheetViews>
  <sheetFormatPr defaultColWidth="11.5" defaultRowHeight="13.5" x14ac:dyDescent="0.3"/>
  <cols>
    <col min="1" max="1" width="8" style="168" customWidth="1"/>
    <col min="2" max="2" width="15.875" style="168" bestFit="1" customWidth="1"/>
    <col min="3" max="3" width="59.5" style="168" bestFit="1" customWidth="1"/>
    <col min="4" max="4" width="6.375" style="168" bestFit="1" customWidth="1"/>
    <col min="5" max="5" width="17.125" style="168" bestFit="1" customWidth="1"/>
    <col min="6" max="6" width="7.125" style="168" bestFit="1" customWidth="1"/>
    <col min="7" max="7" width="9.75" style="168" bestFit="1" customWidth="1"/>
    <col min="8" max="8" width="9.25" style="168" bestFit="1" customWidth="1"/>
    <col min="9" max="9" width="8.5" style="168" bestFit="1" customWidth="1"/>
    <col min="10" max="10" width="10.5" style="168" bestFit="1" customWidth="1"/>
    <col min="11" max="12" width="10" style="168" bestFit="1" customWidth="1"/>
    <col min="13" max="13" width="7.75" style="168" bestFit="1" customWidth="1"/>
    <col min="14" max="16384" width="11.5" style="168"/>
  </cols>
  <sheetData>
    <row r="1" spans="1:12" ht="18.75" x14ac:dyDescent="0.3">
      <c r="A1" s="40" t="s">
        <v>3845</v>
      </c>
    </row>
    <row r="4" spans="1:12" ht="27.75" thickBot="1" x14ac:dyDescent="0.35">
      <c r="A4" s="205" t="s">
        <v>1207</v>
      </c>
      <c r="B4" s="205" t="s">
        <v>1208</v>
      </c>
      <c r="C4" s="205" t="s">
        <v>639</v>
      </c>
      <c r="D4" s="205" t="s">
        <v>1209</v>
      </c>
      <c r="E4" s="205" t="s">
        <v>1210</v>
      </c>
      <c r="F4" s="205" t="s">
        <v>1211</v>
      </c>
      <c r="G4" s="205" t="s">
        <v>1212</v>
      </c>
      <c r="H4" s="205" t="s">
        <v>1213</v>
      </c>
      <c r="I4" s="205" t="s">
        <v>1214</v>
      </c>
      <c r="J4" s="205" t="s">
        <v>1215</v>
      </c>
      <c r="K4" s="205" t="s">
        <v>1216</v>
      </c>
      <c r="L4" s="205" t="s">
        <v>1217</v>
      </c>
    </row>
    <row r="5" spans="1:12" x14ac:dyDescent="0.3">
      <c r="A5" s="128" t="s">
        <v>3948</v>
      </c>
      <c r="B5" s="204" t="s">
        <v>3949</v>
      </c>
      <c r="C5" s="204" t="s">
        <v>2030</v>
      </c>
      <c r="D5" s="204" t="s">
        <v>1228</v>
      </c>
      <c r="E5" s="204" t="s">
        <v>4053</v>
      </c>
      <c r="F5" s="128" t="s">
        <v>1223</v>
      </c>
      <c r="G5" s="204" t="s">
        <v>1304</v>
      </c>
      <c r="H5" s="202">
        <v>43756</v>
      </c>
      <c r="I5" s="202">
        <v>43843</v>
      </c>
      <c r="J5" s="202">
        <v>44208</v>
      </c>
      <c r="K5" s="128" t="s">
        <v>4060</v>
      </c>
      <c r="L5" s="128" t="s">
        <v>4061</v>
      </c>
    </row>
    <row r="6" spans="1:12" x14ac:dyDescent="0.3">
      <c r="A6" s="127" t="s">
        <v>3950</v>
      </c>
      <c r="B6" s="203" t="s">
        <v>1529</v>
      </c>
      <c r="C6" s="203" t="s">
        <v>1530</v>
      </c>
      <c r="D6" s="203" t="s">
        <v>1228</v>
      </c>
      <c r="E6" s="203" t="s">
        <v>1233</v>
      </c>
      <c r="F6" s="127" t="s">
        <v>1223</v>
      </c>
      <c r="G6" s="203" t="s">
        <v>273</v>
      </c>
      <c r="H6" s="201">
        <v>43815</v>
      </c>
      <c r="I6" s="201">
        <v>43859</v>
      </c>
      <c r="J6" s="201">
        <v>44224</v>
      </c>
      <c r="K6" s="127" t="s">
        <v>4062</v>
      </c>
      <c r="L6" s="127" t="s">
        <v>4061</v>
      </c>
    </row>
    <row r="7" spans="1:12" x14ac:dyDescent="0.3">
      <c r="A7" s="128" t="s">
        <v>3951</v>
      </c>
      <c r="B7" s="204" t="s">
        <v>3952</v>
      </c>
      <c r="C7" s="204" t="s">
        <v>1227</v>
      </c>
      <c r="D7" s="204" t="s">
        <v>1228</v>
      </c>
      <c r="E7" s="204" t="s">
        <v>4053</v>
      </c>
      <c r="F7" s="128" t="s">
        <v>1223</v>
      </c>
      <c r="G7" s="204" t="s">
        <v>165</v>
      </c>
      <c r="H7" s="202">
        <v>43672</v>
      </c>
      <c r="I7" s="202">
        <v>43859</v>
      </c>
      <c r="J7" s="202">
        <v>44224</v>
      </c>
      <c r="K7" s="128" t="s">
        <v>4063</v>
      </c>
      <c r="L7" s="128" t="s">
        <v>4061</v>
      </c>
    </row>
    <row r="8" spans="1:12" x14ac:dyDescent="0.3">
      <c r="A8" s="127" t="s">
        <v>3953</v>
      </c>
      <c r="B8" s="203" t="s">
        <v>3952</v>
      </c>
      <c r="C8" s="203" t="s">
        <v>2068</v>
      </c>
      <c r="D8" s="203" t="s">
        <v>1228</v>
      </c>
      <c r="E8" s="203" t="s">
        <v>4053</v>
      </c>
      <c r="F8" s="127" t="s">
        <v>1223</v>
      </c>
      <c r="G8" s="203" t="s">
        <v>165</v>
      </c>
      <c r="H8" s="201">
        <v>43817</v>
      </c>
      <c r="I8" s="201">
        <v>43861</v>
      </c>
      <c r="J8" s="201">
        <v>44226</v>
      </c>
      <c r="K8" s="127" t="s">
        <v>4064</v>
      </c>
      <c r="L8" s="127" t="s">
        <v>4061</v>
      </c>
    </row>
    <row r="9" spans="1:12" x14ac:dyDescent="0.3">
      <c r="A9" s="128" t="s">
        <v>3954</v>
      </c>
      <c r="B9" s="204" t="s">
        <v>1675</v>
      </c>
      <c r="C9" s="204" t="s">
        <v>3955</v>
      </c>
      <c r="D9" s="204" t="s">
        <v>1228</v>
      </c>
      <c r="E9" s="204" t="s">
        <v>1233</v>
      </c>
      <c r="F9" s="128" t="s">
        <v>1223</v>
      </c>
      <c r="G9" s="204" t="s">
        <v>273</v>
      </c>
      <c r="H9" s="202">
        <v>43678</v>
      </c>
      <c r="I9" s="202">
        <v>43864</v>
      </c>
      <c r="J9" s="202">
        <v>44229</v>
      </c>
      <c r="K9" s="128" t="s">
        <v>4065</v>
      </c>
      <c r="L9" s="128" t="s">
        <v>4061</v>
      </c>
    </row>
    <row r="10" spans="1:12" x14ac:dyDescent="0.3">
      <c r="A10" s="127" t="s">
        <v>3956</v>
      </c>
      <c r="B10" s="203" t="s">
        <v>3957</v>
      </c>
      <c r="C10" s="203" t="s">
        <v>1626</v>
      </c>
      <c r="D10" s="203" t="s">
        <v>1228</v>
      </c>
      <c r="E10" s="203" t="s">
        <v>1296</v>
      </c>
      <c r="F10" s="127" t="s">
        <v>1223</v>
      </c>
      <c r="G10" s="203" t="s">
        <v>1386</v>
      </c>
      <c r="H10" s="201">
        <v>43775</v>
      </c>
      <c r="I10" s="201">
        <v>43871</v>
      </c>
      <c r="J10" s="201">
        <v>44237</v>
      </c>
      <c r="K10" s="127" t="s">
        <v>4066</v>
      </c>
      <c r="L10" s="127" t="s">
        <v>4061</v>
      </c>
    </row>
    <row r="11" spans="1:12" x14ac:dyDescent="0.3">
      <c r="A11" s="128" t="s">
        <v>3958</v>
      </c>
      <c r="B11" s="204" t="s">
        <v>1315</v>
      </c>
      <c r="C11" s="204" t="s">
        <v>3959</v>
      </c>
      <c r="D11" s="204" t="s">
        <v>1228</v>
      </c>
      <c r="E11" s="204" t="s">
        <v>1233</v>
      </c>
      <c r="F11" s="128" t="s">
        <v>1223</v>
      </c>
      <c r="G11" s="204" t="s">
        <v>273</v>
      </c>
      <c r="H11" s="202">
        <v>43865</v>
      </c>
      <c r="I11" s="202">
        <v>43871</v>
      </c>
      <c r="J11" s="202">
        <v>44237</v>
      </c>
      <c r="K11" s="128" t="s">
        <v>4067</v>
      </c>
      <c r="L11" s="128" t="s">
        <v>4061</v>
      </c>
    </row>
    <row r="12" spans="1:12" x14ac:dyDescent="0.3">
      <c r="A12" s="127" t="s">
        <v>3960</v>
      </c>
      <c r="B12" s="203" t="s">
        <v>1812</v>
      </c>
      <c r="C12" s="203" t="s">
        <v>3961</v>
      </c>
      <c r="D12" s="203" t="s">
        <v>1228</v>
      </c>
      <c r="E12" s="203" t="s">
        <v>4053</v>
      </c>
      <c r="F12" s="127" t="s">
        <v>1223</v>
      </c>
      <c r="G12" s="203" t="s">
        <v>273</v>
      </c>
      <c r="H12" s="201">
        <v>43804</v>
      </c>
      <c r="I12" s="201">
        <v>43881</v>
      </c>
      <c r="J12" s="201">
        <v>44246</v>
      </c>
      <c r="K12" s="127" t="s">
        <v>4068</v>
      </c>
      <c r="L12" s="127" t="s">
        <v>4061</v>
      </c>
    </row>
    <row r="13" spans="1:12" x14ac:dyDescent="0.3">
      <c r="A13" s="128" t="s">
        <v>3962</v>
      </c>
      <c r="B13" s="204" t="s">
        <v>3963</v>
      </c>
      <c r="C13" s="204" t="s">
        <v>3964</v>
      </c>
      <c r="D13" s="204" t="s">
        <v>1627</v>
      </c>
      <c r="E13" s="204" t="s">
        <v>1258</v>
      </c>
      <c r="F13" s="128" t="s">
        <v>1223</v>
      </c>
      <c r="G13" s="204" t="s">
        <v>178</v>
      </c>
      <c r="H13" s="202">
        <v>43815</v>
      </c>
      <c r="I13" s="202">
        <v>43881</v>
      </c>
      <c r="J13" s="202">
        <v>44245</v>
      </c>
      <c r="K13" s="128" t="s">
        <v>4069</v>
      </c>
      <c r="L13" s="128" t="s">
        <v>4061</v>
      </c>
    </row>
    <row r="14" spans="1:12" x14ac:dyDescent="0.3">
      <c r="A14" s="127" t="s">
        <v>3965</v>
      </c>
      <c r="B14" s="203" t="s">
        <v>1678</v>
      </c>
      <c r="C14" s="203" t="s">
        <v>1679</v>
      </c>
      <c r="D14" s="203" t="s">
        <v>1228</v>
      </c>
      <c r="E14" s="203" t="s">
        <v>1296</v>
      </c>
      <c r="F14" s="127" t="s">
        <v>1223</v>
      </c>
      <c r="G14" s="203" t="s">
        <v>1386</v>
      </c>
      <c r="H14" s="201">
        <v>43803</v>
      </c>
      <c r="I14" s="201">
        <v>43888</v>
      </c>
      <c r="J14" s="201">
        <v>44254</v>
      </c>
      <c r="K14" s="127" t="s">
        <v>4070</v>
      </c>
      <c r="L14" s="127" t="s">
        <v>4061</v>
      </c>
    </row>
    <row r="15" spans="1:12" x14ac:dyDescent="0.3">
      <c r="A15" s="128" t="s">
        <v>3966</v>
      </c>
      <c r="B15" s="204" t="s">
        <v>3967</v>
      </c>
      <c r="C15" s="204" t="s">
        <v>3968</v>
      </c>
      <c r="D15" s="204" t="s">
        <v>1228</v>
      </c>
      <c r="E15" s="204" t="s">
        <v>1233</v>
      </c>
      <c r="F15" s="128" t="s">
        <v>1223</v>
      </c>
      <c r="G15" s="204" t="s">
        <v>1309</v>
      </c>
      <c r="H15" s="202">
        <v>43845</v>
      </c>
      <c r="I15" s="202">
        <v>43888</v>
      </c>
      <c r="J15" s="202">
        <v>44254</v>
      </c>
      <c r="K15" s="128" t="s">
        <v>4071</v>
      </c>
      <c r="L15" s="128" t="s">
        <v>4061</v>
      </c>
    </row>
    <row r="16" spans="1:12" x14ac:dyDescent="0.3">
      <c r="A16" s="127" t="s">
        <v>3969</v>
      </c>
      <c r="B16" s="203" t="s">
        <v>1506</v>
      </c>
      <c r="C16" s="203" t="s">
        <v>1507</v>
      </c>
      <c r="D16" s="203" t="s">
        <v>1228</v>
      </c>
      <c r="E16" s="203" t="s">
        <v>1233</v>
      </c>
      <c r="F16" s="127" t="s">
        <v>1223</v>
      </c>
      <c r="G16" s="203" t="s">
        <v>273</v>
      </c>
      <c r="H16" s="201">
        <v>43819</v>
      </c>
      <c r="I16" s="201">
        <v>43888</v>
      </c>
      <c r="J16" s="201">
        <v>44426</v>
      </c>
      <c r="K16" s="127" t="s">
        <v>4072</v>
      </c>
      <c r="L16" s="127" t="s">
        <v>4061</v>
      </c>
    </row>
    <row r="17" spans="1:12" x14ac:dyDescent="0.3">
      <c r="A17" s="128" t="s">
        <v>3970</v>
      </c>
      <c r="B17" s="204" t="s">
        <v>3971</v>
      </c>
      <c r="C17" s="204" t="s">
        <v>3972</v>
      </c>
      <c r="D17" s="204" t="s">
        <v>1627</v>
      </c>
      <c r="E17" s="204" t="s">
        <v>1279</v>
      </c>
      <c r="F17" s="128" t="s">
        <v>1223</v>
      </c>
      <c r="G17" s="204" t="s">
        <v>273</v>
      </c>
      <c r="H17" s="202">
        <v>43865</v>
      </c>
      <c r="I17" s="202">
        <v>43888</v>
      </c>
      <c r="J17" s="202">
        <v>44070</v>
      </c>
      <c r="K17" s="128" t="s">
        <v>4073</v>
      </c>
      <c r="L17" s="128" t="s">
        <v>4061</v>
      </c>
    </row>
    <row r="18" spans="1:12" x14ac:dyDescent="0.3">
      <c r="A18" s="127" t="s">
        <v>3973</v>
      </c>
      <c r="B18" s="203" t="s">
        <v>1315</v>
      </c>
      <c r="C18" s="203" t="s">
        <v>3959</v>
      </c>
      <c r="D18" s="203" t="s">
        <v>1228</v>
      </c>
      <c r="E18" s="203" t="s">
        <v>1233</v>
      </c>
      <c r="F18" s="127" t="s">
        <v>1223</v>
      </c>
      <c r="G18" s="203" t="s">
        <v>273</v>
      </c>
      <c r="H18" s="201">
        <v>43887</v>
      </c>
      <c r="I18" s="201">
        <v>43894</v>
      </c>
      <c r="J18" s="201">
        <v>44259</v>
      </c>
      <c r="K18" s="127" t="s">
        <v>4074</v>
      </c>
      <c r="L18" s="127" t="s">
        <v>4061</v>
      </c>
    </row>
    <row r="19" spans="1:12" x14ac:dyDescent="0.3">
      <c r="A19" s="128" t="s">
        <v>3974</v>
      </c>
      <c r="B19" s="204" t="s">
        <v>3975</v>
      </c>
      <c r="C19" s="204" t="s">
        <v>1385</v>
      </c>
      <c r="D19" s="204" t="s">
        <v>1228</v>
      </c>
      <c r="E19" s="204" t="s">
        <v>1296</v>
      </c>
      <c r="F19" s="128" t="s">
        <v>1223</v>
      </c>
      <c r="G19" s="204" t="s">
        <v>1386</v>
      </c>
      <c r="H19" s="202">
        <v>43867</v>
      </c>
      <c r="I19" s="202">
        <v>43903</v>
      </c>
      <c r="J19" s="202">
        <v>44268</v>
      </c>
      <c r="K19" s="128" t="s">
        <v>4075</v>
      </c>
      <c r="L19" s="128" t="s">
        <v>4061</v>
      </c>
    </row>
    <row r="20" spans="1:12" x14ac:dyDescent="0.3">
      <c r="A20" s="127" t="s">
        <v>3976</v>
      </c>
      <c r="B20" s="203" t="s">
        <v>1231</v>
      </c>
      <c r="C20" s="203" t="s">
        <v>1232</v>
      </c>
      <c r="D20" s="203" t="s">
        <v>1228</v>
      </c>
      <c r="E20" s="203" t="s">
        <v>1233</v>
      </c>
      <c r="F20" s="127" t="s">
        <v>1223</v>
      </c>
      <c r="G20" s="203" t="s">
        <v>273</v>
      </c>
      <c r="H20" s="201">
        <v>43535</v>
      </c>
      <c r="I20" s="201">
        <v>43903</v>
      </c>
      <c r="J20" s="201">
        <v>44268</v>
      </c>
      <c r="K20" s="127" t="s">
        <v>4076</v>
      </c>
      <c r="L20" s="127" t="s">
        <v>4061</v>
      </c>
    </row>
    <row r="21" spans="1:12" x14ac:dyDescent="0.3">
      <c r="A21" s="128" t="s">
        <v>3977</v>
      </c>
      <c r="B21" s="204" t="s">
        <v>3978</v>
      </c>
      <c r="C21" s="204" t="s">
        <v>3979</v>
      </c>
      <c r="D21" s="204" t="s">
        <v>1627</v>
      </c>
      <c r="E21" s="204" t="s">
        <v>1279</v>
      </c>
      <c r="F21" s="128" t="s">
        <v>1223</v>
      </c>
      <c r="G21" s="204" t="s">
        <v>273</v>
      </c>
      <c r="H21" s="202">
        <v>43879</v>
      </c>
      <c r="I21" s="202">
        <v>43906</v>
      </c>
      <c r="J21" s="202">
        <v>44090</v>
      </c>
      <c r="K21" s="128" t="s">
        <v>4077</v>
      </c>
      <c r="L21" s="128" t="s">
        <v>4061</v>
      </c>
    </row>
    <row r="22" spans="1:12" x14ac:dyDescent="0.3">
      <c r="A22" s="127" t="s">
        <v>3980</v>
      </c>
      <c r="B22" s="203" t="s">
        <v>1231</v>
      </c>
      <c r="C22" s="203" t="s">
        <v>1588</v>
      </c>
      <c r="D22" s="203" t="s">
        <v>1228</v>
      </c>
      <c r="E22" s="203" t="s">
        <v>1233</v>
      </c>
      <c r="F22" s="127" t="s">
        <v>1223</v>
      </c>
      <c r="G22" s="203" t="s">
        <v>273</v>
      </c>
      <c r="H22" s="201">
        <v>43283</v>
      </c>
      <c r="I22" s="201">
        <v>43908</v>
      </c>
      <c r="J22" s="201">
        <v>44273</v>
      </c>
      <c r="K22" s="127" t="s">
        <v>4074</v>
      </c>
      <c r="L22" s="127" t="s">
        <v>4061</v>
      </c>
    </row>
    <row r="23" spans="1:12" x14ac:dyDescent="0.3">
      <c r="A23" s="128" t="s">
        <v>3981</v>
      </c>
      <c r="B23" s="204" t="s">
        <v>1282</v>
      </c>
      <c r="C23" s="204" t="s">
        <v>1583</v>
      </c>
      <c r="D23" s="204" t="s">
        <v>1228</v>
      </c>
      <c r="E23" s="204" t="s">
        <v>1233</v>
      </c>
      <c r="F23" s="128" t="s">
        <v>1223</v>
      </c>
      <c r="G23" s="204" t="s">
        <v>165</v>
      </c>
      <c r="H23" s="202">
        <v>43995</v>
      </c>
      <c r="I23" s="202">
        <v>44031</v>
      </c>
      <c r="J23" s="202">
        <v>44396</v>
      </c>
      <c r="K23" s="128" t="s">
        <v>4078</v>
      </c>
      <c r="L23" s="128" t="s">
        <v>4061</v>
      </c>
    </row>
    <row r="24" spans="1:12" x14ac:dyDescent="0.3">
      <c r="A24" s="127" t="s">
        <v>3982</v>
      </c>
      <c r="B24" s="203" t="s">
        <v>2213</v>
      </c>
      <c r="C24" s="203" t="s">
        <v>2214</v>
      </c>
      <c r="D24" s="203" t="s">
        <v>1228</v>
      </c>
      <c r="E24" s="203" t="s">
        <v>1586</v>
      </c>
      <c r="F24" s="127" t="s">
        <v>1223</v>
      </c>
      <c r="G24" s="203" t="s">
        <v>273</v>
      </c>
      <c r="H24" s="201">
        <v>43840</v>
      </c>
      <c r="I24" s="201">
        <v>44053</v>
      </c>
      <c r="J24" s="201">
        <v>44419</v>
      </c>
      <c r="K24" s="127" t="s">
        <v>4079</v>
      </c>
      <c r="L24" s="127" t="s">
        <v>4061</v>
      </c>
    </row>
    <row r="25" spans="1:12" x14ac:dyDescent="0.3">
      <c r="A25" s="128" t="s">
        <v>3983</v>
      </c>
      <c r="B25" s="204" t="s">
        <v>3984</v>
      </c>
      <c r="C25" s="204" t="s">
        <v>2037</v>
      </c>
      <c r="D25" s="204" t="s">
        <v>1228</v>
      </c>
      <c r="E25" s="204" t="s">
        <v>1233</v>
      </c>
      <c r="F25" s="128" t="s">
        <v>1223</v>
      </c>
      <c r="G25" s="204" t="s">
        <v>1275</v>
      </c>
      <c r="H25" s="202">
        <v>44069</v>
      </c>
      <c r="I25" s="202">
        <v>44089</v>
      </c>
      <c r="J25" s="202">
        <v>44454</v>
      </c>
      <c r="K25" s="128" t="s">
        <v>4080</v>
      </c>
      <c r="L25" s="128" t="s">
        <v>4061</v>
      </c>
    </row>
    <row r="26" spans="1:12" x14ac:dyDescent="0.3">
      <c r="A26" s="127">
        <v>2291</v>
      </c>
      <c r="B26" s="203" t="s">
        <v>567</v>
      </c>
      <c r="C26" s="203" t="s">
        <v>3985</v>
      </c>
      <c r="D26" s="203" t="s">
        <v>1228</v>
      </c>
      <c r="E26" s="203" t="s">
        <v>1233</v>
      </c>
      <c r="F26" s="127" t="s">
        <v>1223</v>
      </c>
      <c r="G26" s="203" t="s">
        <v>1275</v>
      </c>
      <c r="H26" s="201">
        <v>43460</v>
      </c>
      <c r="I26" s="201">
        <v>44090</v>
      </c>
      <c r="J26" s="201">
        <v>44454</v>
      </c>
      <c r="K26" s="127" t="s">
        <v>4081</v>
      </c>
      <c r="L26" s="127" t="s">
        <v>4061</v>
      </c>
    </row>
    <row r="27" spans="1:12" x14ac:dyDescent="0.3">
      <c r="A27" s="128" t="s">
        <v>3986</v>
      </c>
      <c r="B27" s="204" t="s">
        <v>1506</v>
      </c>
      <c r="C27" s="204" t="s">
        <v>1865</v>
      </c>
      <c r="D27" s="204" t="s">
        <v>1228</v>
      </c>
      <c r="E27" s="204" t="s">
        <v>1233</v>
      </c>
      <c r="F27" s="128" t="s">
        <v>1223</v>
      </c>
      <c r="G27" s="204" t="s">
        <v>273</v>
      </c>
      <c r="H27" s="202">
        <v>44006</v>
      </c>
      <c r="I27" s="202">
        <v>44103</v>
      </c>
      <c r="J27" s="202">
        <v>44468</v>
      </c>
      <c r="K27" s="128" t="s">
        <v>4082</v>
      </c>
      <c r="L27" s="128" t="s">
        <v>4061</v>
      </c>
    </row>
    <row r="28" spans="1:12" x14ac:dyDescent="0.3">
      <c r="A28" s="127" t="s">
        <v>3987</v>
      </c>
      <c r="B28" s="203" t="s">
        <v>1506</v>
      </c>
      <c r="C28" s="203" t="s">
        <v>1924</v>
      </c>
      <c r="D28" s="203" t="s">
        <v>1228</v>
      </c>
      <c r="E28" s="203" t="s">
        <v>1233</v>
      </c>
      <c r="F28" s="127" t="s">
        <v>1223</v>
      </c>
      <c r="G28" s="203" t="s">
        <v>273</v>
      </c>
      <c r="H28" s="201">
        <v>44014</v>
      </c>
      <c r="I28" s="201">
        <v>44145</v>
      </c>
      <c r="J28" s="201">
        <v>44510</v>
      </c>
      <c r="K28" s="127" t="s">
        <v>4083</v>
      </c>
      <c r="L28" s="127" t="s">
        <v>4061</v>
      </c>
    </row>
    <row r="29" spans="1:12" x14ac:dyDescent="0.3">
      <c r="A29" s="128">
        <v>2378</v>
      </c>
      <c r="B29" s="204" t="s">
        <v>3988</v>
      </c>
      <c r="C29" s="204" t="s">
        <v>1952</v>
      </c>
      <c r="D29" s="204" t="s">
        <v>1228</v>
      </c>
      <c r="E29" s="204" t="s">
        <v>1233</v>
      </c>
      <c r="F29" s="128" t="s">
        <v>1223</v>
      </c>
      <c r="G29" s="204" t="s">
        <v>178</v>
      </c>
      <c r="H29" s="202">
        <v>44168</v>
      </c>
      <c r="I29" s="202">
        <v>44168</v>
      </c>
      <c r="J29" s="202">
        <v>44533</v>
      </c>
      <c r="K29" s="128" t="s">
        <v>4084</v>
      </c>
      <c r="L29" s="128" t="s">
        <v>4061</v>
      </c>
    </row>
    <row r="30" spans="1:12" x14ac:dyDescent="0.3">
      <c r="A30" s="127" t="s">
        <v>3989</v>
      </c>
      <c r="B30" s="203" t="s">
        <v>3990</v>
      </c>
      <c r="C30" s="203" t="s">
        <v>1527</v>
      </c>
      <c r="D30" s="203" t="s">
        <v>1228</v>
      </c>
      <c r="E30" s="203" t="s">
        <v>1233</v>
      </c>
      <c r="F30" s="127" t="s">
        <v>1223</v>
      </c>
      <c r="G30" s="203" t="s">
        <v>165</v>
      </c>
      <c r="H30" s="201">
        <v>43895</v>
      </c>
      <c r="I30" s="201">
        <v>44168</v>
      </c>
      <c r="J30" s="201">
        <v>44533</v>
      </c>
      <c r="K30" s="127" t="s">
        <v>4085</v>
      </c>
      <c r="L30" s="127" t="s">
        <v>4061</v>
      </c>
    </row>
    <row r="31" spans="1:12" x14ac:dyDescent="0.3">
      <c r="A31" s="128" t="s">
        <v>3991</v>
      </c>
      <c r="B31" s="204" t="s">
        <v>1282</v>
      </c>
      <c r="C31" s="204" t="s">
        <v>1482</v>
      </c>
      <c r="D31" s="204" t="s">
        <v>1228</v>
      </c>
      <c r="E31" s="204" t="s">
        <v>1233</v>
      </c>
      <c r="F31" s="128" t="s">
        <v>1223</v>
      </c>
      <c r="G31" s="204" t="s">
        <v>165</v>
      </c>
      <c r="H31" s="202">
        <v>44033</v>
      </c>
      <c r="I31" s="202">
        <v>44151</v>
      </c>
      <c r="J31" s="202">
        <v>44515</v>
      </c>
      <c r="K31" s="128" t="s">
        <v>4086</v>
      </c>
      <c r="L31" s="128" t="s">
        <v>4061</v>
      </c>
    </row>
    <row r="32" spans="1:12" x14ac:dyDescent="0.3">
      <c r="A32" s="127" t="s">
        <v>3992</v>
      </c>
      <c r="B32" s="203" t="s">
        <v>1574</v>
      </c>
      <c r="C32" s="203" t="s">
        <v>1575</v>
      </c>
      <c r="D32" s="203" t="s">
        <v>1228</v>
      </c>
      <c r="E32" s="203" t="s">
        <v>1233</v>
      </c>
      <c r="F32" s="127" t="s">
        <v>1223</v>
      </c>
      <c r="G32" s="203" t="s">
        <v>165</v>
      </c>
      <c r="H32" s="201">
        <v>44013</v>
      </c>
      <c r="I32" s="201">
        <v>44175</v>
      </c>
      <c r="J32" s="201">
        <v>44426</v>
      </c>
      <c r="K32" s="127" t="s">
        <v>4087</v>
      </c>
      <c r="L32" s="127" t="s">
        <v>4061</v>
      </c>
    </row>
    <row r="33" spans="1:12" x14ac:dyDescent="0.3">
      <c r="A33" s="128">
        <v>2343</v>
      </c>
      <c r="B33" s="204" t="s">
        <v>1315</v>
      </c>
      <c r="C33" s="204" t="s">
        <v>3993</v>
      </c>
      <c r="D33" s="204" t="s">
        <v>1228</v>
      </c>
      <c r="E33" s="204" t="s">
        <v>1233</v>
      </c>
      <c r="F33" s="128" t="s">
        <v>1223</v>
      </c>
      <c r="G33" s="204" t="s">
        <v>273</v>
      </c>
      <c r="H33" s="202">
        <v>43999</v>
      </c>
      <c r="I33" s="202">
        <v>44145</v>
      </c>
      <c r="J33" s="202">
        <v>44510</v>
      </c>
      <c r="K33" s="128" t="s">
        <v>4088</v>
      </c>
      <c r="L33" s="128" t="s">
        <v>4061</v>
      </c>
    </row>
    <row r="34" spans="1:12" x14ac:dyDescent="0.3">
      <c r="A34" s="127" t="s">
        <v>3994</v>
      </c>
      <c r="B34" s="203" t="s">
        <v>1834</v>
      </c>
      <c r="C34" s="203" t="s">
        <v>1835</v>
      </c>
      <c r="D34" s="203" t="s">
        <v>1228</v>
      </c>
      <c r="E34" s="203" t="s">
        <v>1233</v>
      </c>
      <c r="F34" s="127" t="s">
        <v>1223</v>
      </c>
      <c r="G34" s="203" t="s">
        <v>165</v>
      </c>
      <c r="H34" s="201">
        <v>44020</v>
      </c>
      <c r="I34" s="201">
        <v>44165</v>
      </c>
      <c r="J34" s="201">
        <v>44530</v>
      </c>
      <c r="K34" s="127" t="s">
        <v>4089</v>
      </c>
      <c r="L34" s="127" t="s">
        <v>4061</v>
      </c>
    </row>
    <row r="35" spans="1:12" x14ac:dyDescent="0.3">
      <c r="A35" s="128" t="s">
        <v>3995</v>
      </c>
      <c r="B35" s="204" t="s">
        <v>2237</v>
      </c>
      <c r="C35" s="204" t="s">
        <v>2238</v>
      </c>
      <c r="D35" s="204" t="s">
        <v>1228</v>
      </c>
      <c r="E35" s="204" t="s">
        <v>1233</v>
      </c>
      <c r="F35" s="128" t="s">
        <v>1223</v>
      </c>
      <c r="G35" s="204" t="s">
        <v>165</v>
      </c>
      <c r="H35" s="202">
        <v>44004</v>
      </c>
      <c r="I35" s="202">
        <v>44165</v>
      </c>
      <c r="J35" s="202">
        <v>44530</v>
      </c>
      <c r="K35" s="128" t="s">
        <v>4090</v>
      </c>
      <c r="L35" s="128" t="s">
        <v>4061</v>
      </c>
    </row>
    <row r="36" spans="1:12" x14ac:dyDescent="0.3">
      <c r="A36" s="127" t="s">
        <v>3996</v>
      </c>
      <c r="B36" s="203" t="s">
        <v>125</v>
      </c>
      <c r="C36" s="203" t="s">
        <v>2091</v>
      </c>
      <c r="D36" s="203" t="s">
        <v>1221</v>
      </c>
      <c r="E36" s="203" t="s">
        <v>4054</v>
      </c>
      <c r="F36" s="127" t="s">
        <v>1223</v>
      </c>
      <c r="G36" s="203" t="s">
        <v>273</v>
      </c>
      <c r="H36" s="201">
        <v>44162</v>
      </c>
      <c r="I36" s="201">
        <v>43831</v>
      </c>
      <c r="J36" s="201">
        <v>45671</v>
      </c>
      <c r="K36" s="127" t="s">
        <v>4091</v>
      </c>
      <c r="L36" s="127" t="s">
        <v>4061</v>
      </c>
    </row>
    <row r="37" spans="1:12" x14ac:dyDescent="0.3">
      <c r="A37" s="128" t="s">
        <v>3997</v>
      </c>
      <c r="B37" s="204" t="s">
        <v>125</v>
      </c>
      <c r="C37" s="204" t="s">
        <v>2139</v>
      </c>
      <c r="D37" s="204" t="s">
        <v>1221</v>
      </c>
      <c r="E37" s="204" t="s">
        <v>4054</v>
      </c>
      <c r="F37" s="128" t="s">
        <v>1223</v>
      </c>
      <c r="G37" s="204" t="s">
        <v>273</v>
      </c>
      <c r="H37" s="202">
        <v>44211</v>
      </c>
      <c r="I37" s="202">
        <v>43879</v>
      </c>
      <c r="J37" s="202">
        <v>45706</v>
      </c>
      <c r="K37" s="128" t="s">
        <v>4092</v>
      </c>
      <c r="L37" s="128" t="s">
        <v>4061</v>
      </c>
    </row>
    <row r="38" spans="1:12" x14ac:dyDescent="0.3">
      <c r="A38" s="127" t="s">
        <v>3998</v>
      </c>
      <c r="B38" s="203" t="s">
        <v>125</v>
      </c>
      <c r="C38" s="203" t="s">
        <v>2027</v>
      </c>
      <c r="D38" s="203" t="s">
        <v>1221</v>
      </c>
      <c r="E38" s="203" t="s">
        <v>4054</v>
      </c>
      <c r="F38" s="127" t="s">
        <v>1223</v>
      </c>
      <c r="G38" s="203" t="s">
        <v>273</v>
      </c>
      <c r="H38" s="201">
        <v>44211</v>
      </c>
      <c r="I38" s="201">
        <v>43879</v>
      </c>
      <c r="J38" s="201">
        <v>45706</v>
      </c>
      <c r="K38" s="127" t="s">
        <v>4092</v>
      </c>
      <c r="L38" s="127" t="s">
        <v>4061</v>
      </c>
    </row>
    <row r="39" spans="1:12" x14ac:dyDescent="0.3">
      <c r="A39" s="128" t="s">
        <v>3999</v>
      </c>
      <c r="B39" s="204" t="s">
        <v>4000</v>
      </c>
      <c r="C39" s="204" t="s">
        <v>4001</v>
      </c>
      <c r="D39" s="204" t="s">
        <v>1221</v>
      </c>
      <c r="E39" s="204" t="s">
        <v>1279</v>
      </c>
      <c r="F39" s="128" t="s">
        <v>1223</v>
      </c>
      <c r="G39" s="204" t="s">
        <v>273</v>
      </c>
      <c r="H39" s="202">
        <v>43896</v>
      </c>
      <c r="I39" s="202">
        <v>43916</v>
      </c>
      <c r="J39" s="202">
        <v>45741</v>
      </c>
      <c r="K39" s="128" t="s">
        <v>4093</v>
      </c>
      <c r="L39" s="128" t="s">
        <v>4061</v>
      </c>
    </row>
    <row r="40" spans="1:12" x14ac:dyDescent="0.3">
      <c r="A40" s="127" t="s">
        <v>4002</v>
      </c>
      <c r="B40" s="203" t="s">
        <v>125</v>
      </c>
      <c r="C40" s="203" t="s">
        <v>4003</v>
      </c>
      <c r="D40" s="203" t="s">
        <v>1221</v>
      </c>
      <c r="E40" s="203" t="s">
        <v>4054</v>
      </c>
      <c r="F40" s="127" t="s">
        <v>1223</v>
      </c>
      <c r="G40" s="203" t="s">
        <v>273</v>
      </c>
      <c r="H40" s="201">
        <v>44162</v>
      </c>
      <c r="I40" s="201">
        <v>44116</v>
      </c>
      <c r="J40" s="201">
        <v>45942</v>
      </c>
      <c r="K40" s="127" t="s">
        <v>4094</v>
      </c>
      <c r="L40" s="127" t="s">
        <v>4061</v>
      </c>
    </row>
    <row r="41" spans="1:12" x14ac:dyDescent="0.3">
      <c r="A41" s="128" t="s">
        <v>1532</v>
      </c>
      <c r="B41" s="204" t="s">
        <v>1533</v>
      </c>
      <c r="C41" s="204" t="s">
        <v>1530</v>
      </c>
      <c r="D41" s="204" t="s">
        <v>1228</v>
      </c>
      <c r="E41" s="204" t="s">
        <v>1233</v>
      </c>
      <c r="F41" s="128" t="s">
        <v>1223</v>
      </c>
      <c r="G41" s="204" t="s">
        <v>1534</v>
      </c>
      <c r="H41" s="202">
        <v>43837</v>
      </c>
      <c r="I41" s="202">
        <v>43859</v>
      </c>
      <c r="J41" s="202">
        <v>44255</v>
      </c>
      <c r="K41" s="128" t="s">
        <v>4095</v>
      </c>
      <c r="L41" s="128" t="s">
        <v>4061</v>
      </c>
    </row>
    <row r="42" spans="1:12" x14ac:dyDescent="0.3">
      <c r="A42" s="127" t="s">
        <v>1796</v>
      </c>
      <c r="B42" s="203" t="s">
        <v>1231</v>
      </c>
      <c r="C42" s="203" t="s">
        <v>4004</v>
      </c>
      <c r="D42" s="203" t="s">
        <v>1228</v>
      </c>
      <c r="E42" s="203" t="s">
        <v>1233</v>
      </c>
      <c r="F42" s="127" t="s">
        <v>1223</v>
      </c>
      <c r="G42" s="203" t="s">
        <v>273</v>
      </c>
      <c r="H42" s="201">
        <v>43592</v>
      </c>
      <c r="I42" s="201">
        <v>43921</v>
      </c>
      <c r="J42" s="201">
        <v>44285</v>
      </c>
      <c r="K42" s="127" t="s">
        <v>4072</v>
      </c>
      <c r="L42" s="127" t="s">
        <v>4061</v>
      </c>
    </row>
    <row r="43" spans="1:12" x14ac:dyDescent="0.3">
      <c r="A43" s="128" t="s">
        <v>1480</v>
      </c>
      <c r="B43" s="204" t="s">
        <v>1481</v>
      </c>
      <c r="C43" s="204" t="s">
        <v>1482</v>
      </c>
      <c r="D43" s="204" t="s">
        <v>1228</v>
      </c>
      <c r="E43" s="204" t="s">
        <v>1233</v>
      </c>
      <c r="F43" s="128" t="s">
        <v>1223</v>
      </c>
      <c r="G43" s="204" t="s">
        <v>165</v>
      </c>
      <c r="H43" s="202">
        <v>43902</v>
      </c>
      <c r="I43" s="202">
        <v>43948</v>
      </c>
      <c r="J43" s="202">
        <v>44312</v>
      </c>
      <c r="K43" s="128" t="s">
        <v>4096</v>
      </c>
      <c r="L43" s="128" t="s">
        <v>4061</v>
      </c>
    </row>
    <row r="44" spans="1:12" x14ac:dyDescent="0.3">
      <c r="A44" s="127" t="s">
        <v>4005</v>
      </c>
      <c r="B44" s="203" t="s">
        <v>3990</v>
      </c>
      <c r="C44" s="203" t="s">
        <v>4006</v>
      </c>
      <c r="D44" s="203" t="s">
        <v>1228</v>
      </c>
      <c r="E44" s="203" t="s">
        <v>1233</v>
      </c>
      <c r="F44" s="127" t="s">
        <v>1223</v>
      </c>
      <c r="G44" s="203" t="s">
        <v>165</v>
      </c>
      <c r="H44" s="201">
        <v>43902</v>
      </c>
      <c r="I44" s="201">
        <v>43948</v>
      </c>
      <c r="J44" s="201">
        <v>43947</v>
      </c>
      <c r="K44" s="127" t="s">
        <v>4097</v>
      </c>
      <c r="L44" s="127" t="s">
        <v>4061</v>
      </c>
    </row>
    <row r="45" spans="1:12" x14ac:dyDescent="0.3">
      <c r="A45" s="128" t="s">
        <v>1502</v>
      </c>
      <c r="B45" s="204" t="s">
        <v>4007</v>
      </c>
      <c r="C45" s="204" t="s">
        <v>1504</v>
      </c>
      <c r="D45" s="204" t="s">
        <v>1228</v>
      </c>
      <c r="E45" s="204" t="s">
        <v>1233</v>
      </c>
      <c r="F45" s="128" t="s">
        <v>1223</v>
      </c>
      <c r="G45" s="204" t="s">
        <v>273</v>
      </c>
      <c r="H45" s="202">
        <v>43810</v>
      </c>
      <c r="I45" s="202">
        <v>43948</v>
      </c>
      <c r="J45" s="202">
        <v>44312</v>
      </c>
      <c r="K45" s="128" t="s">
        <v>4098</v>
      </c>
      <c r="L45" s="128" t="s">
        <v>4061</v>
      </c>
    </row>
    <row r="46" spans="1:12" x14ac:dyDescent="0.3">
      <c r="A46" s="127" t="s">
        <v>1664</v>
      </c>
      <c r="B46" s="203" t="s">
        <v>1665</v>
      </c>
      <c r="C46" s="203" t="s">
        <v>1666</v>
      </c>
      <c r="D46" s="203" t="s">
        <v>1228</v>
      </c>
      <c r="E46" s="203" t="s">
        <v>1233</v>
      </c>
      <c r="F46" s="127" t="s">
        <v>1223</v>
      </c>
      <c r="G46" s="203" t="s">
        <v>273</v>
      </c>
      <c r="H46" s="201">
        <v>43389</v>
      </c>
      <c r="I46" s="201">
        <v>43957</v>
      </c>
      <c r="J46" s="201">
        <v>44321</v>
      </c>
      <c r="K46" s="127" t="s">
        <v>4099</v>
      </c>
      <c r="L46" s="127" t="s">
        <v>4061</v>
      </c>
    </row>
    <row r="47" spans="1:12" x14ac:dyDescent="0.3">
      <c r="A47" s="128" t="s">
        <v>1714</v>
      </c>
      <c r="B47" s="204" t="s">
        <v>1665</v>
      </c>
      <c r="C47" s="204" t="s">
        <v>1715</v>
      </c>
      <c r="D47" s="204" t="s">
        <v>1228</v>
      </c>
      <c r="E47" s="204" t="s">
        <v>1233</v>
      </c>
      <c r="F47" s="128" t="s">
        <v>1223</v>
      </c>
      <c r="G47" s="204" t="s">
        <v>273</v>
      </c>
      <c r="H47" s="202">
        <v>43392</v>
      </c>
      <c r="I47" s="202">
        <v>43959</v>
      </c>
      <c r="J47" s="202">
        <v>44323</v>
      </c>
      <c r="K47" s="128" t="s">
        <v>4100</v>
      </c>
      <c r="L47" s="128" t="s">
        <v>4061</v>
      </c>
    </row>
    <row r="48" spans="1:12" x14ac:dyDescent="0.3">
      <c r="A48" s="127" t="s">
        <v>2105</v>
      </c>
      <c r="B48" s="203" t="s">
        <v>567</v>
      </c>
      <c r="C48" s="203" t="s">
        <v>2106</v>
      </c>
      <c r="D48" s="203" t="s">
        <v>1228</v>
      </c>
      <c r="E48" s="203" t="s">
        <v>4053</v>
      </c>
      <c r="F48" s="127" t="s">
        <v>1223</v>
      </c>
      <c r="G48" s="203" t="s">
        <v>273</v>
      </c>
      <c r="H48" s="201">
        <v>43881</v>
      </c>
      <c r="I48" s="201">
        <v>43959</v>
      </c>
      <c r="J48" s="201">
        <v>44323</v>
      </c>
      <c r="K48" s="127" t="s">
        <v>4101</v>
      </c>
      <c r="L48" s="127" t="s">
        <v>4061</v>
      </c>
    </row>
    <row r="49" spans="1:12" x14ac:dyDescent="0.3">
      <c r="A49" s="128">
        <v>2309</v>
      </c>
      <c r="B49" s="204" t="s">
        <v>1789</v>
      </c>
      <c r="C49" s="204" t="s">
        <v>1321</v>
      </c>
      <c r="D49" s="204" t="s">
        <v>1228</v>
      </c>
      <c r="E49" s="204" t="s">
        <v>4053</v>
      </c>
      <c r="F49" s="128" t="s">
        <v>1223</v>
      </c>
      <c r="G49" s="204" t="s">
        <v>273</v>
      </c>
      <c r="H49" s="202">
        <v>43728</v>
      </c>
      <c r="I49" s="202">
        <v>43959</v>
      </c>
      <c r="J49" s="202">
        <v>44323</v>
      </c>
      <c r="K49" s="128" t="s">
        <v>4102</v>
      </c>
      <c r="L49" s="128" t="s">
        <v>4061</v>
      </c>
    </row>
    <row r="50" spans="1:12" x14ac:dyDescent="0.3">
      <c r="A50" s="127">
        <v>2303</v>
      </c>
      <c r="B50" s="203" t="s">
        <v>567</v>
      </c>
      <c r="C50" s="203" t="s">
        <v>2209</v>
      </c>
      <c r="D50" s="203" t="s">
        <v>1228</v>
      </c>
      <c r="E50" s="203" t="s">
        <v>1233</v>
      </c>
      <c r="F50" s="127" t="s">
        <v>1223</v>
      </c>
      <c r="G50" s="203" t="s">
        <v>165</v>
      </c>
      <c r="H50" s="201">
        <v>43647</v>
      </c>
      <c r="I50" s="201">
        <v>43978</v>
      </c>
      <c r="J50" s="201">
        <v>44342</v>
      </c>
      <c r="K50" s="127" t="s">
        <v>4103</v>
      </c>
      <c r="L50" s="127" t="s">
        <v>4061</v>
      </c>
    </row>
    <row r="51" spans="1:12" x14ac:dyDescent="0.3">
      <c r="A51" s="128" t="s">
        <v>4008</v>
      </c>
      <c r="B51" s="204" t="s">
        <v>567</v>
      </c>
      <c r="C51" s="204" t="s">
        <v>4009</v>
      </c>
      <c r="D51" s="204" t="s">
        <v>1627</v>
      </c>
      <c r="E51" s="204" t="s">
        <v>1258</v>
      </c>
      <c r="F51" s="128" t="s">
        <v>4055</v>
      </c>
      <c r="G51" s="204" t="s">
        <v>178</v>
      </c>
      <c r="H51" s="202">
        <v>43979</v>
      </c>
      <c r="I51" s="202">
        <v>43993</v>
      </c>
      <c r="J51" s="202">
        <v>44175</v>
      </c>
      <c r="K51" s="128" t="s">
        <v>4104</v>
      </c>
      <c r="L51" s="128" t="s">
        <v>4061</v>
      </c>
    </row>
    <row r="52" spans="1:12" x14ac:dyDescent="0.3">
      <c r="A52" s="127" t="s">
        <v>1293</v>
      </c>
      <c r="B52" s="203" t="s">
        <v>1294</v>
      </c>
      <c r="C52" s="203" t="s">
        <v>1295</v>
      </c>
      <c r="D52" s="203" t="s">
        <v>1228</v>
      </c>
      <c r="E52" s="203" t="s">
        <v>1296</v>
      </c>
      <c r="F52" s="127" t="s">
        <v>1223</v>
      </c>
      <c r="G52" s="203" t="s">
        <v>1297</v>
      </c>
      <c r="H52" s="201">
        <v>43942</v>
      </c>
      <c r="I52" s="201">
        <v>44006</v>
      </c>
      <c r="J52" s="201">
        <v>44370</v>
      </c>
      <c r="K52" s="127" t="s">
        <v>4105</v>
      </c>
      <c r="L52" s="127" t="s">
        <v>4061</v>
      </c>
    </row>
    <row r="53" spans="1:12" x14ac:dyDescent="0.3">
      <c r="A53" s="128" t="s">
        <v>1281</v>
      </c>
      <c r="B53" s="204" t="s">
        <v>1282</v>
      </c>
      <c r="C53" s="204" t="s">
        <v>1283</v>
      </c>
      <c r="D53" s="204" t="s">
        <v>1228</v>
      </c>
      <c r="E53" s="204" t="s">
        <v>1233</v>
      </c>
      <c r="F53" s="128" t="s">
        <v>1223</v>
      </c>
      <c r="G53" s="204" t="s">
        <v>165</v>
      </c>
      <c r="H53" s="202">
        <v>44013</v>
      </c>
      <c r="I53" s="202">
        <v>44015</v>
      </c>
      <c r="J53" s="202">
        <v>44379</v>
      </c>
      <c r="K53" s="128" t="s">
        <v>4106</v>
      </c>
      <c r="L53" s="128" t="s">
        <v>4061</v>
      </c>
    </row>
    <row r="54" spans="1:12" x14ac:dyDescent="0.3">
      <c r="A54" s="127" t="s">
        <v>1489</v>
      </c>
      <c r="B54" s="203" t="s">
        <v>1282</v>
      </c>
      <c r="C54" s="203" t="s">
        <v>1490</v>
      </c>
      <c r="D54" s="203" t="s">
        <v>1228</v>
      </c>
      <c r="E54" s="203" t="s">
        <v>1233</v>
      </c>
      <c r="F54" s="127" t="s">
        <v>1223</v>
      </c>
      <c r="G54" s="203" t="s">
        <v>165</v>
      </c>
      <c r="H54" s="201">
        <v>44019</v>
      </c>
      <c r="I54" s="201">
        <v>44021</v>
      </c>
      <c r="J54" s="201">
        <v>44385</v>
      </c>
      <c r="K54" s="127" t="s">
        <v>4107</v>
      </c>
      <c r="L54" s="127" t="s">
        <v>4061</v>
      </c>
    </row>
    <row r="55" spans="1:12" x14ac:dyDescent="0.3">
      <c r="A55" s="128" t="s">
        <v>1607</v>
      </c>
      <c r="B55" s="204" t="s">
        <v>567</v>
      </c>
      <c r="C55" s="204" t="s">
        <v>1608</v>
      </c>
      <c r="D55" s="204" t="s">
        <v>1228</v>
      </c>
      <c r="E55" s="204" t="s">
        <v>1233</v>
      </c>
      <c r="F55" s="128" t="s">
        <v>1223</v>
      </c>
      <c r="G55" s="204" t="s">
        <v>1275</v>
      </c>
      <c r="H55" s="202">
        <v>43999</v>
      </c>
      <c r="I55" s="202">
        <v>44027</v>
      </c>
      <c r="J55" s="202">
        <v>44391</v>
      </c>
      <c r="K55" s="128" t="s">
        <v>4082</v>
      </c>
      <c r="L55" s="128" t="s">
        <v>4061</v>
      </c>
    </row>
    <row r="56" spans="1:12" x14ac:dyDescent="0.3">
      <c r="A56" s="127" t="s">
        <v>4144</v>
      </c>
      <c r="B56" s="203" t="s">
        <v>1466</v>
      </c>
      <c r="C56" s="203" t="s">
        <v>4010</v>
      </c>
      <c r="D56" s="203" t="s">
        <v>1228</v>
      </c>
      <c r="E56" s="203" t="s">
        <v>4056</v>
      </c>
      <c r="F56" s="127" t="s">
        <v>1223</v>
      </c>
      <c r="G56" s="203" t="s">
        <v>178</v>
      </c>
      <c r="H56" s="201">
        <v>43733</v>
      </c>
      <c r="I56" s="201">
        <v>43999</v>
      </c>
      <c r="J56" s="201">
        <v>44363</v>
      </c>
      <c r="K56" s="127" t="s">
        <v>4108</v>
      </c>
      <c r="L56" s="127" t="s">
        <v>4061</v>
      </c>
    </row>
    <row r="57" spans="1:12" x14ac:dyDescent="0.3">
      <c r="A57" s="128" t="s">
        <v>2228</v>
      </c>
      <c r="B57" s="204" t="s">
        <v>567</v>
      </c>
      <c r="C57" s="204" t="s">
        <v>2229</v>
      </c>
      <c r="D57" s="204" t="s">
        <v>1228</v>
      </c>
      <c r="E57" s="204" t="s">
        <v>4053</v>
      </c>
      <c r="F57" s="128" t="s">
        <v>1223</v>
      </c>
      <c r="G57" s="204" t="s">
        <v>273</v>
      </c>
      <c r="H57" s="202">
        <v>43726</v>
      </c>
      <c r="I57" s="202">
        <v>44062</v>
      </c>
      <c r="J57" s="202">
        <v>44426</v>
      </c>
      <c r="K57" s="128" t="s">
        <v>4109</v>
      </c>
      <c r="L57" s="128" t="s">
        <v>4061</v>
      </c>
    </row>
    <row r="58" spans="1:12" x14ac:dyDescent="0.3">
      <c r="A58" s="127">
        <v>2360</v>
      </c>
      <c r="B58" s="203" t="s">
        <v>567</v>
      </c>
      <c r="C58" s="203" t="s">
        <v>4011</v>
      </c>
      <c r="D58" s="203" t="s">
        <v>1228</v>
      </c>
      <c r="E58" s="203" t="s">
        <v>4053</v>
      </c>
      <c r="F58" s="127" t="s">
        <v>1223</v>
      </c>
      <c r="G58" s="203" t="s">
        <v>1275</v>
      </c>
      <c r="H58" s="201">
        <v>44048</v>
      </c>
      <c r="I58" s="201">
        <v>44090</v>
      </c>
      <c r="J58" s="201">
        <v>44454</v>
      </c>
      <c r="K58" s="127" t="s">
        <v>4110</v>
      </c>
      <c r="L58" s="127" t="s">
        <v>4061</v>
      </c>
    </row>
    <row r="59" spans="1:12" x14ac:dyDescent="0.3">
      <c r="A59" s="128" t="s">
        <v>4012</v>
      </c>
      <c r="B59" s="204" t="s">
        <v>3963</v>
      </c>
      <c r="C59" s="204" t="s">
        <v>1303</v>
      </c>
      <c r="D59" s="204" t="s">
        <v>1228</v>
      </c>
      <c r="E59" s="204" t="s">
        <v>4057</v>
      </c>
      <c r="F59" s="128" t="s">
        <v>1223</v>
      </c>
      <c r="G59" s="204" t="s">
        <v>178</v>
      </c>
      <c r="H59" s="202">
        <v>43536</v>
      </c>
      <c r="I59" s="202">
        <v>44127</v>
      </c>
      <c r="J59" s="202">
        <v>44492</v>
      </c>
      <c r="K59" s="128" t="s">
        <v>4111</v>
      </c>
      <c r="L59" s="128" t="s">
        <v>4061</v>
      </c>
    </row>
    <row r="60" spans="1:12" x14ac:dyDescent="0.3">
      <c r="A60" s="127">
        <v>3037</v>
      </c>
      <c r="B60" s="203" t="s">
        <v>4013</v>
      </c>
      <c r="C60" s="203" t="s">
        <v>4014</v>
      </c>
      <c r="D60" s="203" t="s">
        <v>1228</v>
      </c>
      <c r="E60" s="203" t="s">
        <v>4057</v>
      </c>
      <c r="F60" s="127" t="s">
        <v>1223</v>
      </c>
      <c r="G60" s="203" t="s">
        <v>178</v>
      </c>
      <c r="H60" s="201">
        <v>44006</v>
      </c>
      <c r="I60" s="201">
        <v>44168</v>
      </c>
      <c r="J60" s="201">
        <v>44532</v>
      </c>
      <c r="K60" s="127" t="s">
        <v>4112</v>
      </c>
      <c r="L60" s="127" t="s">
        <v>4061</v>
      </c>
    </row>
    <row r="61" spans="1:12" x14ac:dyDescent="0.3">
      <c r="A61" s="128" t="s">
        <v>1519</v>
      </c>
      <c r="B61" s="204" t="s">
        <v>1520</v>
      </c>
      <c r="C61" s="204" t="s">
        <v>1521</v>
      </c>
      <c r="D61" s="204" t="s">
        <v>1228</v>
      </c>
      <c r="E61" s="204" t="s">
        <v>4053</v>
      </c>
      <c r="F61" s="128" t="s">
        <v>1223</v>
      </c>
      <c r="G61" s="204" t="s">
        <v>178</v>
      </c>
      <c r="H61" s="202">
        <v>44160</v>
      </c>
      <c r="I61" s="202">
        <v>44179</v>
      </c>
      <c r="J61" s="202">
        <v>44360</v>
      </c>
      <c r="K61" s="128" t="s">
        <v>4113</v>
      </c>
      <c r="L61" s="128" t="s">
        <v>4061</v>
      </c>
    </row>
    <row r="62" spans="1:12" x14ac:dyDescent="0.3">
      <c r="A62" s="127" t="s">
        <v>1878</v>
      </c>
      <c r="B62" s="203" t="s">
        <v>1879</v>
      </c>
      <c r="C62" s="203" t="s">
        <v>1880</v>
      </c>
      <c r="D62" s="203" t="s">
        <v>1228</v>
      </c>
      <c r="E62" s="203" t="s">
        <v>1233</v>
      </c>
      <c r="F62" s="127" t="s">
        <v>1223</v>
      </c>
      <c r="G62" s="203" t="s">
        <v>1275</v>
      </c>
      <c r="H62" s="201">
        <v>44034</v>
      </c>
      <c r="I62" s="201">
        <v>44182</v>
      </c>
      <c r="J62" s="201">
        <v>44363</v>
      </c>
      <c r="K62" s="127" t="s">
        <v>4114</v>
      </c>
      <c r="L62" s="127" t="s">
        <v>4061</v>
      </c>
    </row>
    <row r="63" spans="1:12" x14ac:dyDescent="0.3">
      <c r="A63" s="128" t="s">
        <v>4015</v>
      </c>
      <c r="B63" s="204" t="s">
        <v>1740</v>
      </c>
      <c r="C63" s="204" t="s">
        <v>4016</v>
      </c>
      <c r="D63" s="204" t="s">
        <v>1228</v>
      </c>
      <c r="E63" s="204" t="s">
        <v>1233</v>
      </c>
      <c r="F63" s="128" t="s">
        <v>1223</v>
      </c>
      <c r="G63" s="204" t="s">
        <v>165</v>
      </c>
      <c r="H63" s="202">
        <v>43931</v>
      </c>
      <c r="I63" s="202">
        <v>44186</v>
      </c>
      <c r="J63" s="202">
        <v>44551</v>
      </c>
      <c r="K63" s="128" t="s">
        <v>4115</v>
      </c>
      <c r="L63" s="128" t="s">
        <v>4061</v>
      </c>
    </row>
    <row r="64" spans="1:12" x14ac:dyDescent="0.3">
      <c r="A64" s="127" t="s">
        <v>1672</v>
      </c>
      <c r="B64" s="203" t="s">
        <v>1673</v>
      </c>
      <c r="C64" s="203" t="s">
        <v>936</v>
      </c>
      <c r="D64" s="203" t="s">
        <v>1339</v>
      </c>
      <c r="E64" s="203" t="s">
        <v>1258</v>
      </c>
      <c r="F64" s="127" t="s">
        <v>1223</v>
      </c>
      <c r="G64" s="203" t="s">
        <v>178</v>
      </c>
      <c r="H64" s="201">
        <v>42368</v>
      </c>
      <c r="I64" s="201">
        <v>43878</v>
      </c>
      <c r="J64" s="201">
        <v>44953</v>
      </c>
      <c r="K64" s="127" t="s">
        <v>4116</v>
      </c>
      <c r="L64" s="127" t="s">
        <v>4061</v>
      </c>
    </row>
    <row r="65" spans="1:12" x14ac:dyDescent="0.3">
      <c r="A65" s="128" t="s">
        <v>1661</v>
      </c>
      <c r="B65" s="204" t="s">
        <v>1662</v>
      </c>
      <c r="C65" s="204" t="s">
        <v>1663</v>
      </c>
      <c r="D65" s="204" t="s">
        <v>1339</v>
      </c>
      <c r="E65" s="204" t="s">
        <v>1258</v>
      </c>
      <c r="F65" s="128" t="s">
        <v>1223</v>
      </c>
      <c r="G65" s="204" t="s">
        <v>178</v>
      </c>
      <c r="H65" s="202">
        <v>43749</v>
      </c>
      <c r="I65" s="202">
        <v>43878</v>
      </c>
      <c r="J65" s="202">
        <v>44974</v>
      </c>
      <c r="K65" s="128" t="s">
        <v>4117</v>
      </c>
      <c r="L65" s="128" t="s">
        <v>4061</v>
      </c>
    </row>
    <row r="66" spans="1:12" x14ac:dyDescent="0.3">
      <c r="A66" s="127" t="s">
        <v>2239</v>
      </c>
      <c r="B66" s="203" t="s">
        <v>2240</v>
      </c>
      <c r="C66" s="203"/>
      <c r="D66" s="203" t="s">
        <v>1929</v>
      </c>
      <c r="E66" s="203" t="s">
        <v>1233</v>
      </c>
      <c r="F66" s="127" t="s">
        <v>1223</v>
      </c>
      <c r="G66" s="203" t="s">
        <v>1254</v>
      </c>
      <c r="H66" s="201">
        <v>43832</v>
      </c>
      <c r="I66" s="201">
        <v>43879</v>
      </c>
      <c r="J66" s="201">
        <v>45706</v>
      </c>
      <c r="K66" s="127" t="s">
        <v>4118</v>
      </c>
      <c r="L66" s="127" t="s">
        <v>4061</v>
      </c>
    </row>
    <row r="67" spans="1:12" x14ac:dyDescent="0.3">
      <c r="A67" s="128" t="s">
        <v>2166</v>
      </c>
      <c r="B67" s="204" t="s">
        <v>2167</v>
      </c>
      <c r="C67" s="204" t="s">
        <v>2168</v>
      </c>
      <c r="D67" s="204" t="s">
        <v>1247</v>
      </c>
      <c r="E67" s="204" t="s">
        <v>1258</v>
      </c>
      <c r="F67" s="128" t="s">
        <v>1223</v>
      </c>
      <c r="G67" s="204" t="s">
        <v>178</v>
      </c>
      <c r="H67" s="202">
        <v>43697</v>
      </c>
      <c r="I67" s="202">
        <v>44047</v>
      </c>
      <c r="J67" s="202">
        <v>45141</v>
      </c>
      <c r="K67" s="128" t="s">
        <v>4119</v>
      </c>
      <c r="L67" s="128" t="s">
        <v>4061</v>
      </c>
    </row>
    <row r="68" spans="1:12" x14ac:dyDescent="0.3">
      <c r="A68" s="127" t="s">
        <v>1820</v>
      </c>
      <c r="B68" s="203" t="s">
        <v>1821</v>
      </c>
      <c r="C68" s="203" t="s">
        <v>1822</v>
      </c>
      <c r="D68" s="203" t="s">
        <v>1247</v>
      </c>
      <c r="E68" s="203" t="s">
        <v>1258</v>
      </c>
      <c r="F68" s="127" t="s">
        <v>1223</v>
      </c>
      <c r="G68" s="203" t="s">
        <v>178</v>
      </c>
      <c r="H68" s="201">
        <v>43882</v>
      </c>
      <c r="I68" s="201">
        <v>43874</v>
      </c>
      <c r="J68" s="201">
        <v>44969</v>
      </c>
      <c r="K68" s="127" t="s">
        <v>4120</v>
      </c>
      <c r="L68" s="127" t="s">
        <v>4061</v>
      </c>
    </row>
    <row r="69" spans="1:12" x14ac:dyDescent="0.3">
      <c r="A69" s="128" t="s">
        <v>4017</v>
      </c>
      <c r="B69" s="204" t="s">
        <v>4018</v>
      </c>
      <c r="C69" s="204" t="s">
        <v>4019</v>
      </c>
      <c r="D69" s="204" t="s">
        <v>1241</v>
      </c>
      <c r="E69" s="204" t="s">
        <v>1258</v>
      </c>
      <c r="F69" s="128" t="s">
        <v>1223</v>
      </c>
      <c r="G69" s="204" t="s">
        <v>178</v>
      </c>
      <c r="H69" s="202">
        <v>43902</v>
      </c>
      <c r="I69" s="202">
        <v>43887</v>
      </c>
      <c r="J69" s="202">
        <v>45713</v>
      </c>
      <c r="K69" s="128" t="s">
        <v>4121</v>
      </c>
      <c r="L69" s="128" t="s">
        <v>4061</v>
      </c>
    </row>
    <row r="70" spans="1:12" x14ac:dyDescent="0.3">
      <c r="A70" s="127" t="s">
        <v>2146</v>
      </c>
      <c r="B70" s="203" t="s">
        <v>2147</v>
      </c>
      <c r="C70" s="203" t="s">
        <v>4020</v>
      </c>
      <c r="D70" s="203" t="s">
        <v>1247</v>
      </c>
      <c r="E70" s="203" t="s">
        <v>1258</v>
      </c>
      <c r="F70" s="127" t="s">
        <v>1223</v>
      </c>
      <c r="G70" s="203" t="s">
        <v>178</v>
      </c>
      <c r="H70" s="201">
        <v>43962</v>
      </c>
      <c r="I70" s="201">
        <v>44179</v>
      </c>
      <c r="J70" s="201">
        <v>45119</v>
      </c>
      <c r="K70" s="127" t="s">
        <v>4122</v>
      </c>
      <c r="L70" s="127" t="s">
        <v>4061</v>
      </c>
    </row>
    <row r="71" spans="1:12" x14ac:dyDescent="0.3">
      <c r="A71" s="128" t="s">
        <v>1476</v>
      </c>
      <c r="B71" s="204" t="s">
        <v>1477</v>
      </c>
      <c r="C71" s="204" t="s">
        <v>4021</v>
      </c>
      <c r="D71" s="204" t="s">
        <v>1247</v>
      </c>
      <c r="E71" s="204" t="s">
        <v>1248</v>
      </c>
      <c r="F71" s="128" t="s">
        <v>1223</v>
      </c>
      <c r="G71" s="204" t="s">
        <v>1386</v>
      </c>
      <c r="H71" s="202">
        <v>44071</v>
      </c>
      <c r="I71" s="202">
        <v>44179</v>
      </c>
      <c r="J71" s="202">
        <v>45145</v>
      </c>
      <c r="K71" s="128" t="s">
        <v>4123</v>
      </c>
      <c r="L71" s="128" t="s">
        <v>4061</v>
      </c>
    </row>
    <row r="72" spans="1:12" x14ac:dyDescent="0.3">
      <c r="A72" s="127" t="s">
        <v>1801</v>
      </c>
      <c r="B72" s="203" t="s">
        <v>1802</v>
      </c>
      <c r="C72" s="203" t="s">
        <v>734</v>
      </c>
      <c r="D72" s="203" t="s">
        <v>1247</v>
      </c>
      <c r="E72" s="203" t="s">
        <v>4058</v>
      </c>
      <c r="F72" s="127" t="s">
        <v>1223</v>
      </c>
      <c r="G72" s="203" t="s">
        <v>178</v>
      </c>
      <c r="H72" s="201">
        <v>43790</v>
      </c>
      <c r="I72" s="201">
        <v>43978</v>
      </c>
      <c r="J72" s="201">
        <v>45438</v>
      </c>
      <c r="K72" s="127" t="s">
        <v>4124</v>
      </c>
      <c r="L72" s="127" t="s">
        <v>4061</v>
      </c>
    </row>
    <row r="73" spans="1:12" x14ac:dyDescent="0.3">
      <c r="A73" s="128" t="s">
        <v>1977</v>
      </c>
      <c r="B73" s="204" t="s">
        <v>1978</v>
      </c>
      <c r="C73" s="204" t="s">
        <v>4022</v>
      </c>
      <c r="D73" s="204" t="s">
        <v>1247</v>
      </c>
      <c r="E73" s="204" t="s">
        <v>1258</v>
      </c>
      <c r="F73" s="128" t="s">
        <v>1223</v>
      </c>
      <c r="G73" s="204" t="s">
        <v>178</v>
      </c>
      <c r="H73" s="202">
        <v>43832</v>
      </c>
      <c r="I73" s="202">
        <v>44028</v>
      </c>
      <c r="J73" s="202">
        <v>45488</v>
      </c>
      <c r="K73" s="128" t="s">
        <v>4125</v>
      </c>
      <c r="L73" s="128" t="s">
        <v>4061</v>
      </c>
    </row>
    <row r="74" spans="1:12" x14ac:dyDescent="0.3">
      <c r="A74" s="127" t="s">
        <v>1913</v>
      </c>
      <c r="B74" s="203" t="s">
        <v>1914</v>
      </c>
      <c r="C74" s="203" t="s">
        <v>1915</v>
      </c>
      <c r="D74" s="203" t="s">
        <v>1247</v>
      </c>
      <c r="E74" s="203" t="s">
        <v>4059</v>
      </c>
      <c r="F74" s="127" t="s">
        <v>1223</v>
      </c>
      <c r="G74" s="203" t="s">
        <v>178</v>
      </c>
      <c r="H74" s="201">
        <v>43867</v>
      </c>
      <c r="I74" s="201">
        <v>44068</v>
      </c>
      <c r="J74" s="201">
        <v>45528</v>
      </c>
      <c r="K74" s="127" t="s">
        <v>4126</v>
      </c>
      <c r="L74" s="127" t="s">
        <v>4061</v>
      </c>
    </row>
    <row r="75" spans="1:12" x14ac:dyDescent="0.3">
      <c r="A75" s="128" t="s">
        <v>1762</v>
      </c>
      <c r="B75" s="204" t="s">
        <v>1763</v>
      </c>
      <c r="C75" s="204" t="s">
        <v>736</v>
      </c>
      <c r="D75" s="204" t="s">
        <v>1247</v>
      </c>
      <c r="E75" s="204" t="s">
        <v>1258</v>
      </c>
      <c r="F75" s="128" t="s">
        <v>1223</v>
      </c>
      <c r="G75" s="204" t="s">
        <v>178</v>
      </c>
      <c r="H75" s="202">
        <v>43871</v>
      </c>
      <c r="I75" s="202">
        <v>44075</v>
      </c>
      <c r="J75" s="202">
        <v>45169</v>
      </c>
      <c r="K75" s="128" t="s">
        <v>4127</v>
      </c>
      <c r="L75" s="128" t="s">
        <v>4061</v>
      </c>
    </row>
    <row r="76" spans="1:12" x14ac:dyDescent="0.3">
      <c r="A76" s="127" t="s">
        <v>1721</v>
      </c>
      <c r="B76" s="203" t="s">
        <v>1378</v>
      </c>
      <c r="C76" s="203" t="s">
        <v>4003</v>
      </c>
      <c r="D76" s="203" t="s">
        <v>1221</v>
      </c>
      <c r="E76" s="203" t="s">
        <v>4054</v>
      </c>
      <c r="F76" s="127" t="s">
        <v>1223</v>
      </c>
      <c r="G76" s="203" t="s">
        <v>273</v>
      </c>
      <c r="H76" s="201">
        <v>44069</v>
      </c>
      <c r="I76" s="201">
        <v>44116</v>
      </c>
      <c r="J76" s="201">
        <v>45941</v>
      </c>
      <c r="K76" s="127" t="s">
        <v>4092</v>
      </c>
      <c r="L76" s="127" t="s">
        <v>4061</v>
      </c>
    </row>
    <row r="77" spans="1:12" x14ac:dyDescent="0.3">
      <c r="A77" s="128" t="s">
        <v>4023</v>
      </c>
      <c r="B77" s="204" t="s">
        <v>4024</v>
      </c>
      <c r="C77" s="204" t="s">
        <v>4025</v>
      </c>
      <c r="D77" s="204" t="s">
        <v>1247</v>
      </c>
      <c r="E77" s="204" t="s">
        <v>1258</v>
      </c>
      <c r="F77" s="128" t="s">
        <v>1223</v>
      </c>
      <c r="G77" s="204" t="s">
        <v>178</v>
      </c>
      <c r="H77" s="202">
        <v>44104</v>
      </c>
      <c r="I77" s="202">
        <v>44119</v>
      </c>
      <c r="J77" s="202">
        <v>45579</v>
      </c>
      <c r="K77" s="128" t="s">
        <v>4128</v>
      </c>
      <c r="L77" s="128" t="s">
        <v>4061</v>
      </c>
    </row>
    <row r="78" spans="1:12" x14ac:dyDescent="0.3">
      <c r="A78" s="127" t="s">
        <v>4026</v>
      </c>
      <c r="B78" s="203" t="s">
        <v>4027</v>
      </c>
      <c r="C78" s="203" t="s">
        <v>4028</v>
      </c>
      <c r="D78" s="203" t="s">
        <v>1339</v>
      </c>
      <c r="E78" s="203" t="s">
        <v>1258</v>
      </c>
      <c r="F78" s="127" t="s">
        <v>1223</v>
      </c>
      <c r="G78" s="203" t="s">
        <v>178</v>
      </c>
      <c r="H78" s="201">
        <v>37341</v>
      </c>
      <c r="I78" s="201">
        <v>44131</v>
      </c>
      <c r="J78" s="201">
        <v>45956</v>
      </c>
      <c r="K78" s="127" t="s">
        <v>4129</v>
      </c>
      <c r="L78" s="127" t="s">
        <v>4061</v>
      </c>
    </row>
    <row r="79" spans="1:12" x14ac:dyDescent="0.3">
      <c r="A79" s="128" t="s">
        <v>4029</v>
      </c>
      <c r="B79" s="204" t="s">
        <v>4030</v>
      </c>
      <c r="C79" s="204" t="s">
        <v>4031</v>
      </c>
      <c r="D79" s="204" t="s">
        <v>1247</v>
      </c>
      <c r="E79" s="204" t="s">
        <v>1248</v>
      </c>
      <c r="F79" s="128" t="s">
        <v>1223</v>
      </c>
      <c r="G79" s="204" t="s">
        <v>273</v>
      </c>
      <c r="H79" s="202">
        <v>44098</v>
      </c>
      <c r="I79" s="202">
        <v>44132</v>
      </c>
      <c r="J79" s="202">
        <v>45592</v>
      </c>
      <c r="K79" s="128" t="s">
        <v>4130</v>
      </c>
      <c r="L79" s="128" t="s">
        <v>4061</v>
      </c>
    </row>
    <row r="80" spans="1:12" x14ac:dyDescent="0.3">
      <c r="A80" s="127" t="s">
        <v>4032</v>
      </c>
      <c r="B80" s="203" t="s">
        <v>4033</v>
      </c>
      <c r="C80" s="203" t="s">
        <v>4003</v>
      </c>
      <c r="D80" s="203" t="s">
        <v>1247</v>
      </c>
      <c r="E80" s="203" t="s">
        <v>1248</v>
      </c>
      <c r="F80" s="127" t="s">
        <v>1223</v>
      </c>
      <c r="G80" s="203" t="s">
        <v>1275</v>
      </c>
      <c r="H80" s="201">
        <v>44105</v>
      </c>
      <c r="I80" s="201">
        <v>44132</v>
      </c>
      <c r="J80" s="201">
        <v>45592</v>
      </c>
      <c r="K80" s="127" t="s">
        <v>4131</v>
      </c>
      <c r="L80" s="127" t="s">
        <v>4061</v>
      </c>
    </row>
    <row r="81" spans="1:12" x14ac:dyDescent="0.3">
      <c r="A81" s="128" t="s">
        <v>1840</v>
      </c>
      <c r="B81" s="204" t="s">
        <v>1841</v>
      </c>
      <c r="C81" s="204" t="s">
        <v>1842</v>
      </c>
      <c r="D81" s="204" t="s">
        <v>1221</v>
      </c>
      <c r="E81" s="204" t="s">
        <v>4054</v>
      </c>
      <c r="F81" s="128" t="s">
        <v>1223</v>
      </c>
      <c r="G81" s="204" t="s">
        <v>273</v>
      </c>
      <c r="H81" s="202">
        <v>44125</v>
      </c>
      <c r="I81" s="202">
        <v>44179</v>
      </c>
      <c r="J81" s="202">
        <v>44178</v>
      </c>
      <c r="K81" s="128" t="s">
        <v>4132</v>
      </c>
      <c r="L81" s="128" t="s">
        <v>4061</v>
      </c>
    </row>
    <row r="82" spans="1:12" x14ac:dyDescent="0.3">
      <c r="A82" s="127" t="s">
        <v>4034</v>
      </c>
      <c r="B82" s="203" t="s">
        <v>567</v>
      </c>
      <c r="C82" s="203" t="s">
        <v>4035</v>
      </c>
      <c r="D82" s="203" t="s">
        <v>1627</v>
      </c>
      <c r="E82" s="203" t="s">
        <v>1258</v>
      </c>
      <c r="F82" s="127" t="s">
        <v>1223</v>
      </c>
      <c r="G82" s="203" t="s">
        <v>178</v>
      </c>
      <c r="H82" s="201">
        <v>43851</v>
      </c>
      <c r="I82" s="201">
        <v>43864</v>
      </c>
      <c r="J82" s="201">
        <v>44045</v>
      </c>
      <c r="K82" s="127" t="s">
        <v>4133</v>
      </c>
      <c r="L82" s="127" t="s">
        <v>4061</v>
      </c>
    </row>
    <row r="83" spans="1:12" x14ac:dyDescent="0.3">
      <c r="A83" s="128" t="s">
        <v>4036</v>
      </c>
      <c r="B83" s="204" t="s">
        <v>4037</v>
      </c>
      <c r="C83" s="204" t="s">
        <v>4038</v>
      </c>
      <c r="D83" s="204" t="s">
        <v>1627</v>
      </c>
      <c r="E83" s="204" t="s">
        <v>1258</v>
      </c>
      <c r="F83" s="128" t="s">
        <v>1223</v>
      </c>
      <c r="G83" s="204" t="s">
        <v>178</v>
      </c>
      <c r="H83" s="202">
        <v>43887</v>
      </c>
      <c r="I83" s="202">
        <v>43888</v>
      </c>
      <c r="J83" s="202">
        <v>44069</v>
      </c>
      <c r="K83" s="128" t="s">
        <v>4134</v>
      </c>
      <c r="L83" s="128" t="s">
        <v>4061</v>
      </c>
    </row>
    <row r="84" spans="1:12" x14ac:dyDescent="0.3">
      <c r="A84" s="127" t="s">
        <v>4039</v>
      </c>
      <c r="B84" s="203" t="s">
        <v>4040</v>
      </c>
      <c r="C84" s="203" t="s">
        <v>4038</v>
      </c>
      <c r="D84" s="203" t="s">
        <v>1627</v>
      </c>
      <c r="E84" s="203" t="s">
        <v>1258</v>
      </c>
      <c r="F84" s="127" t="s">
        <v>1223</v>
      </c>
      <c r="G84" s="203" t="s">
        <v>178</v>
      </c>
      <c r="H84" s="201">
        <v>43642</v>
      </c>
      <c r="I84" s="201">
        <v>43888</v>
      </c>
      <c r="J84" s="201">
        <v>44069</v>
      </c>
      <c r="K84" s="127" t="s">
        <v>4135</v>
      </c>
      <c r="L84" s="127" t="s">
        <v>4061</v>
      </c>
    </row>
    <row r="85" spans="1:12" x14ac:dyDescent="0.3">
      <c r="A85" s="128" t="s">
        <v>4041</v>
      </c>
      <c r="B85" s="204" t="s">
        <v>567</v>
      </c>
      <c r="C85" s="204" t="s">
        <v>4042</v>
      </c>
      <c r="D85" s="204" t="s">
        <v>1627</v>
      </c>
      <c r="E85" s="204" t="s">
        <v>1258</v>
      </c>
      <c r="F85" s="128" t="s">
        <v>1223</v>
      </c>
      <c r="G85" s="204" t="s">
        <v>178</v>
      </c>
      <c r="H85" s="202">
        <v>43832</v>
      </c>
      <c r="I85" s="202">
        <v>43888</v>
      </c>
      <c r="J85" s="202">
        <v>44069</v>
      </c>
      <c r="K85" s="128" t="s">
        <v>4136</v>
      </c>
      <c r="L85" s="128" t="s">
        <v>4061</v>
      </c>
    </row>
    <row r="86" spans="1:12" x14ac:dyDescent="0.3">
      <c r="A86" s="127" t="s">
        <v>4043</v>
      </c>
      <c r="B86" s="203" t="s">
        <v>1793</v>
      </c>
      <c r="C86" s="203" t="s">
        <v>4044</v>
      </c>
      <c r="D86" s="203" t="s">
        <v>1627</v>
      </c>
      <c r="E86" s="203" t="s">
        <v>1258</v>
      </c>
      <c r="F86" s="127" t="s">
        <v>1223</v>
      </c>
      <c r="G86" s="203" t="s">
        <v>178</v>
      </c>
      <c r="H86" s="201">
        <v>43566</v>
      </c>
      <c r="I86" s="201">
        <v>43914</v>
      </c>
      <c r="J86" s="201">
        <v>44277</v>
      </c>
      <c r="K86" s="127" t="s">
        <v>4137</v>
      </c>
      <c r="L86" s="127" t="s">
        <v>4061</v>
      </c>
    </row>
    <row r="87" spans="1:12" x14ac:dyDescent="0.3">
      <c r="A87" s="128" t="s">
        <v>4045</v>
      </c>
      <c r="B87" s="204" t="s">
        <v>4046</v>
      </c>
      <c r="C87" s="204" t="s">
        <v>4047</v>
      </c>
      <c r="D87" s="204" t="s">
        <v>1627</v>
      </c>
      <c r="E87" s="204" t="s">
        <v>1258</v>
      </c>
      <c r="F87" s="128" t="s">
        <v>1223</v>
      </c>
      <c r="G87" s="204" t="s">
        <v>178</v>
      </c>
      <c r="H87" s="202">
        <v>43977</v>
      </c>
      <c r="I87" s="202">
        <v>43980</v>
      </c>
      <c r="J87" s="202">
        <v>44341</v>
      </c>
      <c r="K87" s="128" t="s">
        <v>4138</v>
      </c>
      <c r="L87" s="128" t="s">
        <v>4061</v>
      </c>
    </row>
    <row r="88" spans="1:12" x14ac:dyDescent="0.3">
      <c r="A88" s="127" t="s">
        <v>1641</v>
      </c>
      <c r="B88" s="203" t="s">
        <v>567</v>
      </c>
      <c r="C88" s="203" t="s">
        <v>1642</v>
      </c>
      <c r="D88" s="203" t="s">
        <v>1627</v>
      </c>
      <c r="E88" s="203" t="s">
        <v>1258</v>
      </c>
      <c r="F88" s="127" t="s">
        <v>1223</v>
      </c>
      <c r="G88" s="203" t="s">
        <v>178</v>
      </c>
      <c r="H88" s="201">
        <v>43986</v>
      </c>
      <c r="I88" s="201">
        <v>44196</v>
      </c>
      <c r="J88" s="201">
        <v>44376</v>
      </c>
      <c r="K88" s="127" t="s">
        <v>4136</v>
      </c>
      <c r="L88" s="127" t="s">
        <v>4061</v>
      </c>
    </row>
    <row r="89" spans="1:12" x14ac:dyDescent="0.3">
      <c r="A89" s="128" t="s">
        <v>4048</v>
      </c>
      <c r="B89" s="204" t="s">
        <v>4049</v>
      </c>
      <c r="C89" s="204" t="s">
        <v>3972</v>
      </c>
      <c r="D89" s="204" t="s">
        <v>1627</v>
      </c>
      <c r="E89" s="204" t="s">
        <v>1279</v>
      </c>
      <c r="F89" s="128" t="s">
        <v>1223</v>
      </c>
      <c r="G89" s="204" t="s">
        <v>1304</v>
      </c>
      <c r="H89" s="202">
        <v>44006</v>
      </c>
      <c r="I89" s="202">
        <v>44053</v>
      </c>
      <c r="J89" s="202">
        <v>44236</v>
      </c>
      <c r="K89" s="128" t="s">
        <v>4139</v>
      </c>
      <c r="L89" s="128" t="s">
        <v>4061</v>
      </c>
    </row>
    <row r="90" spans="1:12" x14ac:dyDescent="0.3">
      <c r="A90" s="127" t="s">
        <v>1717</v>
      </c>
      <c r="B90" s="203" t="s">
        <v>1718</v>
      </c>
      <c r="C90" s="203" t="s">
        <v>3972</v>
      </c>
      <c r="D90" s="203" t="s">
        <v>1627</v>
      </c>
      <c r="E90" s="203" t="s">
        <v>1279</v>
      </c>
      <c r="F90" s="127" t="s">
        <v>1223</v>
      </c>
      <c r="G90" s="203" t="s">
        <v>273</v>
      </c>
      <c r="H90" s="201">
        <v>44006</v>
      </c>
      <c r="I90" s="201">
        <v>44102</v>
      </c>
      <c r="J90" s="201">
        <v>44282</v>
      </c>
      <c r="K90" s="127" t="s">
        <v>4140</v>
      </c>
      <c r="L90" s="127" t="s">
        <v>4061</v>
      </c>
    </row>
    <row r="91" spans="1:12" x14ac:dyDescent="0.3">
      <c r="A91" s="128" t="s">
        <v>1624</v>
      </c>
      <c r="B91" s="204" t="s">
        <v>4050</v>
      </c>
      <c r="C91" s="204" t="s">
        <v>1626</v>
      </c>
      <c r="D91" s="204" t="s">
        <v>1627</v>
      </c>
      <c r="E91" s="204" t="s">
        <v>1258</v>
      </c>
      <c r="F91" s="128" t="s">
        <v>1223</v>
      </c>
      <c r="G91" s="204" t="s">
        <v>178</v>
      </c>
      <c r="H91" s="202">
        <v>44035</v>
      </c>
      <c r="I91" s="202">
        <v>44138</v>
      </c>
      <c r="J91" s="202">
        <v>44318</v>
      </c>
      <c r="K91" s="128" t="s">
        <v>4141</v>
      </c>
      <c r="L91" s="128" t="s">
        <v>4061</v>
      </c>
    </row>
    <row r="92" spans="1:12" x14ac:dyDescent="0.3">
      <c r="A92" s="127" t="s">
        <v>2021</v>
      </c>
      <c r="B92" s="203" t="s">
        <v>4051</v>
      </c>
      <c r="C92" s="203" t="s">
        <v>4052</v>
      </c>
      <c r="D92" s="203" t="s">
        <v>1627</v>
      </c>
      <c r="E92" s="203" t="s">
        <v>1258</v>
      </c>
      <c r="F92" s="127" t="s">
        <v>1223</v>
      </c>
      <c r="G92" s="203" t="s">
        <v>178</v>
      </c>
      <c r="H92" s="201">
        <v>44011</v>
      </c>
      <c r="I92" s="201">
        <v>44159</v>
      </c>
      <c r="J92" s="201">
        <v>44339</v>
      </c>
      <c r="K92" s="127" t="s">
        <v>4142</v>
      </c>
      <c r="L92" s="127" t="s">
        <v>4061</v>
      </c>
    </row>
    <row r="93" spans="1:12" x14ac:dyDescent="0.3">
      <c r="A93" s="128" t="s">
        <v>1824</v>
      </c>
      <c r="B93" s="204" t="s">
        <v>1825</v>
      </c>
      <c r="C93" s="204" t="s">
        <v>1826</v>
      </c>
      <c r="D93" s="204" t="s">
        <v>1263</v>
      </c>
      <c r="E93" s="204" t="s">
        <v>1258</v>
      </c>
      <c r="F93" s="128" t="s">
        <v>1223</v>
      </c>
      <c r="G93" s="204" t="s">
        <v>178</v>
      </c>
      <c r="H93" s="202">
        <v>43486</v>
      </c>
      <c r="I93" s="202">
        <v>43882</v>
      </c>
      <c r="J93" s="202">
        <v>51186</v>
      </c>
      <c r="K93" s="128" t="s">
        <v>4143</v>
      </c>
      <c r="L93" s="128" t="s">
        <v>4061</v>
      </c>
    </row>
  </sheetData>
  <autoFilter ref="A4:M93" xr:uid="{00000000-0009-0000-0000-00002C00000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G79"/>
  <sheetViews>
    <sheetView showGridLines="0" workbookViewId="0">
      <selection activeCell="G10" sqref="G10"/>
    </sheetView>
  </sheetViews>
  <sheetFormatPr defaultColWidth="11.5" defaultRowHeight="16.5" x14ac:dyDescent="0.3"/>
  <cols>
    <col min="1" max="1" width="2.75" style="434" customWidth="1"/>
    <col min="2" max="2" width="2.625" style="434" bestFit="1" customWidth="1"/>
    <col min="3" max="3" width="19.5" style="434" bestFit="1" customWidth="1"/>
    <col min="4" max="4" width="22.125" style="434" bestFit="1" customWidth="1"/>
    <col min="5" max="5" width="12.75" style="434" bestFit="1" customWidth="1"/>
    <col min="6" max="6" width="12.5" style="434" bestFit="1" customWidth="1"/>
    <col min="7" max="7" width="86.25" style="434" customWidth="1"/>
    <col min="8" max="16384" width="11.5" style="434"/>
  </cols>
  <sheetData>
    <row r="1" spans="1:7" ht="18.75" x14ac:dyDescent="0.3">
      <c r="A1" s="455" t="s">
        <v>3938</v>
      </c>
    </row>
    <row r="3" spans="1:7" ht="40.5" x14ac:dyDescent="0.3">
      <c r="B3" s="161" t="s">
        <v>22</v>
      </c>
      <c r="C3" s="161" t="s">
        <v>610</v>
      </c>
      <c r="D3" s="432" t="s">
        <v>3870</v>
      </c>
      <c r="E3" s="432" t="s">
        <v>3871</v>
      </c>
      <c r="F3" s="432" t="s">
        <v>3872</v>
      </c>
      <c r="G3" s="433" t="s">
        <v>3873</v>
      </c>
    </row>
    <row r="4" spans="1:7" x14ac:dyDescent="0.3">
      <c r="B4" s="435">
        <v>1</v>
      </c>
      <c r="C4" s="436" t="s">
        <v>15</v>
      </c>
      <c r="D4" s="437">
        <v>626633958</v>
      </c>
      <c r="E4" s="437">
        <v>626633958</v>
      </c>
      <c r="F4" s="435" t="s">
        <v>148</v>
      </c>
      <c r="G4" s="438"/>
    </row>
    <row r="5" spans="1:7" x14ac:dyDescent="0.3">
      <c r="B5" s="571">
        <v>2</v>
      </c>
      <c r="C5" s="572" t="s">
        <v>59</v>
      </c>
      <c r="D5" s="573">
        <v>437510805</v>
      </c>
      <c r="E5" s="573">
        <v>356322249</v>
      </c>
      <c r="F5" s="573">
        <v>81188556</v>
      </c>
      <c r="G5" s="439" t="s">
        <v>3874</v>
      </c>
    </row>
    <row r="6" spans="1:7" ht="27" x14ac:dyDescent="0.3">
      <c r="B6" s="571"/>
      <c r="C6" s="572"/>
      <c r="D6" s="573"/>
      <c r="E6" s="573"/>
      <c r="F6" s="573"/>
      <c r="G6" s="440" t="s">
        <v>3875</v>
      </c>
    </row>
    <row r="7" spans="1:7" x14ac:dyDescent="0.3">
      <c r="B7" s="568">
        <v>3</v>
      </c>
      <c r="C7" s="569" t="s">
        <v>3876</v>
      </c>
      <c r="D7" s="570">
        <v>250491945</v>
      </c>
      <c r="E7" s="570">
        <v>248604177</v>
      </c>
      <c r="F7" s="570">
        <v>1887768</v>
      </c>
      <c r="G7" s="441" t="s">
        <v>3877</v>
      </c>
    </row>
    <row r="8" spans="1:7" ht="27" x14ac:dyDescent="0.3">
      <c r="B8" s="568"/>
      <c r="C8" s="569"/>
      <c r="D8" s="570"/>
      <c r="E8" s="570"/>
      <c r="F8" s="570"/>
      <c r="G8" s="438" t="s">
        <v>3878</v>
      </c>
    </row>
    <row r="9" spans="1:7" x14ac:dyDescent="0.3">
      <c r="B9" s="571">
        <v>4</v>
      </c>
      <c r="C9" s="572" t="s">
        <v>3491</v>
      </c>
      <c r="D9" s="573">
        <v>5519666157</v>
      </c>
      <c r="E9" s="573">
        <v>5268304613</v>
      </c>
      <c r="F9" s="573">
        <v>251361544</v>
      </c>
      <c r="G9" s="439" t="s">
        <v>3935</v>
      </c>
    </row>
    <row r="10" spans="1:7" ht="27" x14ac:dyDescent="0.3">
      <c r="B10" s="571"/>
      <c r="C10" s="572"/>
      <c r="D10" s="573"/>
      <c r="E10" s="573"/>
      <c r="F10" s="573"/>
      <c r="G10" s="440" t="s">
        <v>3879</v>
      </c>
    </row>
    <row r="11" spans="1:7" ht="27" x14ac:dyDescent="0.3">
      <c r="B11" s="571"/>
      <c r="C11" s="572"/>
      <c r="D11" s="573"/>
      <c r="E11" s="573"/>
      <c r="F11" s="573"/>
      <c r="G11" s="440" t="s">
        <v>3880</v>
      </c>
    </row>
    <row r="12" spans="1:7" x14ac:dyDescent="0.3">
      <c r="B12" s="435">
        <v>5</v>
      </c>
      <c r="C12" s="436" t="s">
        <v>3881</v>
      </c>
      <c r="D12" s="435" t="s">
        <v>148</v>
      </c>
      <c r="E12" s="435" t="s">
        <v>148</v>
      </c>
      <c r="F12" s="435" t="s">
        <v>148</v>
      </c>
      <c r="G12" s="438"/>
    </row>
    <row r="13" spans="1:7" x14ac:dyDescent="0.3">
      <c r="B13" s="571">
        <v>6</v>
      </c>
      <c r="C13" s="572" t="s">
        <v>3882</v>
      </c>
      <c r="D13" s="573">
        <v>8414220655</v>
      </c>
      <c r="E13" s="573">
        <v>8538988433</v>
      </c>
      <c r="F13" s="573">
        <v>-124767778</v>
      </c>
      <c r="G13" s="439" t="s">
        <v>3877</v>
      </c>
    </row>
    <row r="14" spans="1:7" ht="27" x14ac:dyDescent="0.3">
      <c r="B14" s="571"/>
      <c r="C14" s="572"/>
      <c r="D14" s="573"/>
      <c r="E14" s="573"/>
      <c r="F14" s="573"/>
      <c r="G14" s="440" t="s">
        <v>3883</v>
      </c>
    </row>
    <row r="15" spans="1:7" x14ac:dyDescent="0.3">
      <c r="B15" s="568">
        <v>7</v>
      </c>
      <c r="C15" s="569" t="s">
        <v>3884</v>
      </c>
      <c r="D15" s="570">
        <v>2332148436</v>
      </c>
      <c r="E15" s="570">
        <v>1375756811</v>
      </c>
      <c r="F15" s="570">
        <v>956391625</v>
      </c>
      <c r="G15" s="441" t="s">
        <v>3877</v>
      </c>
    </row>
    <row r="16" spans="1:7" ht="27" x14ac:dyDescent="0.3">
      <c r="B16" s="568"/>
      <c r="C16" s="569"/>
      <c r="D16" s="570"/>
      <c r="E16" s="570"/>
      <c r="F16" s="570"/>
      <c r="G16" s="438" t="s">
        <v>3885</v>
      </c>
    </row>
    <row r="17" spans="2:7" ht="27" x14ac:dyDescent="0.3">
      <c r="B17" s="568"/>
      <c r="C17" s="569"/>
      <c r="D17" s="570"/>
      <c r="E17" s="570"/>
      <c r="F17" s="570"/>
      <c r="G17" s="438" t="s">
        <v>3886</v>
      </c>
    </row>
    <row r="18" spans="2:7" ht="27" x14ac:dyDescent="0.3">
      <c r="B18" s="568"/>
      <c r="C18" s="569"/>
      <c r="D18" s="570"/>
      <c r="E18" s="570"/>
      <c r="F18" s="570"/>
      <c r="G18" s="438" t="s">
        <v>3887</v>
      </c>
    </row>
    <row r="19" spans="2:7" x14ac:dyDescent="0.3">
      <c r="B19" s="571">
        <v>8</v>
      </c>
      <c r="C19" s="572" t="s">
        <v>3888</v>
      </c>
      <c r="D19" s="573">
        <v>3028025369</v>
      </c>
      <c r="E19" s="573">
        <v>3030162579</v>
      </c>
      <c r="F19" s="573">
        <v>-2137210</v>
      </c>
      <c r="G19" s="439" t="s">
        <v>3877</v>
      </c>
    </row>
    <row r="20" spans="2:7" ht="27" x14ac:dyDescent="0.3">
      <c r="B20" s="571"/>
      <c r="C20" s="572"/>
      <c r="D20" s="573"/>
      <c r="E20" s="573"/>
      <c r="F20" s="573"/>
      <c r="G20" s="440" t="s">
        <v>3889</v>
      </c>
    </row>
    <row r="21" spans="2:7" x14ac:dyDescent="0.3">
      <c r="B21" s="442"/>
      <c r="C21" s="443" t="s">
        <v>3890</v>
      </c>
      <c r="D21" s="444">
        <v>20608697325</v>
      </c>
      <c r="E21" s="444">
        <v>19444772820</v>
      </c>
      <c r="F21" s="444">
        <v>1163924505</v>
      </c>
      <c r="G21" s="445"/>
    </row>
    <row r="22" spans="2:7" x14ac:dyDescent="0.3">
      <c r="B22" s="435">
        <v>1</v>
      </c>
      <c r="C22" s="436" t="s">
        <v>134</v>
      </c>
      <c r="D22" s="437">
        <v>25689454</v>
      </c>
      <c r="E22" s="437">
        <v>25646993</v>
      </c>
      <c r="F22" s="437">
        <v>42461</v>
      </c>
      <c r="G22" s="438" t="s">
        <v>3891</v>
      </c>
    </row>
    <row r="23" spans="2:7" x14ac:dyDescent="0.3">
      <c r="B23" s="571">
        <v>2</v>
      </c>
      <c r="C23" s="572" t="s">
        <v>210</v>
      </c>
      <c r="D23" s="573">
        <v>26824165558</v>
      </c>
      <c r="E23" s="573">
        <v>26821005342</v>
      </c>
      <c r="F23" s="573">
        <v>3160216</v>
      </c>
      <c r="G23" s="439" t="s">
        <v>3892</v>
      </c>
    </row>
    <row r="24" spans="2:7" ht="27" x14ac:dyDescent="0.3">
      <c r="B24" s="571"/>
      <c r="C24" s="572"/>
      <c r="D24" s="573"/>
      <c r="E24" s="573"/>
      <c r="F24" s="573"/>
      <c r="G24" s="439" t="s">
        <v>3936</v>
      </c>
    </row>
    <row r="25" spans="2:7" x14ac:dyDescent="0.3">
      <c r="B25" s="571"/>
      <c r="C25" s="572"/>
      <c r="D25" s="573"/>
      <c r="E25" s="573"/>
      <c r="F25" s="573"/>
      <c r="G25" s="439" t="s">
        <v>3893</v>
      </c>
    </row>
    <row r="26" spans="2:7" x14ac:dyDescent="0.3">
      <c r="B26" s="571"/>
      <c r="C26" s="572"/>
      <c r="D26" s="573"/>
      <c r="E26" s="573"/>
      <c r="F26" s="573"/>
      <c r="G26" s="440" t="s">
        <v>3894</v>
      </c>
    </row>
    <row r="27" spans="2:7" x14ac:dyDescent="0.3">
      <c r="B27" s="571"/>
      <c r="C27" s="572"/>
      <c r="D27" s="573"/>
      <c r="E27" s="573"/>
      <c r="F27" s="573"/>
      <c r="G27" s="439" t="s">
        <v>3895</v>
      </c>
    </row>
    <row r="28" spans="2:7" ht="27" x14ac:dyDescent="0.3">
      <c r="B28" s="571"/>
      <c r="C28" s="572"/>
      <c r="D28" s="573"/>
      <c r="E28" s="573"/>
      <c r="F28" s="573"/>
      <c r="G28" s="440" t="s">
        <v>3896</v>
      </c>
    </row>
    <row r="29" spans="2:7" x14ac:dyDescent="0.3">
      <c r="B29" s="568">
        <v>3</v>
      </c>
      <c r="C29" s="569" t="s">
        <v>121</v>
      </c>
      <c r="D29" s="570">
        <v>28680051623</v>
      </c>
      <c r="E29" s="570">
        <v>33348011413</v>
      </c>
      <c r="F29" s="570">
        <v>-4667959790</v>
      </c>
      <c r="G29" s="441" t="s">
        <v>3897</v>
      </c>
    </row>
    <row r="30" spans="2:7" ht="27" x14ac:dyDescent="0.3">
      <c r="B30" s="568"/>
      <c r="C30" s="569"/>
      <c r="D30" s="570"/>
      <c r="E30" s="570"/>
      <c r="F30" s="570"/>
      <c r="G30" s="438" t="s">
        <v>3898</v>
      </c>
    </row>
    <row r="31" spans="2:7" ht="40.5" x14ac:dyDescent="0.3">
      <c r="B31" s="568"/>
      <c r="C31" s="569"/>
      <c r="D31" s="570"/>
      <c r="E31" s="570"/>
      <c r="F31" s="570"/>
      <c r="G31" s="438" t="s">
        <v>3899</v>
      </c>
    </row>
    <row r="32" spans="2:7" x14ac:dyDescent="0.3">
      <c r="B32" s="571">
        <v>4</v>
      </c>
      <c r="C32" s="572" t="s">
        <v>122</v>
      </c>
      <c r="D32" s="573">
        <v>20581244723</v>
      </c>
      <c r="E32" s="573">
        <v>20466294804</v>
      </c>
      <c r="F32" s="573">
        <v>114949919</v>
      </c>
      <c r="G32" s="446" t="s">
        <v>3897</v>
      </c>
    </row>
    <row r="33" spans="2:7" ht="27" x14ac:dyDescent="0.3">
      <c r="B33" s="571"/>
      <c r="C33" s="572"/>
      <c r="D33" s="573"/>
      <c r="E33" s="573"/>
      <c r="F33" s="573"/>
      <c r="G33" s="447" t="s">
        <v>3900</v>
      </c>
    </row>
    <row r="34" spans="2:7" x14ac:dyDescent="0.3">
      <c r="B34" s="568">
        <v>5</v>
      </c>
      <c r="C34" s="569" t="s">
        <v>123</v>
      </c>
      <c r="D34" s="570">
        <v>9802843874</v>
      </c>
      <c r="E34" s="570">
        <v>14783906503</v>
      </c>
      <c r="F34" s="570">
        <v>-4981062629</v>
      </c>
      <c r="G34" s="441" t="s">
        <v>3897</v>
      </c>
    </row>
    <row r="35" spans="2:7" ht="40.5" x14ac:dyDescent="0.3">
      <c r="B35" s="568"/>
      <c r="C35" s="569"/>
      <c r="D35" s="570"/>
      <c r="E35" s="570"/>
      <c r="F35" s="570"/>
      <c r="G35" s="438" t="s">
        <v>3901</v>
      </c>
    </row>
    <row r="36" spans="2:7" x14ac:dyDescent="0.3">
      <c r="B36" s="571">
        <v>6</v>
      </c>
      <c r="C36" s="572" t="s">
        <v>124</v>
      </c>
      <c r="D36" s="573">
        <v>523761626</v>
      </c>
      <c r="E36" s="573">
        <v>407762966</v>
      </c>
      <c r="F36" s="573">
        <v>115998660</v>
      </c>
      <c r="G36" s="439" t="s">
        <v>3893</v>
      </c>
    </row>
    <row r="37" spans="2:7" ht="27" x14ac:dyDescent="0.3">
      <c r="B37" s="571"/>
      <c r="C37" s="572"/>
      <c r="D37" s="573"/>
      <c r="E37" s="573"/>
      <c r="F37" s="573"/>
      <c r="G37" s="440" t="s">
        <v>3902</v>
      </c>
    </row>
    <row r="38" spans="2:7" x14ac:dyDescent="0.3">
      <c r="B38" s="571"/>
      <c r="C38" s="572"/>
      <c r="D38" s="573"/>
      <c r="E38" s="573"/>
      <c r="F38" s="573"/>
      <c r="G38" s="440" t="s">
        <v>3903</v>
      </c>
    </row>
    <row r="39" spans="2:7" x14ac:dyDescent="0.3">
      <c r="B39" s="568" t="s">
        <v>3904</v>
      </c>
      <c r="C39" s="569" t="s">
        <v>125</v>
      </c>
      <c r="D39" s="570">
        <v>3825530076</v>
      </c>
      <c r="E39" s="570">
        <v>3682353899</v>
      </c>
      <c r="F39" s="570">
        <v>143176177</v>
      </c>
      <c r="G39" s="441" t="s">
        <v>3905</v>
      </c>
    </row>
    <row r="40" spans="2:7" ht="27" x14ac:dyDescent="0.3">
      <c r="B40" s="568"/>
      <c r="C40" s="569"/>
      <c r="D40" s="570"/>
      <c r="E40" s="570"/>
      <c r="F40" s="570"/>
      <c r="G40" s="438" t="s">
        <v>3906</v>
      </c>
    </row>
    <row r="41" spans="2:7" ht="27" x14ac:dyDescent="0.3">
      <c r="B41" s="568"/>
      <c r="C41" s="569"/>
      <c r="D41" s="570"/>
      <c r="E41" s="570"/>
      <c r="F41" s="570"/>
      <c r="G41" s="438" t="s">
        <v>3907</v>
      </c>
    </row>
    <row r="42" spans="2:7" x14ac:dyDescent="0.3">
      <c r="B42" s="571">
        <v>8</v>
      </c>
      <c r="C42" s="572" t="s">
        <v>126</v>
      </c>
      <c r="D42" s="573">
        <v>14496494441</v>
      </c>
      <c r="E42" s="573">
        <v>14371757616</v>
      </c>
      <c r="F42" s="573">
        <v>124736825</v>
      </c>
      <c r="G42" s="439" t="s">
        <v>3893</v>
      </c>
    </row>
    <row r="43" spans="2:7" x14ac:dyDescent="0.3">
      <c r="B43" s="571"/>
      <c r="C43" s="572"/>
      <c r="D43" s="573"/>
      <c r="E43" s="573"/>
      <c r="F43" s="573"/>
      <c r="G43" s="440" t="s">
        <v>3908</v>
      </c>
    </row>
    <row r="44" spans="2:7" x14ac:dyDescent="0.3">
      <c r="B44" s="571"/>
      <c r="C44" s="572"/>
      <c r="D44" s="573"/>
      <c r="E44" s="573"/>
      <c r="F44" s="573"/>
      <c r="G44" s="440" t="s">
        <v>3909</v>
      </c>
    </row>
    <row r="45" spans="2:7" x14ac:dyDescent="0.3">
      <c r="B45" s="568" t="s">
        <v>464</v>
      </c>
      <c r="C45" s="569" t="s">
        <v>127</v>
      </c>
      <c r="D45" s="570">
        <v>12495145958</v>
      </c>
      <c r="E45" s="570">
        <v>19934363420</v>
      </c>
      <c r="F45" s="570">
        <v>-7439217462</v>
      </c>
      <c r="G45" s="441" t="s">
        <v>3893</v>
      </c>
    </row>
    <row r="46" spans="2:7" x14ac:dyDescent="0.3">
      <c r="B46" s="568"/>
      <c r="C46" s="569"/>
      <c r="D46" s="570"/>
      <c r="E46" s="570"/>
      <c r="F46" s="570"/>
      <c r="G46" s="438" t="s">
        <v>3910</v>
      </c>
    </row>
    <row r="47" spans="2:7" x14ac:dyDescent="0.3">
      <c r="B47" s="568"/>
      <c r="C47" s="569"/>
      <c r="D47" s="570"/>
      <c r="E47" s="570"/>
      <c r="F47" s="570"/>
      <c r="G47" s="441" t="s">
        <v>3897</v>
      </c>
    </row>
    <row r="48" spans="2:7" ht="40.5" x14ac:dyDescent="0.3">
      <c r="B48" s="568"/>
      <c r="C48" s="569"/>
      <c r="D48" s="570"/>
      <c r="E48" s="570"/>
      <c r="F48" s="570"/>
      <c r="G48" s="438" t="s">
        <v>3911</v>
      </c>
    </row>
    <row r="49" spans="2:7" x14ac:dyDescent="0.3">
      <c r="B49" s="571">
        <v>10</v>
      </c>
      <c r="C49" s="572" t="s">
        <v>128</v>
      </c>
      <c r="D49" s="573">
        <v>871268049</v>
      </c>
      <c r="E49" s="573">
        <v>872840631</v>
      </c>
      <c r="F49" s="573">
        <v>-1572582</v>
      </c>
      <c r="G49" s="439" t="s">
        <v>3897</v>
      </c>
    </row>
    <row r="50" spans="2:7" ht="27" x14ac:dyDescent="0.3">
      <c r="B50" s="571"/>
      <c r="C50" s="572"/>
      <c r="D50" s="573"/>
      <c r="E50" s="573"/>
      <c r="F50" s="573"/>
      <c r="G50" s="440" t="s">
        <v>3912</v>
      </c>
    </row>
    <row r="51" spans="2:7" ht="27" x14ac:dyDescent="0.3">
      <c r="B51" s="571"/>
      <c r="C51" s="572"/>
      <c r="D51" s="573"/>
      <c r="E51" s="573"/>
      <c r="F51" s="573"/>
      <c r="G51" s="440" t="s">
        <v>3913</v>
      </c>
    </row>
    <row r="52" spans="2:7" x14ac:dyDescent="0.3">
      <c r="B52" s="568" t="s">
        <v>3914</v>
      </c>
      <c r="C52" s="569" t="s">
        <v>129</v>
      </c>
      <c r="D52" s="570">
        <v>343693410</v>
      </c>
      <c r="E52" s="570">
        <v>299491762</v>
      </c>
      <c r="F52" s="570">
        <v>44201648</v>
      </c>
      <c r="G52" s="441" t="s">
        <v>3893</v>
      </c>
    </row>
    <row r="53" spans="2:7" x14ac:dyDescent="0.3">
      <c r="B53" s="568"/>
      <c r="C53" s="569"/>
      <c r="D53" s="570"/>
      <c r="E53" s="570"/>
      <c r="F53" s="570"/>
      <c r="G53" s="438" t="s">
        <v>3915</v>
      </c>
    </row>
    <row r="54" spans="2:7" x14ac:dyDescent="0.3">
      <c r="B54" s="568"/>
      <c r="C54" s="569"/>
      <c r="D54" s="570"/>
      <c r="E54" s="570"/>
      <c r="F54" s="570"/>
      <c r="G54" s="441" t="s">
        <v>3916</v>
      </c>
    </row>
    <row r="55" spans="2:7" x14ac:dyDescent="0.3">
      <c r="B55" s="568"/>
      <c r="C55" s="569"/>
      <c r="D55" s="570"/>
      <c r="E55" s="570"/>
      <c r="F55" s="570"/>
      <c r="G55" s="438" t="s">
        <v>3917</v>
      </c>
    </row>
    <row r="56" spans="2:7" x14ac:dyDescent="0.3">
      <c r="B56" s="568"/>
      <c r="C56" s="569"/>
      <c r="D56" s="570"/>
      <c r="E56" s="570"/>
      <c r="F56" s="570"/>
      <c r="G56" s="438" t="s">
        <v>3918</v>
      </c>
    </row>
    <row r="57" spans="2:7" ht="18" x14ac:dyDescent="0.3">
      <c r="B57" s="448" t="s">
        <v>3919</v>
      </c>
      <c r="C57" s="449" t="s">
        <v>130</v>
      </c>
      <c r="D57" s="450">
        <v>1183666070</v>
      </c>
      <c r="E57" s="450">
        <v>1183666070</v>
      </c>
      <c r="F57" s="448" t="s">
        <v>148</v>
      </c>
      <c r="G57" s="451"/>
    </row>
    <row r="58" spans="2:7" x14ac:dyDescent="0.3">
      <c r="B58" s="568">
        <v>13</v>
      </c>
      <c r="C58" s="569" t="s">
        <v>3920</v>
      </c>
      <c r="D58" s="570">
        <v>140851524</v>
      </c>
      <c r="E58" s="570">
        <v>129248334</v>
      </c>
      <c r="F58" s="570">
        <v>11603190</v>
      </c>
      <c r="G58" s="441" t="s">
        <v>3893</v>
      </c>
    </row>
    <row r="59" spans="2:7" x14ac:dyDescent="0.3">
      <c r="B59" s="568"/>
      <c r="C59" s="569"/>
      <c r="D59" s="570"/>
      <c r="E59" s="570"/>
      <c r="F59" s="570"/>
      <c r="G59" s="438" t="s">
        <v>3921</v>
      </c>
    </row>
    <row r="60" spans="2:7" x14ac:dyDescent="0.3">
      <c r="B60" s="571" t="s">
        <v>3922</v>
      </c>
      <c r="C60" s="572" t="s">
        <v>271</v>
      </c>
      <c r="D60" s="573">
        <v>37260988</v>
      </c>
      <c r="E60" s="573">
        <v>5132500</v>
      </c>
      <c r="F60" s="573">
        <v>32128488</v>
      </c>
      <c r="G60" s="446" t="s">
        <v>3893</v>
      </c>
    </row>
    <row r="61" spans="2:7" x14ac:dyDescent="0.3">
      <c r="B61" s="571"/>
      <c r="C61" s="572"/>
      <c r="D61" s="573"/>
      <c r="E61" s="573"/>
      <c r="F61" s="573"/>
      <c r="G61" s="447" t="s">
        <v>3923</v>
      </c>
    </row>
    <row r="62" spans="2:7" ht="27" x14ac:dyDescent="0.3">
      <c r="B62" s="571"/>
      <c r="C62" s="572"/>
      <c r="D62" s="573"/>
      <c r="E62" s="573"/>
      <c r="F62" s="573"/>
      <c r="G62" s="447" t="s">
        <v>3924</v>
      </c>
    </row>
    <row r="63" spans="2:7" x14ac:dyDescent="0.3">
      <c r="B63" s="571"/>
      <c r="C63" s="572"/>
      <c r="D63" s="573"/>
      <c r="E63" s="573"/>
      <c r="F63" s="573"/>
      <c r="G63" s="446" t="s">
        <v>3877</v>
      </c>
    </row>
    <row r="64" spans="2:7" ht="27" x14ac:dyDescent="0.3">
      <c r="B64" s="571"/>
      <c r="C64" s="572"/>
      <c r="D64" s="573"/>
      <c r="E64" s="573"/>
      <c r="F64" s="573"/>
      <c r="G64" s="447" t="s">
        <v>3925</v>
      </c>
    </row>
    <row r="65" spans="2:7" x14ac:dyDescent="0.3">
      <c r="B65" s="568">
        <v>15</v>
      </c>
      <c r="C65" s="569" t="s">
        <v>131</v>
      </c>
      <c r="D65" s="570">
        <v>41922038</v>
      </c>
      <c r="E65" s="570">
        <v>45722038</v>
      </c>
      <c r="F65" s="570">
        <v>-3800000</v>
      </c>
      <c r="G65" s="441" t="s">
        <v>3892</v>
      </c>
    </row>
    <row r="66" spans="2:7" ht="27" x14ac:dyDescent="0.3">
      <c r="B66" s="568"/>
      <c r="C66" s="569"/>
      <c r="D66" s="570"/>
      <c r="E66" s="570"/>
      <c r="F66" s="570"/>
      <c r="G66" s="438" t="s">
        <v>3926</v>
      </c>
    </row>
    <row r="67" spans="2:7" x14ac:dyDescent="0.3">
      <c r="B67" s="571">
        <v>16</v>
      </c>
      <c r="C67" s="572" t="s">
        <v>132</v>
      </c>
      <c r="D67" s="573">
        <v>3565854741</v>
      </c>
      <c r="E67" s="573">
        <v>3440007013</v>
      </c>
      <c r="F67" s="573">
        <v>125847728</v>
      </c>
      <c r="G67" s="446" t="s">
        <v>3893</v>
      </c>
    </row>
    <row r="68" spans="2:7" x14ac:dyDescent="0.3">
      <c r="B68" s="571"/>
      <c r="C68" s="572"/>
      <c r="D68" s="573"/>
      <c r="E68" s="573"/>
      <c r="F68" s="573"/>
      <c r="G68" s="447" t="s">
        <v>3927</v>
      </c>
    </row>
    <row r="69" spans="2:7" ht="27" x14ac:dyDescent="0.3">
      <c r="B69" s="571"/>
      <c r="C69" s="572"/>
      <c r="D69" s="573"/>
      <c r="E69" s="573"/>
      <c r="F69" s="573"/>
      <c r="G69" s="447" t="s">
        <v>3928</v>
      </c>
    </row>
    <row r="70" spans="2:7" x14ac:dyDescent="0.3">
      <c r="B70" s="571"/>
      <c r="C70" s="572"/>
      <c r="D70" s="573"/>
      <c r="E70" s="573"/>
      <c r="F70" s="573"/>
      <c r="G70" s="446" t="s">
        <v>3874</v>
      </c>
    </row>
    <row r="71" spans="2:7" ht="27" x14ac:dyDescent="0.3">
      <c r="B71" s="571"/>
      <c r="C71" s="572"/>
      <c r="D71" s="573"/>
      <c r="E71" s="573"/>
      <c r="F71" s="573"/>
      <c r="G71" s="446" t="s">
        <v>3937</v>
      </c>
    </row>
    <row r="72" spans="2:7" x14ac:dyDescent="0.3">
      <c r="B72" s="568">
        <v>17</v>
      </c>
      <c r="C72" s="569" t="s">
        <v>522</v>
      </c>
      <c r="D72" s="570">
        <v>4424597688</v>
      </c>
      <c r="E72" s="570">
        <v>4305242110</v>
      </c>
      <c r="F72" s="570">
        <v>119355578</v>
      </c>
      <c r="G72" s="441" t="s">
        <v>3893</v>
      </c>
    </row>
    <row r="73" spans="2:7" x14ac:dyDescent="0.3">
      <c r="B73" s="568"/>
      <c r="C73" s="569"/>
      <c r="D73" s="570"/>
      <c r="E73" s="570"/>
      <c r="F73" s="570"/>
      <c r="G73" s="438" t="s">
        <v>3929</v>
      </c>
    </row>
    <row r="74" spans="2:7" x14ac:dyDescent="0.3">
      <c r="B74" s="571" t="s">
        <v>449</v>
      </c>
      <c r="C74" s="572" t="s">
        <v>3930</v>
      </c>
      <c r="D74" s="573">
        <v>684757993</v>
      </c>
      <c r="E74" s="573">
        <v>782125952</v>
      </c>
      <c r="F74" s="573">
        <v>-97367959</v>
      </c>
      <c r="G74" s="446" t="s">
        <v>3893</v>
      </c>
    </row>
    <row r="75" spans="2:7" x14ac:dyDescent="0.3">
      <c r="B75" s="571"/>
      <c r="C75" s="572"/>
      <c r="D75" s="573"/>
      <c r="E75" s="573"/>
      <c r="F75" s="573"/>
      <c r="G75" s="447" t="s">
        <v>3931</v>
      </c>
    </row>
    <row r="76" spans="2:7" x14ac:dyDescent="0.3">
      <c r="B76" s="571"/>
      <c r="C76" s="572"/>
      <c r="D76" s="573"/>
      <c r="E76" s="573"/>
      <c r="F76" s="573"/>
      <c r="G76" s="446" t="s">
        <v>3932</v>
      </c>
    </row>
    <row r="77" spans="2:7" ht="27" x14ac:dyDescent="0.3">
      <c r="B77" s="571"/>
      <c r="C77" s="572"/>
      <c r="D77" s="573"/>
      <c r="E77" s="573"/>
      <c r="F77" s="573"/>
      <c r="G77" s="447" t="s">
        <v>3933</v>
      </c>
    </row>
    <row r="78" spans="2:7" x14ac:dyDescent="0.3">
      <c r="B78" s="442"/>
      <c r="C78" s="443" t="s">
        <v>3934</v>
      </c>
      <c r="D78" s="444">
        <v>128548799834</v>
      </c>
      <c r="E78" s="444">
        <v>144904579366</v>
      </c>
      <c r="F78" s="444">
        <v>-16355779532</v>
      </c>
      <c r="G78" s="445"/>
    </row>
    <row r="79" spans="2:7" x14ac:dyDescent="0.3">
      <c r="B79" s="452"/>
      <c r="C79" s="452" t="s">
        <v>147</v>
      </c>
      <c r="D79" s="453">
        <v>149157497159</v>
      </c>
      <c r="E79" s="453">
        <v>164349352186</v>
      </c>
      <c r="F79" s="453">
        <v>-32711601525</v>
      </c>
      <c r="G79" s="454"/>
    </row>
  </sheetData>
  <mergeCells count="110">
    <mergeCell ref="B5:B6"/>
    <mergeCell ref="C5:C6"/>
    <mergeCell ref="D5:D6"/>
    <mergeCell ref="E5:E6"/>
    <mergeCell ref="F5:F6"/>
    <mergeCell ref="B7:B8"/>
    <mergeCell ref="C7:C8"/>
    <mergeCell ref="D7:D8"/>
    <mergeCell ref="E7:E8"/>
    <mergeCell ref="F7:F8"/>
    <mergeCell ref="B9:B11"/>
    <mergeCell ref="C9:C11"/>
    <mergeCell ref="D9:D11"/>
    <mergeCell ref="E9:E11"/>
    <mergeCell ref="F9:F11"/>
    <mergeCell ref="B13:B14"/>
    <mergeCell ref="C13:C14"/>
    <mergeCell ref="D13:D14"/>
    <mergeCell ref="E13:E14"/>
    <mergeCell ref="F13:F14"/>
    <mergeCell ref="B15:B18"/>
    <mergeCell ref="C15:C18"/>
    <mergeCell ref="D15:D18"/>
    <mergeCell ref="E15:E18"/>
    <mergeCell ref="F15:F18"/>
    <mergeCell ref="B19:B20"/>
    <mergeCell ref="C19:C20"/>
    <mergeCell ref="D19:D20"/>
    <mergeCell ref="E19:E20"/>
    <mergeCell ref="F19:F20"/>
    <mergeCell ref="B23:B28"/>
    <mergeCell ref="C23:C28"/>
    <mergeCell ref="D23:D28"/>
    <mergeCell ref="E23:E28"/>
    <mergeCell ref="F23:F28"/>
    <mergeCell ref="B29:B31"/>
    <mergeCell ref="C29:C31"/>
    <mergeCell ref="D29:D31"/>
    <mergeCell ref="E29:E31"/>
    <mergeCell ref="F29:F31"/>
    <mergeCell ref="B32:B33"/>
    <mergeCell ref="C32:C33"/>
    <mergeCell ref="D32:D33"/>
    <mergeCell ref="E32:E33"/>
    <mergeCell ref="F32:F33"/>
    <mergeCell ref="B34:B35"/>
    <mergeCell ref="C34:C35"/>
    <mergeCell ref="D34:D35"/>
    <mergeCell ref="E34:E35"/>
    <mergeCell ref="F34:F35"/>
    <mergeCell ref="B36:B38"/>
    <mergeCell ref="C36:C38"/>
    <mergeCell ref="D36:D38"/>
    <mergeCell ref="E36:E38"/>
    <mergeCell ref="F36:F38"/>
    <mergeCell ref="B39:B41"/>
    <mergeCell ref="C39:C41"/>
    <mergeCell ref="D39:D41"/>
    <mergeCell ref="E39:E41"/>
    <mergeCell ref="F39:F41"/>
    <mergeCell ref="B42:B44"/>
    <mergeCell ref="C42:C44"/>
    <mergeCell ref="D42:D44"/>
    <mergeCell ref="E42:E44"/>
    <mergeCell ref="F42:F44"/>
    <mergeCell ref="B45:B48"/>
    <mergeCell ref="C45:C48"/>
    <mergeCell ref="D45:D48"/>
    <mergeCell ref="E45:E48"/>
    <mergeCell ref="F45:F48"/>
    <mergeCell ref="B49:B51"/>
    <mergeCell ref="C49:C51"/>
    <mergeCell ref="D49:D51"/>
    <mergeCell ref="E49:E51"/>
    <mergeCell ref="F49:F51"/>
    <mergeCell ref="B52:B56"/>
    <mergeCell ref="C52:C56"/>
    <mergeCell ref="D52:D56"/>
    <mergeCell ref="E52:E56"/>
    <mergeCell ref="F52:F56"/>
    <mergeCell ref="B58:B59"/>
    <mergeCell ref="C58:C59"/>
    <mergeCell ref="D58:D59"/>
    <mergeCell ref="E58:E59"/>
    <mergeCell ref="F58:F59"/>
    <mergeCell ref="B60:B64"/>
    <mergeCell ref="C60:C64"/>
    <mergeCell ref="D60:D64"/>
    <mergeCell ref="E60:E64"/>
    <mergeCell ref="F60:F64"/>
    <mergeCell ref="B65:B66"/>
    <mergeCell ref="C65:C66"/>
    <mergeCell ref="D65:D66"/>
    <mergeCell ref="E65:E66"/>
    <mergeCell ref="F65:F66"/>
    <mergeCell ref="B67:B71"/>
    <mergeCell ref="C67:C71"/>
    <mergeCell ref="D67:D71"/>
    <mergeCell ref="E67:E71"/>
    <mergeCell ref="F67:F71"/>
    <mergeCell ref="B72:B73"/>
    <mergeCell ref="C72:C73"/>
    <mergeCell ref="D72:D73"/>
    <mergeCell ref="E72:E73"/>
    <mergeCell ref="F72:F73"/>
    <mergeCell ref="B74:B77"/>
    <mergeCell ref="C74:C77"/>
    <mergeCell ref="D74:D77"/>
    <mergeCell ref="E74:E77"/>
    <mergeCell ref="F74:F7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G79"/>
  <sheetViews>
    <sheetView showGridLines="0" workbookViewId="0">
      <selection activeCell="I10" sqref="I10"/>
    </sheetView>
  </sheetViews>
  <sheetFormatPr defaultColWidth="11.5" defaultRowHeight="16.5" x14ac:dyDescent="0.3"/>
  <cols>
    <col min="1" max="1" width="2.75" style="434" customWidth="1"/>
    <col min="2" max="2" width="2.625" style="434" bestFit="1" customWidth="1"/>
    <col min="3" max="3" width="19.5" style="434" bestFit="1" customWidth="1"/>
    <col min="4" max="4" width="22.125" style="434" bestFit="1" customWidth="1"/>
    <col min="5" max="5" width="12.75" style="434" bestFit="1" customWidth="1"/>
    <col min="6" max="6" width="12.5" style="434" bestFit="1" customWidth="1"/>
    <col min="7" max="7" width="86.25" style="434" customWidth="1"/>
    <col min="8" max="16384" width="11.5" style="434"/>
  </cols>
  <sheetData>
    <row r="1" spans="1:7" ht="18.75" x14ac:dyDescent="0.3">
      <c r="A1" s="455" t="s">
        <v>3939</v>
      </c>
    </row>
    <row r="3" spans="1:7" ht="40.5" x14ac:dyDescent="0.3">
      <c r="B3" s="161" t="s">
        <v>22</v>
      </c>
      <c r="C3" s="161" t="s">
        <v>610</v>
      </c>
      <c r="D3" s="432" t="s">
        <v>3870</v>
      </c>
      <c r="E3" s="432" t="s">
        <v>3871</v>
      </c>
      <c r="F3" s="432" t="s">
        <v>3872</v>
      </c>
      <c r="G3" s="433" t="s">
        <v>3873</v>
      </c>
    </row>
    <row r="4" spans="1:7" x14ac:dyDescent="0.3">
      <c r="B4" s="435"/>
      <c r="C4" s="436"/>
      <c r="D4" s="437"/>
      <c r="E4" s="437"/>
      <c r="F4" s="435"/>
      <c r="G4" s="438"/>
    </row>
    <row r="5" spans="1:7" x14ac:dyDescent="0.3">
      <c r="B5" s="571"/>
      <c r="C5" s="572"/>
      <c r="D5" s="573"/>
      <c r="E5" s="573"/>
      <c r="F5" s="573"/>
      <c r="G5" s="439"/>
    </row>
    <row r="6" spans="1:7" x14ac:dyDescent="0.3">
      <c r="B6" s="571"/>
      <c r="C6" s="572"/>
      <c r="D6" s="573"/>
      <c r="E6" s="573"/>
      <c r="F6" s="573"/>
      <c r="G6" s="440"/>
    </row>
    <row r="7" spans="1:7" x14ac:dyDescent="0.3">
      <c r="B7" s="568"/>
      <c r="C7" s="569"/>
      <c r="D7" s="570"/>
      <c r="E7" s="570"/>
      <c r="F7" s="570"/>
      <c r="G7" s="441"/>
    </row>
    <row r="8" spans="1:7" x14ac:dyDescent="0.3">
      <c r="B8" s="568"/>
      <c r="C8" s="569"/>
      <c r="D8" s="570"/>
      <c r="E8" s="570"/>
      <c r="F8" s="570"/>
      <c r="G8" s="438"/>
    </row>
    <row r="9" spans="1:7" x14ac:dyDescent="0.3">
      <c r="B9" s="571"/>
      <c r="C9" s="572"/>
      <c r="D9" s="573"/>
      <c r="E9" s="573"/>
      <c r="F9" s="573"/>
      <c r="G9" s="439"/>
    </row>
    <row r="10" spans="1:7" x14ac:dyDescent="0.3">
      <c r="B10" s="571"/>
      <c r="C10" s="572"/>
      <c r="D10" s="573"/>
      <c r="E10" s="573"/>
      <c r="F10" s="573"/>
      <c r="G10" s="440"/>
    </row>
    <row r="11" spans="1:7" x14ac:dyDescent="0.3">
      <c r="B11" s="571"/>
      <c r="C11" s="572"/>
      <c r="D11" s="573"/>
      <c r="E11" s="573"/>
      <c r="F11" s="573"/>
      <c r="G11" s="440"/>
    </row>
    <row r="12" spans="1:7" x14ac:dyDescent="0.3">
      <c r="B12" s="435"/>
      <c r="C12" s="436"/>
      <c r="D12" s="435"/>
      <c r="E12" s="435"/>
      <c r="F12" s="435"/>
      <c r="G12" s="438"/>
    </row>
    <row r="13" spans="1:7" x14ac:dyDescent="0.3">
      <c r="B13" s="571"/>
      <c r="C13" s="572"/>
      <c r="D13" s="573"/>
      <c r="E13" s="573"/>
      <c r="F13" s="573"/>
      <c r="G13" s="439"/>
    </row>
    <row r="14" spans="1:7" x14ac:dyDescent="0.3">
      <c r="B14" s="571"/>
      <c r="C14" s="572"/>
      <c r="D14" s="573"/>
      <c r="E14" s="573"/>
      <c r="F14" s="573"/>
      <c r="G14" s="440"/>
    </row>
    <row r="15" spans="1:7" x14ac:dyDescent="0.3">
      <c r="B15" s="568"/>
      <c r="C15" s="569"/>
      <c r="D15" s="570"/>
      <c r="E15" s="570"/>
      <c r="F15" s="570"/>
      <c r="G15" s="441"/>
    </row>
    <row r="16" spans="1:7" x14ac:dyDescent="0.3">
      <c r="B16" s="568"/>
      <c r="C16" s="569"/>
      <c r="D16" s="570"/>
      <c r="E16" s="570"/>
      <c r="F16" s="570"/>
      <c r="G16" s="438"/>
    </row>
    <row r="17" spans="2:7" x14ac:dyDescent="0.3">
      <c r="B17" s="568"/>
      <c r="C17" s="569"/>
      <c r="D17" s="570"/>
      <c r="E17" s="570"/>
      <c r="F17" s="570"/>
      <c r="G17" s="438"/>
    </row>
    <row r="18" spans="2:7" x14ac:dyDescent="0.3">
      <c r="B18" s="568"/>
      <c r="C18" s="569"/>
      <c r="D18" s="570"/>
      <c r="E18" s="570"/>
      <c r="F18" s="570"/>
      <c r="G18" s="438"/>
    </row>
    <row r="19" spans="2:7" x14ac:dyDescent="0.3">
      <c r="B19" s="571"/>
      <c r="C19" s="572"/>
      <c r="D19" s="573"/>
      <c r="E19" s="573"/>
      <c r="F19" s="573"/>
      <c r="G19" s="439"/>
    </row>
    <row r="20" spans="2:7" x14ac:dyDescent="0.3">
      <c r="B20" s="571"/>
      <c r="C20" s="572"/>
      <c r="D20" s="573"/>
      <c r="E20" s="573"/>
      <c r="F20" s="573"/>
      <c r="G20" s="440"/>
    </row>
    <row r="21" spans="2:7" x14ac:dyDescent="0.3">
      <c r="B21" s="442"/>
      <c r="C21" s="443"/>
      <c r="D21" s="444"/>
      <c r="E21" s="444"/>
      <c r="F21" s="444"/>
      <c r="G21" s="445"/>
    </row>
    <row r="22" spans="2:7" x14ac:dyDescent="0.3">
      <c r="B22" s="435"/>
      <c r="C22" s="436"/>
      <c r="D22" s="437"/>
      <c r="E22" s="437"/>
      <c r="F22" s="437"/>
      <c r="G22" s="438"/>
    </row>
    <row r="23" spans="2:7" x14ac:dyDescent="0.3">
      <c r="B23" s="571"/>
      <c r="C23" s="572"/>
      <c r="D23" s="573"/>
      <c r="E23" s="573"/>
      <c r="F23" s="573"/>
      <c r="G23" s="439"/>
    </row>
    <row r="24" spans="2:7" x14ac:dyDescent="0.3">
      <c r="B24" s="571"/>
      <c r="C24" s="572"/>
      <c r="D24" s="573"/>
      <c r="E24" s="573"/>
      <c r="F24" s="573"/>
      <c r="G24" s="439"/>
    </row>
    <row r="25" spans="2:7" x14ac:dyDescent="0.3">
      <c r="B25" s="571"/>
      <c r="C25" s="572"/>
      <c r="D25" s="573"/>
      <c r="E25" s="573"/>
      <c r="F25" s="573"/>
      <c r="G25" s="439"/>
    </row>
    <row r="26" spans="2:7" x14ac:dyDescent="0.3">
      <c r="B26" s="571"/>
      <c r="C26" s="572"/>
      <c r="D26" s="573"/>
      <c r="E26" s="573"/>
      <c r="F26" s="573"/>
      <c r="G26" s="440"/>
    </row>
    <row r="27" spans="2:7" x14ac:dyDescent="0.3">
      <c r="B27" s="571"/>
      <c r="C27" s="572"/>
      <c r="D27" s="573"/>
      <c r="E27" s="573"/>
      <c r="F27" s="573"/>
      <c r="G27" s="439"/>
    </row>
    <row r="28" spans="2:7" x14ac:dyDescent="0.3">
      <c r="B28" s="571"/>
      <c r="C28" s="572"/>
      <c r="D28" s="573"/>
      <c r="E28" s="573"/>
      <c r="F28" s="573"/>
      <c r="G28" s="440"/>
    </row>
    <row r="29" spans="2:7" x14ac:dyDescent="0.3">
      <c r="B29" s="568"/>
      <c r="C29" s="569"/>
      <c r="D29" s="570"/>
      <c r="E29" s="570"/>
      <c r="F29" s="570"/>
      <c r="G29" s="441"/>
    </row>
    <row r="30" spans="2:7" x14ac:dyDescent="0.3">
      <c r="B30" s="568"/>
      <c r="C30" s="569"/>
      <c r="D30" s="570"/>
      <c r="E30" s="570"/>
      <c r="F30" s="570"/>
      <c r="G30" s="438"/>
    </row>
    <row r="31" spans="2:7" x14ac:dyDescent="0.3">
      <c r="B31" s="568"/>
      <c r="C31" s="569"/>
      <c r="D31" s="570"/>
      <c r="E31" s="570"/>
      <c r="F31" s="570"/>
      <c r="G31" s="438"/>
    </row>
    <row r="32" spans="2:7" x14ac:dyDescent="0.3">
      <c r="B32" s="571"/>
      <c r="C32" s="572"/>
      <c r="D32" s="573"/>
      <c r="E32" s="573"/>
      <c r="F32" s="573"/>
      <c r="G32" s="446"/>
    </row>
    <row r="33" spans="2:7" x14ac:dyDescent="0.3">
      <c r="B33" s="571"/>
      <c r="C33" s="572"/>
      <c r="D33" s="573"/>
      <c r="E33" s="573"/>
      <c r="F33" s="573"/>
      <c r="G33" s="447"/>
    </row>
    <row r="34" spans="2:7" x14ac:dyDescent="0.3">
      <c r="B34" s="568"/>
      <c r="C34" s="569"/>
      <c r="D34" s="570"/>
      <c r="E34" s="570"/>
      <c r="F34" s="570"/>
      <c r="G34" s="441"/>
    </row>
    <row r="35" spans="2:7" x14ac:dyDescent="0.3">
      <c r="B35" s="568"/>
      <c r="C35" s="569"/>
      <c r="D35" s="570"/>
      <c r="E35" s="570"/>
      <c r="F35" s="570"/>
      <c r="G35" s="438"/>
    </row>
    <row r="36" spans="2:7" x14ac:dyDescent="0.3">
      <c r="B36" s="571"/>
      <c r="C36" s="572"/>
      <c r="D36" s="573"/>
      <c r="E36" s="573"/>
      <c r="F36" s="573"/>
      <c r="G36" s="439"/>
    </row>
    <row r="37" spans="2:7" x14ac:dyDescent="0.3">
      <c r="B37" s="571"/>
      <c r="C37" s="572"/>
      <c r="D37" s="573"/>
      <c r="E37" s="573"/>
      <c r="F37" s="573"/>
      <c r="G37" s="440"/>
    </row>
    <row r="38" spans="2:7" x14ac:dyDescent="0.3">
      <c r="B38" s="571"/>
      <c r="C38" s="572"/>
      <c r="D38" s="573"/>
      <c r="E38" s="573"/>
      <c r="F38" s="573"/>
      <c r="G38" s="440"/>
    </row>
    <row r="39" spans="2:7" x14ac:dyDescent="0.3">
      <c r="B39" s="568"/>
      <c r="C39" s="569"/>
      <c r="D39" s="570"/>
      <c r="E39" s="570"/>
      <c r="F39" s="570"/>
      <c r="G39" s="441"/>
    </row>
    <row r="40" spans="2:7" x14ac:dyDescent="0.3">
      <c r="B40" s="568"/>
      <c r="C40" s="569"/>
      <c r="D40" s="570"/>
      <c r="E40" s="570"/>
      <c r="F40" s="570"/>
      <c r="G40" s="438"/>
    </row>
    <row r="41" spans="2:7" x14ac:dyDescent="0.3">
      <c r="B41" s="568"/>
      <c r="C41" s="569"/>
      <c r="D41" s="570"/>
      <c r="E41" s="570"/>
      <c r="F41" s="570"/>
      <c r="G41" s="438"/>
    </row>
    <row r="42" spans="2:7" x14ac:dyDescent="0.3">
      <c r="B42" s="571"/>
      <c r="C42" s="572"/>
      <c r="D42" s="573"/>
      <c r="E42" s="573"/>
      <c r="F42" s="573"/>
      <c r="G42" s="439"/>
    </row>
    <row r="43" spans="2:7" x14ac:dyDescent="0.3">
      <c r="B43" s="571"/>
      <c r="C43" s="572"/>
      <c r="D43" s="573"/>
      <c r="E43" s="573"/>
      <c r="F43" s="573"/>
      <c r="G43" s="440"/>
    </row>
    <row r="44" spans="2:7" x14ac:dyDescent="0.3">
      <c r="B44" s="571"/>
      <c r="C44" s="572"/>
      <c r="D44" s="573"/>
      <c r="E44" s="573"/>
      <c r="F44" s="573"/>
      <c r="G44" s="440"/>
    </row>
    <row r="45" spans="2:7" x14ac:dyDescent="0.3">
      <c r="B45" s="568"/>
      <c r="C45" s="569"/>
      <c r="D45" s="570"/>
      <c r="E45" s="570"/>
      <c r="F45" s="570"/>
      <c r="G45" s="441"/>
    </row>
    <row r="46" spans="2:7" x14ac:dyDescent="0.3">
      <c r="B46" s="568"/>
      <c r="C46" s="569"/>
      <c r="D46" s="570"/>
      <c r="E46" s="570"/>
      <c r="F46" s="570"/>
      <c r="G46" s="438"/>
    </row>
    <row r="47" spans="2:7" x14ac:dyDescent="0.3">
      <c r="B47" s="568"/>
      <c r="C47" s="569"/>
      <c r="D47" s="570"/>
      <c r="E47" s="570"/>
      <c r="F47" s="570"/>
      <c r="G47" s="441"/>
    </row>
    <row r="48" spans="2:7" x14ac:dyDescent="0.3">
      <c r="B48" s="568"/>
      <c r="C48" s="569"/>
      <c r="D48" s="570"/>
      <c r="E48" s="570"/>
      <c r="F48" s="570"/>
      <c r="G48" s="438"/>
    </row>
    <row r="49" spans="2:7" x14ac:dyDescent="0.3">
      <c r="B49" s="571"/>
      <c r="C49" s="572"/>
      <c r="D49" s="573"/>
      <c r="E49" s="573"/>
      <c r="F49" s="573"/>
      <c r="G49" s="439"/>
    </row>
    <row r="50" spans="2:7" x14ac:dyDescent="0.3">
      <c r="B50" s="571"/>
      <c r="C50" s="572"/>
      <c r="D50" s="573"/>
      <c r="E50" s="573"/>
      <c r="F50" s="573"/>
      <c r="G50" s="440"/>
    </row>
    <row r="51" spans="2:7" x14ac:dyDescent="0.3">
      <c r="B51" s="571"/>
      <c r="C51" s="572"/>
      <c r="D51" s="573"/>
      <c r="E51" s="573"/>
      <c r="F51" s="573"/>
      <c r="G51" s="440"/>
    </row>
    <row r="52" spans="2:7" x14ac:dyDescent="0.3">
      <c r="B52" s="568"/>
      <c r="C52" s="569"/>
      <c r="D52" s="570"/>
      <c r="E52" s="570"/>
      <c r="F52" s="570"/>
      <c r="G52" s="441"/>
    </row>
    <row r="53" spans="2:7" x14ac:dyDescent="0.3">
      <c r="B53" s="568"/>
      <c r="C53" s="569"/>
      <c r="D53" s="570"/>
      <c r="E53" s="570"/>
      <c r="F53" s="570"/>
      <c r="G53" s="438"/>
    </row>
    <row r="54" spans="2:7" x14ac:dyDescent="0.3">
      <c r="B54" s="568"/>
      <c r="C54" s="569"/>
      <c r="D54" s="570"/>
      <c r="E54" s="570"/>
      <c r="F54" s="570"/>
      <c r="G54" s="441"/>
    </row>
    <row r="55" spans="2:7" x14ac:dyDescent="0.3">
      <c r="B55" s="568"/>
      <c r="C55" s="569"/>
      <c r="D55" s="570"/>
      <c r="E55" s="570"/>
      <c r="F55" s="570"/>
      <c r="G55" s="438"/>
    </row>
    <row r="56" spans="2:7" x14ac:dyDescent="0.3">
      <c r="B56" s="568"/>
      <c r="C56" s="569"/>
      <c r="D56" s="570"/>
      <c r="E56" s="570"/>
      <c r="F56" s="570"/>
      <c r="G56" s="438"/>
    </row>
    <row r="57" spans="2:7" ht="18" x14ac:dyDescent="0.3">
      <c r="B57" s="448"/>
      <c r="C57" s="449"/>
      <c r="D57" s="450"/>
      <c r="E57" s="450"/>
      <c r="F57" s="448"/>
      <c r="G57" s="451"/>
    </row>
    <row r="58" spans="2:7" x14ac:dyDescent="0.3">
      <c r="B58" s="568"/>
      <c r="C58" s="569"/>
      <c r="D58" s="570"/>
      <c r="E58" s="570"/>
      <c r="F58" s="570"/>
      <c r="G58" s="441"/>
    </row>
    <row r="59" spans="2:7" x14ac:dyDescent="0.3">
      <c r="B59" s="568"/>
      <c r="C59" s="569"/>
      <c r="D59" s="570"/>
      <c r="E59" s="570"/>
      <c r="F59" s="570"/>
      <c r="G59" s="438"/>
    </row>
    <row r="60" spans="2:7" x14ac:dyDescent="0.3">
      <c r="B60" s="571"/>
      <c r="C60" s="572"/>
      <c r="D60" s="573"/>
      <c r="E60" s="573"/>
      <c r="F60" s="573"/>
      <c r="G60" s="446"/>
    </row>
    <row r="61" spans="2:7" x14ac:dyDescent="0.3">
      <c r="B61" s="571"/>
      <c r="C61" s="572"/>
      <c r="D61" s="573"/>
      <c r="E61" s="573"/>
      <c r="F61" s="573"/>
      <c r="G61" s="447"/>
    </row>
    <row r="62" spans="2:7" x14ac:dyDescent="0.3">
      <c r="B62" s="571"/>
      <c r="C62" s="572"/>
      <c r="D62" s="573"/>
      <c r="E62" s="573"/>
      <c r="F62" s="573"/>
      <c r="G62" s="447"/>
    </row>
    <row r="63" spans="2:7" x14ac:dyDescent="0.3">
      <c r="B63" s="571"/>
      <c r="C63" s="572"/>
      <c r="D63" s="573"/>
      <c r="E63" s="573"/>
      <c r="F63" s="573"/>
      <c r="G63" s="446"/>
    </row>
    <row r="64" spans="2:7" x14ac:dyDescent="0.3">
      <c r="B64" s="571"/>
      <c r="C64" s="572"/>
      <c r="D64" s="573"/>
      <c r="E64" s="573"/>
      <c r="F64" s="573"/>
      <c r="G64" s="447"/>
    </row>
    <row r="65" spans="2:7" x14ac:dyDescent="0.3">
      <c r="B65" s="568"/>
      <c r="C65" s="569"/>
      <c r="D65" s="570"/>
      <c r="E65" s="570"/>
      <c r="F65" s="570"/>
      <c r="G65" s="441"/>
    </row>
    <row r="66" spans="2:7" x14ac:dyDescent="0.3">
      <c r="B66" s="568"/>
      <c r="C66" s="569"/>
      <c r="D66" s="570"/>
      <c r="E66" s="570"/>
      <c r="F66" s="570"/>
      <c r="G66" s="438"/>
    </row>
    <row r="67" spans="2:7" x14ac:dyDescent="0.3">
      <c r="B67" s="571"/>
      <c r="C67" s="572"/>
      <c r="D67" s="573"/>
      <c r="E67" s="573"/>
      <c r="F67" s="573"/>
      <c r="G67" s="446"/>
    </row>
    <row r="68" spans="2:7" x14ac:dyDescent="0.3">
      <c r="B68" s="571"/>
      <c r="C68" s="572"/>
      <c r="D68" s="573"/>
      <c r="E68" s="573"/>
      <c r="F68" s="573"/>
      <c r="G68" s="447"/>
    </row>
    <row r="69" spans="2:7" x14ac:dyDescent="0.3">
      <c r="B69" s="571"/>
      <c r="C69" s="572"/>
      <c r="D69" s="573"/>
      <c r="E69" s="573"/>
      <c r="F69" s="573"/>
      <c r="G69" s="447"/>
    </row>
    <row r="70" spans="2:7" x14ac:dyDescent="0.3">
      <c r="B70" s="571"/>
      <c r="C70" s="572"/>
      <c r="D70" s="573"/>
      <c r="E70" s="573"/>
      <c r="F70" s="573"/>
      <c r="G70" s="446"/>
    </row>
    <row r="71" spans="2:7" x14ac:dyDescent="0.3">
      <c r="B71" s="571"/>
      <c r="C71" s="572"/>
      <c r="D71" s="573"/>
      <c r="E71" s="573"/>
      <c r="F71" s="573"/>
      <c r="G71" s="446"/>
    </row>
    <row r="72" spans="2:7" x14ac:dyDescent="0.3">
      <c r="B72" s="568"/>
      <c r="C72" s="569"/>
      <c r="D72" s="570"/>
      <c r="E72" s="570"/>
      <c r="F72" s="570"/>
      <c r="G72" s="441"/>
    </row>
    <row r="73" spans="2:7" x14ac:dyDescent="0.3">
      <c r="B73" s="568"/>
      <c r="C73" s="569"/>
      <c r="D73" s="570"/>
      <c r="E73" s="570"/>
      <c r="F73" s="570"/>
      <c r="G73" s="438"/>
    </row>
    <row r="74" spans="2:7" x14ac:dyDescent="0.3">
      <c r="B74" s="571"/>
      <c r="C74" s="572"/>
      <c r="D74" s="573"/>
      <c r="E74" s="573"/>
      <c r="F74" s="573"/>
      <c r="G74" s="446"/>
    </row>
    <row r="75" spans="2:7" x14ac:dyDescent="0.3">
      <c r="B75" s="571"/>
      <c r="C75" s="572"/>
      <c r="D75" s="573"/>
      <c r="E75" s="573"/>
      <c r="F75" s="573"/>
      <c r="G75" s="447"/>
    </row>
    <row r="76" spans="2:7" x14ac:dyDescent="0.3">
      <c r="B76" s="571"/>
      <c r="C76" s="572"/>
      <c r="D76" s="573"/>
      <c r="E76" s="573"/>
      <c r="F76" s="573"/>
      <c r="G76" s="446"/>
    </row>
    <row r="77" spans="2:7" x14ac:dyDescent="0.3">
      <c r="B77" s="571"/>
      <c r="C77" s="572"/>
      <c r="D77" s="573"/>
      <c r="E77" s="573"/>
      <c r="F77" s="573"/>
      <c r="G77" s="447"/>
    </row>
    <row r="78" spans="2:7" x14ac:dyDescent="0.3">
      <c r="B78" s="442"/>
      <c r="C78" s="443"/>
      <c r="D78" s="444"/>
      <c r="E78" s="444"/>
      <c r="F78" s="444"/>
      <c r="G78" s="445"/>
    </row>
    <row r="79" spans="2:7" x14ac:dyDescent="0.3">
      <c r="B79" s="452"/>
      <c r="C79" s="452"/>
      <c r="D79" s="453"/>
      <c r="E79" s="453"/>
      <c r="F79" s="453"/>
      <c r="G79" s="454"/>
    </row>
  </sheetData>
  <mergeCells count="110">
    <mergeCell ref="B5:B6"/>
    <mergeCell ref="C5:C6"/>
    <mergeCell ref="D5:D6"/>
    <mergeCell ref="E5:E6"/>
    <mergeCell ref="F5:F6"/>
    <mergeCell ref="B7:B8"/>
    <mergeCell ref="C7:C8"/>
    <mergeCell ref="D7:D8"/>
    <mergeCell ref="E7:E8"/>
    <mergeCell ref="F7:F8"/>
    <mergeCell ref="B9:B11"/>
    <mergeCell ref="C9:C11"/>
    <mergeCell ref="D9:D11"/>
    <mergeCell ref="E9:E11"/>
    <mergeCell ref="F9:F11"/>
    <mergeCell ref="B13:B14"/>
    <mergeCell ref="C13:C14"/>
    <mergeCell ref="D13:D14"/>
    <mergeCell ref="E13:E14"/>
    <mergeCell ref="F13:F14"/>
    <mergeCell ref="B15:B18"/>
    <mergeCell ref="C15:C18"/>
    <mergeCell ref="D15:D18"/>
    <mergeCell ref="E15:E18"/>
    <mergeCell ref="F15:F18"/>
    <mergeCell ref="B19:B20"/>
    <mergeCell ref="C19:C20"/>
    <mergeCell ref="D19:D20"/>
    <mergeCell ref="E19:E20"/>
    <mergeCell ref="F19:F20"/>
    <mergeCell ref="B23:B28"/>
    <mergeCell ref="C23:C28"/>
    <mergeCell ref="D23:D28"/>
    <mergeCell ref="E23:E28"/>
    <mergeCell ref="F23:F28"/>
    <mergeCell ref="B29:B31"/>
    <mergeCell ref="C29:C31"/>
    <mergeCell ref="D29:D31"/>
    <mergeCell ref="E29:E31"/>
    <mergeCell ref="F29:F31"/>
    <mergeCell ref="B32:B33"/>
    <mergeCell ref="C32:C33"/>
    <mergeCell ref="D32:D33"/>
    <mergeCell ref="E32:E33"/>
    <mergeCell ref="F32:F33"/>
    <mergeCell ref="B34:B35"/>
    <mergeCell ref="C34:C35"/>
    <mergeCell ref="D34:D35"/>
    <mergeCell ref="E34:E35"/>
    <mergeCell ref="F34:F35"/>
    <mergeCell ref="B36:B38"/>
    <mergeCell ref="C36:C38"/>
    <mergeCell ref="D36:D38"/>
    <mergeCell ref="E36:E38"/>
    <mergeCell ref="F36:F38"/>
    <mergeCell ref="B39:B41"/>
    <mergeCell ref="C39:C41"/>
    <mergeCell ref="D39:D41"/>
    <mergeCell ref="E39:E41"/>
    <mergeCell ref="F39:F41"/>
    <mergeCell ref="B42:B44"/>
    <mergeCell ref="C42:C44"/>
    <mergeCell ref="D42:D44"/>
    <mergeCell ref="E42:E44"/>
    <mergeCell ref="F42:F44"/>
    <mergeCell ref="B45:B48"/>
    <mergeCell ref="C45:C48"/>
    <mergeCell ref="D45:D48"/>
    <mergeCell ref="E45:E48"/>
    <mergeCell ref="F45:F48"/>
    <mergeCell ref="B49:B51"/>
    <mergeCell ref="C49:C51"/>
    <mergeCell ref="D49:D51"/>
    <mergeCell ref="E49:E51"/>
    <mergeCell ref="F49:F51"/>
    <mergeCell ref="B52:B56"/>
    <mergeCell ref="C52:C56"/>
    <mergeCell ref="D52:D56"/>
    <mergeCell ref="E52:E56"/>
    <mergeCell ref="F52:F56"/>
    <mergeCell ref="B58:B59"/>
    <mergeCell ref="C58:C59"/>
    <mergeCell ref="D58:D59"/>
    <mergeCell ref="E58:E59"/>
    <mergeCell ref="F58:F59"/>
    <mergeCell ref="B60:B64"/>
    <mergeCell ref="C60:C64"/>
    <mergeCell ref="D60:D64"/>
    <mergeCell ref="E60:E64"/>
    <mergeCell ref="F60:F64"/>
    <mergeCell ref="B65:B66"/>
    <mergeCell ref="C65:C66"/>
    <mergeCell ref="D65:D66"/>
    <mergeCell ref="E65:E66"/>
    <mergeCell ref="F65:F66"/>
    <mergeCell ref="B67:B71"/>
    <mergeCell ref="C67:C71"/>
    <mergeCell ref="D67:D71"/>
    <mergeCell ref="E67:E71"/>
    <mergeCell ref="F67:F71"/>
    <mergeCell ref="B72:B73"/>
    <mergeCell ref="C72:C73"/>
    <mergeCell ref="D72:D73"/>
    <mergeCell ref="E72:E73"/>
    <mergeCell ref="F72:F73"/>
    <mergeCell ref="B74:B77"/>
    <mergeCell ref="C74:C77"/>
    <mergeCell ref="D74:D77"/>
    <mergeCell ref="E74:E77"/>
    <mergeCell ref="F74:F7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8:O257"/>
  <sheetViews>
    <sheetView showGridLines="0" zoomScale="80" zoomScaleNormal="80" workbookViewId="0">
      <selection activeCell="E6" sqref="E6"/>
    </sheetView>
  </sheetViews>
  <sheetFormatPr defaultColWidth="11.5" defaultRowHeight="16.5" x14ac:dyDescent="0.3"/>
  <cols>
    <col min="1" max="1" width="4.875" style="3" customWidth="1"/>
    <col min="2" max="2" width="37.625" style="3" customWidth="1"/>
    <col min="3" max="3" width="28.625" style="3" customWidth="1"/>
    <col min="4" max="4" width="16.625" style="3" customWidth="1"/>
    <col min="5" max="5" width="72.375" style="3" customWidth="1"/>
    <col min="6" max="6" width="13.5" style="3" customWidth="1"/>
    <col min="7" max="7" width="43.625" style="103" customWidth="1"/>
    <col min="8" max="8" width="22.125" style="3" customWidth="1"/>
    <col min="9" max="9" width="19" style="3" customWidth="1"/>
    <col min="10" max="10" width="16.5" style="3" customWidth="1"/>
    <col min="11" max="11" width="16.125" style="3" customWidth="1"/>
    <col min="12" max="12" width="13.5" style="3" customWidth="1"/>
    <col min="13" max="13" width="17.125" style="3" customWidth="1"/>
    <col min="14" max="14" width="13.5" style="3" customWidth="1"/>
    <col min="15" max="15" width="14.875" style="3" customWidth="1"/>
    <col min="16" max="16384" width="11.5" style="3"/>
  </cols>
  <sheetData>
    <row r="8" spans="1:15" ht="18.75" x14ac:dyDescent="0.3">
      <c r="B8" s="40" t="s">
        <v>3498</v>
      </c>
    </row>
    <row r="10" spans="1:15" x14ac:dyDescent="0.3">
      <c r="B10" s="37" t="s">
        <v>386</v>
      </c>
    </row>
    <row r="11" spans="1:15" ht="86.25" customHeight="1" thickBot="1" x14ac:dyDescent="0.35">
      <c r="A11" s="41" t="s">
        <v>22</v>
      </c>
      <c r="B11" s="41" t="s">
        <v>4</v>
      </c>
      <c r="C11" s="41" t="s">
        <v>387</v>
      </c>
      <c r="D11" s="41" t="s">
        <v>388</v>
      </c>
      <c r="E11" s="41" t="s">
        <v>389</v>
      </c>
      <c r="F11" s="2" t="s">
        <v>390</v>
      </c>
      <c r="G11" s="2" t="s">
        <v>391</v>
      </c>
      <c r="H11" s="2" t="s">
        <v>392</v>
      </c>
      <c r="I11" s="2" t="s">
        <v>393</v>
      </c>
      <c r="J11" s="2" t="s">
        <v>394</v>
      </c>
      <c r="K11" s="2" t="s">
        <v>395</v>
      </c>
      <c r="L11" s="2" t="s">
        <v>394</v>
      </c>
      <c r="M11" s="2" t="s">
        <v>395</v>
      </c>
      <c r="N11" s="2" t="s">
        <v>394</v>
      </c>
      <c r="O11" s="2" t="s">
        <v>396</v>
      </c>
    </row>
    <row r="12" spans="1:15" x14ac:dyDescent="0.3">
      <c r="A12" s="261">
        <v>1</v>
      </c>
      <c r="B12" s="208" t="s">
        <v>327</v>
      </c>
      <c r="C12" s="246" t="s">
        <v>3067</v>
      </c>
      <c r="D12" s="246" t="s">
        <v>5</v>
      </c>
      <c r="E12" s="246" t="s">
        <v>5</v>
      </c>
      <c r="F12" s="272">
        <v>1</v>
      </c>
      <c r="G12" s="280">
        <v>63931344</v>
      </c>
      <c r="H12" s="212" t="s">
        <v>5</v>
      </c>
      <c r="I12" s="212">
        <v>21</v>
      </c>
      <c r="J12" s="212" t="s">
        <v>5</v>
      </c>
      <c r="K12" s="212" t="s">
        <v>5</v>
      </c>
      <c r="L12" s="212" t="s">
        <v>5</v>
      </c>
      <c r="M12" s="212" t="s">
        <v>5</v>
      </c>
      <c r="N12" s="212" t="s">
        <v>5</v>
      </c>
      <c r="O12" s="212" t="s">
        <v>5</v>
      </c>
    </row>
    <row r="13" spans="1:15" x14ac:dyDescent="0.3">
      <c r="A13" s="261">
        <v>1</v>
      </c>
      <c r="B13" s="208" t="s">
        <v>327</v>
      </c>
      <c r="C13" s="246" t="s">
        <v>3068</v>
      </c>
      <c r="D13" s="246" t="s">
        <v>5</v>
      </c>
      <c r="E13" s="246" t="s">
        <v>5</v>
      </c>
      <c r="F13" s="272" t="s">
        <v>5</v>
      </c>
      <c r="G13" s="280">
        <v>54832500</v>
      </c>
      <c r="H13" s="212" t="s">
        <v>5</v>
      </c>
      <c r="I13" s="212">
        <v>21</v>
      </c>
      <c r="J13" s="212" t="s">
        <v>5</v>
      </c>
      <c r="K13" s="212" t="s">
        <v>5</v>
      </c>
      <c r="L13" s="212" t="s">
        <v>5</v>
      </c>
      <c r="M13" s="212" t="s">
        <v>5</v>
      </c>
      <c r="N13" s="212" t="s">
        <v>5</v>
      </c>
      <c r="O13" s="212" t="s">
        <v>5</v>
      </c>
    </row>
    <row r="14" spans="1:15" x14ac:dyDescent="0.3">
      <c r="A14" s="261">
        <v>1</v>
      </c>
      <c r="B14" s="208" t="s">
        <v>327</v>
      </c>
      <c r="C14" s="246" t="s">
        <v>427</v>
      </c>
      <c r="D14" s="246" t="s">
        <v>5</v>
      </c>
      <c r="E14" s="246" t="s">
        <v>5</v>
      </c>
      <c r="F14" s="272" t="s">
        <v>5</v>
      </c>
      <c r="G14" s="280">
        <v>31901500</v>
      </c>
      <c r="H14" s="212" t="s">
        <v>5</v>
      </c>
      <c r="I14" s="212">
        <v>21</v>
      </c>
      <c r="J14" s="212" t="s">
        <v>5</v>
      </c>
      <c r="K14" s="212" t="s">
        <v>5</v>
      </c>
      <c r="L14" s="212" t="s">
        <v>5</v>
      </c>
      <c r="M14" s="212" t="s">
        <v>5</v>
      </c>
      <c r="N14" s="212" t="s">
        <v>5</v>
      </c>
      <c r="O14" s="212" t="s">
        <v>5</v>
      </c>
    </row>
    <row r="15" spans="1:15" x14ac:dyDescent="0.3">
      <c r="A15" s="261">
        <v>1</v>
      </c>
      <c r="B15" s="208" t="s">
        <v>327</v>
      </c>
      <c r="C15" s="246" t="s">
        <v>3070</v>
      </c>
      <c r="D15" s="246" t="s">
        <v>5</v>
      </c>
      <c r="E15" s="246" t="s">
        <v>5</v>
      </c>
      <c r="F15" s="272" t="s">
        <v>5</v>
      </c>
      <c r="G15" s="280">
        <v>12944900</v>
      </c>
      <c r="H15" s="212" t="s">
        <v>5</v>
      </c>
      <c r="I15" s="212">
        <v>20</v>
      </c>
      <c r="J15" s="212" t="s">
        <v>5</v>
      </c>
      <c r="K15" s="212" t="s">
        <v>5</v>
      </c>
      <c r="L15" s="212" t="s">
        <v>5</v>
      </c>
      <c r="M15" s="212" t="s">
        <v>5</v>
      </c>
      <c r="N15" s="212" t="s">
        <v>5</v>
      </c>
      <c r="O15" s="212" t="s">
        <v>5</v>
      </c>
    </row>
    <row r="16" spans="1:15" x14ac:dyDescent="0.3">
      <c r="A16" s="261">
        <v>1</v>
      </c>
      <c r="B16" s="208" t="s">
        <v>327</v>
      </c>
      <c r="C16" s="246" t="s">
        <v>3071</v>
      </c>
      <c r="D16" s="246" t="s">
        <v>5</v>
      </c>
      <c r="E16" s="246" t="s">
        <v>5</v>
      </c>
      <c r="F16" s="272" t="s">
        <v>5</v>
      </c>
      <c r="G16" s="280">
        <v>22727259</v>
      </c>
      <c r="H16" s="212" t="s">
        <v>5</v>
      </c>
      <c r="I16" s="212">
        <v>21</v>
      </c>
      <c r="J16" s="212" t="s">
        <v>5</v>
      </c>
      <c r="K16" s="212" t="s">
        <v>5</v>
      </c>
      <c r="L16" s="212" t="s">
        <v>5</v>
      </c>
      <c r="M16" s="212" t="s">
        <v>5</v>
      </c>
      <c r="N16" s="212" t="s">
        <v>5</v>
      </c>
      <c r="O16" s="212" t="s">
        <v>5</v>
      </c>
    </row>
    <row r="17" spans="1:15" x14ac:dyDescent="0.3">
      <c r="A17" s="261">
        <v>1</v>
      </c>
      <c r="B17" s="208" t="s">
        <v>327</v>
      </c>
      <c r="C17" s="246" t="s">
        <v>3072</v>
      </c>
      <c r="D17" s="246" t="s">
        <v>5</v>
      </c>
      <c r="E17" s="246" t="s">
        <v>5</v>
      </c>
      <c r="F17" s="272" t="s">
        <v>5</v>
      </c>
      <c r="G17" s="280">
        <v>12770300</v>
      </c>
      <c r="H17" s="212" t="s">
        <v>5</v>
      </c>
      <c r="I17" s="212">
        <v>20</v>
      </c>
      <c r="J17" s="212" t="s">
        <v>5</v>
      </c>
      <c r="K17" s="212" t="s">
        <v>5</v>
      </c>
      <c r="L17" s="212" t="s">
        <v>5</v>
      </c>
      <c r="M17" s="212" t="s">
        <v>5</v>
      </c>
      <c r="N17" s="212" t="s">
        <v>5</v>
      </c>
      <c r="O17" s="212" t="s">
        <v>5</v>
      </c>
    </row>
    <row r="18" spans="1:15" x14ac:dyDescent="0.3">
      <c r="A18" s="261">
        <v>1</v>
      </c>
      <c r="B18" s="208" t="s">
        <v>327</v>
      </c>
      <c r="C18" s="246" t="s">
        <v>171</v>
      </c>
      <c r="D18" s="246" t="s">
        <v>5</v>
      </c>
      <c r="E18" s="246" t="s">
        <v>5</v>
      </c>
      <c r="F18" s="272" t="s">
        <v>5</v>
      </c>
      <c r="G18" s="280">
        <v>197814092</v>
      </c>
      <c r="H18" s="212" t="s">
        <v>5</v>
      </c>
      <c r="I18" s="212" t="s">
        <v>5</v>
      </c>
      <c r="J18" s="212" t="s">
        <v>5</v>
      </c>
      <c r="K18" s="212" t="s">
        <v>5</v>
      </c>
      <c r="L18" s="212" t="s">
        <v>5</v>
      </c>
      <c r="M18" s="212" t="s">
        <v>5</v>
      </c>
      <c r="N18" s="212" t="s">
        <v>5</v>
      </c>
      <c r="O18" s="212" t="s">
        <v>5</v>
      </c>
    </row>
    <row r="19" spans="1:15" x14ac:dyDescent="0.3">
      <c r="A19" s="262">
        <v>2</v>
      </c>
      <c r="B19" s="214" t="s">
        <v>7</v>
      </c>
      <c r="C19" s="252" t="s">
        <v>3073</v>
      </c>
      <c r="D19" s="281">
        <v>2010734</v>
      </c>
      <c r="E19" s="252" t="s">
        <v>3074</v>
      </c>
      <c r="F19" s="275">
        <v>1</v>
      </c>
      <c r="G19" s="101">
        <v>14337493</v>
      </c>
      <c r="H19" s="252" t="s">
        <v>3075</v>
      </c>
      <c r="I19" s="252" t="s">
        <v>5</v>
      </c>
      <c r="J19" s="252" t="s">
        <v>5</v>
      </c>
      <c r="K19" s="252" t="s">
        <v>5</v>
      </c>
      <c r="L19" s="252" t="s">
        <v>5</v>
      </c>
      <c r="M19" s="252" t="s">
        <v>5</v>
      </c>
      <c r="N19" s="252" t="s">
        <v>5</v>
      </c>
      <c r="O19" s="252" t="s">
        <v>5</v>
      </c>
    </row>
    <row r="20" spans="1:15" x14ac:dyDescent="0.3">
      <c r="A20" s="262">
        <v>2</v>
      </c>
      <c r="B20" s="214" t="s">
        <v>7</v>
      </c>
      <c r="C20" s="252" t="s">
        <v>427</v>
      </c>
      <c r="D20" s="281" t="s">
        <v>3076</v>
      </c>
      <c r="E20" s="252" t="s">
        <v>3077</v>
      </c>
      <c r="F20" s="275">
        <v>1</v>
      </c>
      <c r="G20" s="101">
        <v>5016900</v>
      </c>
      <c r="H20" s="252" t="s">
        <v>3078</v>
      </c>
      <c r="I20" s="252" t="s">
        <v>5</v>
      </c>
      <c r="J20" s="252" t="s">
        <v>5</v>
      </c>
      <c r="K20" s="252" t="s">
        <v>5</v>
      </c>
      <c r="L20" s="252" t="s">
        <v>5</v>
      </c>
      <c r="M20" s="252" t="s">
        <v>5</v>
      </c>
      <c r="N20" s="252" t="s">
        <v>5</v>
      </c>
      <c r="O20" s="252" t="s">
        <v>5</v>
      </c>
    </row>
    <row r="21" spans="1:15" x14ac:dyDescent="0.3">
      <c r="A21" s="262">
        <v>2</v>
      </c>
      <c r="B21" s="214" t="s">
        <v>7</v>
      </c>
      <c r="C21" s="252" t="s">
        <v>3079</v>
      </c>
      <c r="D21" s="281">
        <v>822618</v>
      </c>
      <c r="E21" s="252" t="s">
        <v>3080</v>
      </c>
      <c r="F21" s="275">
        <v>1</v>
      </c>
      <c r="G21" s="101">
        <v>8244000</v>
      </c>
      <c r="H21" s="252" t="s">
        <v>3081</v>
      </c>
      <c r="I21" s="252" t="s">
        <v>5</v>
      </c>
      <c r="J21" s="252" t="s">
        <v>5</v>
      </c>
      <c r="K21" s="252" t="s">
        <v>5</v>
      </c>
      <c r="L21" s="252" t="s">
        <v>5</v>
      </c>
      <c r="M21" s="252" t="s">
        <v>5</v>
      </c>
      <c r="N21" s="252" t="s">
        <v>5</v>
      </c>
      <c r="O21" s="252" t="s">
        <v>5</v>
      </c>
    </row>
    <row r="22" spans="1:15" x14ac:dyDescent="0.3">
      <c r="A22" s="262">
        <v>2</v>
      </c>
      <c r="B22" s="214" t="s">
        <v>7</v>
      </c>
      <c r="C22" s="252" t="s">
        <v>15</v>
      </c>
      <c r="D22" s="281">
        <v>24498</v>
      </c>
      <c r="E22" s="252" t="s">
        <v>3082</v>
      </c>
      <c r="F22" s="275">
        <v>1</v>
      </c>
      <c r="G22" s="101">
        <v>216982178</v>
      </c>
      <c r="H22" s="252" t="s">
        <v>3078</v>
      </c>
      <c r="I22" s="252" t="s">
        <v>5</v>
      </c>
      <c r="J22" s="252" t="s">
        <v>5</v>
      </c>
      <c r="K22" s="252" t="s">
        <v>5</v>
      </c>
      <c r="L22" s="252" t="s">
        <v>5</v>
      </c>
      <c r="M22" s="252" t="s">
        <v>5</v>
      </c>
      <c r="N22" s="252" t="s">
        <v>5</v>
      </c>
      <c r="O22" s="252" t="s">
        <v>5</v>
      </c>
    </row>
    <row r="23" spans="1:15" x14ac:dyDescent="0.3">
      <c r="A23" s="262">
        <v>2</v>
      </c>
      <c r="B23" s="214" t="s">
        <v>7</v>
      </c>
      <c r="C23" s="252" t="s">
        <v>3083</v>
      </c>
      <c r="D23" s="281" t="s">
        <v>3084</v>
      </c>
      <c r="E23" s="252" t="s">
        <v>3085</v>
      </c>
      <c r="F23" s="275">
        <v>1</v>
      </c>
      <c r="G23" s="101">
        <v>25901400</v>
      </c>
      <c r="H23" s="252" t="s">
        <v>3081</v>
      </c>
      <c r="I23" s="252" t="s">
        <v>5</v>
      </c>
      <c r="J23" s="252" t="s">
        <v>5</v>
      </c>
      <c r="K23" s="252" t="s">
        <v>5</v>
      </c>
      <c r="L23" s="252" t="s">
        <v>5</v>
      </c>
      <c r="M23" s="252" t="s">
        <v>5</v>
      </c>
      <c r="N23" s="252" t="s">
        <v>5</v>
      </c>
      <c r="O23" s="252" t="s">
        <v>5</v>
      </c>
    </row>
    <row r="24" spans="1:15" x14ac:dyDescent="0.3">
      <c r="A24" s="262">
        <v>2</v>
      </c>
      <c r="B24" s="214" t="s">
        <v>7</v>
      </c>
      <c r="C24" s="252" t="s">
        <v>3086</v>
      </c>
      <c r="D24" s="281">
        <v>20842</v>
      </c>
      <c r="E24" s="252" t="s">
        <v>3087</v>
      </c>
      <c r="F24" s="275">
        <v>1</v>
      </c>
      <c r="G24" s="101">
        <v>995892</v>
      </c>
      <c r="H24" s="252" t="s">
        <v>3081</v>
      </c>
      <c r="I24" s="252" t="s">
        <v>5</v>
      </c>
      <c r="J24" s="252" t="s">
        <v>5</v>
      </c>
      <c r="K24" s="252" t="s">
        <v>5</v>
      </c>
      <c r="L24" s="252" t="s">
        <v>5</v>
      </c>
      <c r="M24" s="252" t="s">
        <v>5</v>
      </c>
      <c r="N24" s="252" t="s">
        <v>5</v>
      </c>
      <c r="O24" s="252" t="s">
        <v>5</v>
      </c>
    </row>
    <row r="25" spans="1:15" x14ac:dyDescent="0.3">
      <c r="A25" s="262">
        <v>2</v>
      </c>
      <c r="B25" s="214" t="s">
        <v>7</v>
      </c>
      <c r="C25" s="252" t="s">
        <v>399</v>
      </c>
      <c r="D25" s="281">
        <v>82694</v>
      </c>
      <c r="E25" s="252" t="s">
        <v>3088</v>
      </c>
      <c r="F25" s="275">
        <v>1</v>
      </c>
      <c r="G25" s="101">
        <v>24532000</v>
      </c>
      <c r="H25" s="252" t="s">
        <v>3081</v>
      </c>
      <c r="I25" s="252" t="s">
        <v>5</v>
      </c>
      <c r="J25" s="252" t="s">
        <v>5</v>
      </c>
      <c r="K25" s="252" t="s">
        <v>5</v>
      </c>
      <c r="L25" s="252" t="s">
        <v>5</v>
      </c>
      <c r="M25" s="252" t="s">
        <v>5</v>
      </c>
      <c r="N25" s="252" t="s">
        <v>5</v>
      </c>
      <c r="O25" s="252" t="s">
        <v>5</v>
      </c>
    </row>
    <row r="26" spans="1:15" x14ac:dyDescent="0.3">
      <c r="A26" s="262">
        <v>2</v>
      </c>
      <c r="B26" s="214" t="s">
        <v>7</v>
      </c>
      <c r="C26" s="252" t="s">
        <v>3089</v>
      </c>
      <c r="D26" s="281" t="s">
        <v>3090</v>
      </c>
      <c r="E26" s="252" t="s">
        <v>3091</v>
      </c>
      <c r="F26" s="275">
        <v>1</v>
      </c>
      <c r="G26" s="101">
        <v>14457334</v>
      </c>
      <c r="H26" s="252" t="s">
        <v>3081</v>
      </c>
      <c r="I26" s="252" t="s">
        <v>5</v>
      </c>
      <c r="J26" s="252" t="s">
        <v>5</v>
      </c>
      <c r="K26" s="252" t="s">
        <v>5</v>
      </c>
      <c r="L26" s="252" t="s">
        <v>5</v>
      </c>
      <c r="M26" s="252" t="s">
        <v>5</v>
      </c>
      <c r="N26" s="252" t="s">
        <v>5</v>
      </c>
      <c r="O26" s="252" t="s">
        <v>5</v>
      </c>
    </row>
    <row r="27" spans="1:15" x14ac:dyDescent="0.3">
      <c r="A27" s="262">
        <v>2</v>
      </c>
      <c r="B27" s="214" t="s">
        <v>7</v>
      </c>
      <c r="C27" s="252" t="s">
        <v>3092</v>
      </c>
      <c r="D27" s="281">
        <v>451865</v>
      </c>
      <c r="E27" s="252" t="s">
        <v>3093</v>
      </c>
      <c r="F27" s="275">
        <v>1</v>
      </c>
      <c r="G27" s="101">
        <v>45031250</v>
      </c>
      <c r="H27" s="252" t="s">
        <v>3081</v>
      </c>
      <c r="I27" s="252" t="s">
        <v>5</v>
      </c>
      <c r="J27" s="252" t="s">
        <v>5</v>
      </c>
      <c r="K27" s="252" t="s">
        <v>5</v>
      </c>
      <c r="L27" s="252" t="s">
        <v>5</v>
      </c>
      <c r="M27" s="252" t="s">
        <v>5</v>
      </c>
      <c r="N27" s="252" t="s">
        <v>5</v>
      </c>
      <c r="O27" s="252" t="s">
        <v>5</v>
      </c>
    </row>
    <row r="28" spans="1:15" x14ac:dyDescent="0.3">
      <c r="A28" s="262">
        <v>2</v>
      </c>
      <c r="B28" s="214" t="s">
        <v>7</v>
      </c>
      <c r="C28" s="252" t="s">
        <v>3094</v>
      </c>
      <c r="D28" s="281">
        <v>821949</v>
      </c>
      <c r="E28" s="252" t="s">
        <v>3095</v>
      </c>
      <c r="F28" s="275">
        <v>1</v>
      </c>
      <c r="G28" s="101">
        <v>29066311</v>
      </c>
      <c r="H28" s="252" t="s">
        <v>3081</v>
      </c>
      <c r="I28" s="252" t="s">
        <v>5</v>
      </c>
      <c r="J28" s="252" t="s">
        <v>5</v>
      </c>
      <c r="K28" s="252" t="s">
        <v>5</v>
      </c>
      <c r="L28" s="252" t="s">
        <v>5</v>
      </c>
      <c r="M28" s="252" t="s">
        <v>5</v>
      </c>
      <c r="N28" s="252" t="s">
        <v>5</v>
      </c>
      <c r="O28" s="252" t="s">
        <v>5</v>
      </c>
    </row>
    <row r="29" spans="1:15" x14ac:dyDescent="0.3">
      <c r="A29" s="262">
        <v>2</v>
      </c>
      <c r="B29" s="214" t="s">
        <v>7</v>
      </c>
      <c r="C29" s="252" t="s">
        <v>3096</v>
      </c>
      <c r="D29" s="281">
        <v>273056</v>
      </c>
      <c r="E29" s="252" t="s">
        <v>3097</v>
      </c>
      <c r="F29" s="275">
        <v>1</v>
      </c>
      <c r="G29" s="101">
        <v>4687920</v>
      </c>
      <c r="H29" s="252" t="s">
        <v>3081</v>
      </c>
      <c r="I29" s="252" t="s">
        <v>5</v>
      </c>
      <c r="J29" s="252" t="s">
        <v>5</v>
      </c>
      <c r="K29" s="252" t="s">
        <v>5</v>
      </c>
      <c r="L29" s="252" t="s">
        <v>5</v>
      </c>
      <c r="M29" s="252" t="s">
        <v>5</v>
      </c>
      <c r="N29" s="252" t="s">
        <v>5</v>
      </c>
      <c r="O29" s="252" t="s">
        <v>5</v>
      </c>
    </row>
    <row r="30" spans="1:15" x14ac:dyDescent="0.3">
      <c r="A30" s="262">
        <v>2</v>
      </c>
      <c r="B30" s="214" t="s">
        <v>7</v>
      </c>
      <c r="C30" s="252" t="s">
        <v>3098</v>
      </c>
      <c r="D30" s="281" t="s">
        <v>3099</v>
      </c>
      <c r="E30" s="252" t="s">
        <v>3100</v>
      </c>
      <c r="F30" s="275">
        <v>1</v>
      </c>
      <c r="G30" s="101">
        <v>6121700</v>
      </c>
      <c r="H30" s="252" t="s">
        <v>3081</v>
      </c>
      <c r="I30" s="252" t="s">
        <v>5</v>
      </c>
      <c r="J30" s="252" t="s">
        <v>5</v>
      </c>
      <c r="K30" s="252" t="s">
        <v>5</v>
      </c>
      <c r="L30" s="252" t="s">
        <v>5</v>
      </c>
      <c r="M30" s="252" t="s">
        <v>5</v>
      </c>
      <c r="N30" s="252" t="s">
        <v>5</v>
      </c>
      <c r="O30" s="252" t="s">
        <v>5</v>
      </c>
    </row>
    <row r="31" spans="1:15" x14ac:dyDescent="0.3">
      <c r="A31" s="262">
        <v>2</v>
      </c>
      <c r="B31" s="214" t="s">
        <v>7</v>
      </c>
      <c r="C31" s="252" t="s">
        <v>401</v>
      </c>
      <c r="D31" s="281">
        <v>467021</v>
      </c>
      <c r="E31" s="252" t="s">
        <v>3101</v>
      </c>
      <c r="F31" s="275">
        <v>1</v>
      </c>
      <c r="G31" s="101">
        <v>8952700</v>
      </c>
      <c r="H31" s="252" t="s">
        <v>3081</v>
      </c>
      <c r="I31" s="252" t="s">
        <v>5</v>
      </c>
      <c r="J31" s="252" t="s">
        <v>5</v>
      </c>
      <c r="K31" s="252" t="s">
        <v>5</v>
      </c>
      <c r="L31" s="252" t="s">
        <v>5</v>
      </c>
      <c r="M31" s="252" t="s">
        <v>5</v>
      </c>
      <c r="N31" s="252" t="s">
        <v>5</v>
      </c>
      <c r="O31" s="252" t="s">
        <v>5</v>
      </c>
    </row>
    <row r="32" spans="1:15" x14ac:dyDescent="0.3">
      <c r="A32" s="262">
        <v>2</v>
      </c>
      <c r="B32" s="214" t="s">
        <v>7</v>
      </c>
      <c r="C32" s="252" t="s">
        <v>3102</v>
      </c>
      <c r="D32" s="281">
        <v>108843</v>
      </c>
      <c r="E32" s="252" t="s">
        <v>3103</v>
      </c>
      <c r="F32" s="275">
        <v>1</v>
      </c>
      <c r="G32" s="101">
        <v>2136739</v>
      </c>
      <c r="H32" s="252" t="s">
        <v>3081</v>
      </c>
      <c r="I32" s="252" t="s">
        <v>5</v>
      </c>
      <c r="J32" s="252" t="s">
        <v>5</v>
      </c>
      <c r="K32" s="252" t="s">
        <v>5</v>
      </c>
      <c r="L32" s="252" t="s">
        <v>5</v>
      </c>
      <c r="M32" s="252" t="s">
        <v>5</v>
      </c>
      <c r="N32" s="252" t="s">
        <v>5</v>
      </c>
      <c r="O32" s="252" t="s">
        <v>5</v>
      </c>
    </row>
    <row r="33" spans="1:15" x14ac:dyDescent="0.3">
      <c r="A33" s="262">
        <v>2</v>
      </c>
      <c r="B33" s="214" t="s">
        <v>7</v>
      </c>
      <c r="C33" s="252" t="s">
        <v>3104</v>
      </c>
      <c r="D33" s="281" t="s">
        <v>3105</v>
      </c>
      <c r="E33" s="252" t="s">
        <v>3106</v>
      </c>
      <c r="F33" s="275">
        <v>1</v>
      </c>
      <c r="G33" s="101">
        <v>396000000</v>
      </c>
      <c r="H33" s="252" t="s">
        <v>3107</v>
      </c>
      <c r="I33" s="252" t="s">
        <v>5</v>
      </c>
      <c r="J33" s="252" t="s">
        <v>5</v>
      </c>
      <c r="K33" s="252" t="s">
        <v>5</v>
      </c>
      <c r="L33" s="252" t="s">
        <v>5</v>
      </c>
      <c r="M33" s="252" t="s">
        <v>5</v>
      </c>
      <c r="N33" s="252" t="s">
        <v>5</v>
      </c>
      <c r="O33" s="252" t="s">
        <v>5</v>
      </c>
    </row>
    <row r="34" spans="1:15" x14ac:dyDescent="0.3">
      <c r="A34" s="261">
        <v>3</v>
      </c>
      <c r="B34" s="208" t="s">
        <v>9</v>
      </c>
      <c r="C34" s="246" t="s">
        <v>3108</v>
      </c>
      <c r="D34" s="246">
        <v>4033752</v>
      </c>
      <c r="E34" s="246" t="s">
        <v>3109</v>
      </c>
      <c r="F34" s="272" t="s">
        <v>5</v>
      </c>
      <c r="G34" s="280">
        <v>42658814</v>
      </c>
      <c r="H34" s="44" t="s">
        <v>211</v>
      </c>
      <c r="I34" s="44" t="s">
        <v>211</v>
      </c>
      <c r="J34" s="44" t="s">
        <v>211</v>
      </c>
      <c r="K34" s="44" t="s">
        <v>211</v>
      </c>
      <c r="L34" s="44" t="s">
        <v>211</v>
      </c>
      <c r="M34" s="44" t="s">
        <v>211</v>
      </c>
      <c r="N34" s="44" t="s">
        <v>211</v>
      </c>
      <c r="O34" s="44" t="s">
        <v>211</v>
      </c>
    </row>
    <row r="35" spans="1:15" x14ac:dyDescent="0.3">
      <c r="A35" s="261">
        <v>3</v>
      </c>
      <c r="B35" s="208" t="s">
        <v>9</v>
      </c>
      <c r="C35" s="246" t="s">
        <v>3110</v>
      </c>
      <c r="D35" s="246">
        <v>4327088</v>
      </c>
      <c r="E35" s="246" t="s">
        <v>3111</v>
      </c>
      <c r="F35" s="272" t="s">
        <v>5</v>
      </c>
      <c r="G35" s="280">
        <v>26400000</v>
      </c>
      <c r="H35" s="44" t="s">
        <v>5</v>
      </c>
      <c r="I35" s="44" t="s">
        <v>5</v>
      </c>
      <c r="J35" s="44" t="s">
        <v>5</v>
      </c>
      <c r="K35" s="44" t="s">
        <v>5</v>
      </c>
      <c r="L35" s="44" t="s">
        <v>5</v>
      </c>
      <c r="M35" s="44" t="s">
        <v>5</v>
      </c>
      <c r="N35" s="44" t="s">
        <v>5</v>
      </c>
      <c r="O35" s="44" t="s">
        <v>5</v>
      </c>
    </row>
    <row r="36" spans="1:15" x14ac:dyDescent="0.3">
      <c r="A36" s="261">
        <v>3</v>
      </c>
      <c r="B36" s="208" t="s">
        <v>9</v>
      </c>
      <c r="C36" s="246" t="s">
        <v>402</v>
      </c>
      <c r="D36" s="246">
        <v>409955</v>
      </c>
      <c r="E36" s="246" t="s">
        <v>3112</v>
      </c>
      <c r="F36" s="272" t="s">
        <v>5</v>
      </c>
      <c r="G36" s="280">
        <v>7345420</v>
      </c>
      <c r="H36" s="44" t="s">
        <v>211</v>
      </c>
      <c r="I36" s="44" t="s">
        <v>211</v>
      </c>
      <c r="J36" s="44" t="s">
        <v>211</v>
      </c>
      <c r="K36" s="44" t="s">
        <v>211</v>
      </c>
      <c r="L36" s="44" t="s">
        <v>211</v>
      </c>
      <c r="M36" s="44" t="s">
        <v>211</v>
      </c>
      <c r="N36" s="44" t="s">
        <v>211</v>
      </c>
      <c r="O36" s="44" t="s">
        <v>211</v>
      </c>
    </row>
    <row r="37" spans="1:15" x14ac:dyDescent="0.3">
      <c r="A37" s="261">
        <v>3</v>
      </c>
      <c r="B37" s="208" t="s">
        <v>9</v>
      </c>
      <c r="C37" s="246" t="s">
        <v>3108</v>
      </c>
      <c r="D37" s="246">
        <v>4033752</v>
      </c>
      <c r="E37" s="246" t="s">
        <v>3109</v>
      </c>
      <c r="F37" s="272" t="s">
        <v>5</v>
      </c>
      <c r="G37" s="280">
        <v>5914738</v>
      </c>
      <c r="H37" s="44" t="s">
        <v>211</v>
      </c>
      <c r="I37" s="44" t="s">
        <v>211</v>
      </c>
      <c r="J37" s="44" t="s">
        <v>211</v>
      </c>
      <c r="K37" s="44" t="s">
        <v>211</v>
      </c>
      <c r="L37" s="44" t="s">
        <v>211</v>
      </c>
      <c r="M37" s="44" t="s">
        <v>211</v>
      </c>
      <c r="N37" s="44" t="s">
        <v>211</v>
      </c>
      <c r="O37" s="44" t="s">
        <v>211</v>
      </c>
    </row>
    <row r="38" spans="1:15" x14ac:dyDescent="0.3">
      <c r="A38" s="261">
        <v>3</v>
      </c>
      <c r="B38" s="208" t="s">
        <v>9</v>
      </c>
      <c r="C38" s="246" t="s">
        <v>3113</v>
      </c>
      <c r="D38" s="246">
        <v>2568022</v>
      </c>
      <c r="E38" s="246" t="s">
        <v>3114</v>
      </c>
      <c r="F38" s="272" t="s">
        <v>5</v>
      </c>
      <c r="G38" s="280">
        <v>5607851</v>
      </c>
      <c r="H38" s="44" t="s">
        <v>211</v>
      </c>
      <c r="I38" s="44" t="s">
        <v>211</v>
      </c>
      <c r="J38" s="44" t="s">
        <v>211</v>
      </c>
      <c r="K38" s="44" t="s">
        <v>211</v>
      </c>
      <c r="L38" s="44" t="s">
        <v>211</v>
      </c>
      <c r="M38" s="44" t="s">
        <v>211</v>
      </c>
      <c r="N38" s="44" t="s">
        <v>211</v>
      </c>
      <c r="O38" s="44" t="s">
        <v>211</v>
      </c>
    </row>
    <row r="39" spans="1:15" x14ac:dyDescent="0.3">
      <c r="A39" s="261">
        <v>3</v>
      </c>
      <c r="B39" s="208" t="s">
        <v>9</v>
      </c>
      <c r="C39" s="246" t="s">
        <v>3115</v>
      </c>
      <c r="D39" s="246">
        <v>140012</v>
      </c>
      <c r="E39" s="246" t="s">
        <v>3116</v>
      </c>
      <c r="F39" s="272" t="s">
        <v>5</v>
      </c>
      <c r="G39" s="280">
        <v>5124000</v>
      </c>
      <c r="H39" s="44" t="s">
        <v>211</v>
      </c>
      <c r="I39" s="44" t="s">
        <v>211</v>
      </c>
      <c r="J39" s="44" t="s">
        <v>211</v>
      </c>
      <c r="K39" s="44" t="s">
        <v>211</v>
      </c>
      <c r="L39" s="44" t="s">
        <v>211</v>
      </c>
      <c r="M39" s="44" t="s">
        <v>211</v>
      </c>
      <c r="N39" s="44" t="s">
        <v>211</v>
      </c>
      <c r="O39" s="44" t="s">
        <v>211</v>
      </c>
    </row>
    <row r="40" spans="1:15" x14ac:dyDescent="0.3">
      <c r="A40" s="261">
        <v>3</v>
      </c>
      <c r="B40" s="208" t="s">
        <v>9</v>
      </c>
      <c r="C40" s="246" t="s">
        <v>3068</v>
      </c>
      <c r="D40" s="246" t="s">
        <v>3117</v>
      </c>
      <c r="E40" s="246" t="s">
        <v>411</v>
      </c>
      <c r="F40" s="272" t="s">
        <v>5</v>
      </c>
      <c r="G40" s="280">
        <v>4635615</v>
      </c>
      <c r="H40" s="44" t="s">
        <v>211</v>
      </c>
      <c r="I40" s="44" t="s">
        <v>211</v>
      </c>
      <c r="J40" s="44" t="s">
        <v>211</v>
      </c>
      <c r="K40" s="44" t="s">
        <v>211</v>
      </c>
      <c r="L40" s="44" t="s">
        <v>211</v>
      </c>
      <c r="M40" s="44" t="s">
        <v>211</v>
      </c>
      <c r="N40" s="44" t="s">
        <v>211</v>
      </c>
      <c r="O40" s="44" t="s">
        <v>211</v>
      </c>
    </row>
    <row r="41" spans="1:15" x14ac:dyDescent="0.3">
      <c r="A41" s="261">
        <v>3</v>
      </c>
      <c r="B41" s="208" t="s">
        <v>9</v>
      </c>
      <c r="C41" s="246" t="s">
        <v>3118</v>
      </c>
      <c r="D41" s="246" t="s">
        <v>3119</v>
      </c>
      <c r="E41" s="246" t="s">
        <v>3120</v>
      </c>
      <c r="F41" s="272" t="s">
        <v>5</v>
      </c>
      <c r="G41" s="280">
        <v>1500000</v>
      </c>
      <c r="H41" s="44" t="s">
        <v>211</v>
      </c>
      <c r="I41" s="44" t="s">
        <v>211</v>
      </c>
      <c r="J41" s="44" t="s">
        <v>211</v>
      </c>
      <c r="K41" s="44" t="s">
        <v>211</v>
      </c>
      <c r="L41" s="44" t="s">
        <v>211</v>
      </c>
      <c r="M41" s="44" t="s">
        <v>211</v>
      </c>
      <c r="N41" s="44" t="s">
        <v>211</v>
      </c>
      <c r="O41" s="44" t="s">
        <v>211</v>
      </c>
    </row>
    <row r="42" spans="1:15" x14ac:dyDescent="0.3">
      <c r="A42" s="261">
        <v>3</v>
      </c>
      <c r="B42" s="208" t="s">
        <v>9</v>
      </c>
      <c r="C42" s="246" t="s">
        <v>3121</v>
      </c>
      <c r="D42" s="246" t="s">
        <v>5</v>
      </c>
      <c r="E42" s="246" t="s">
        <v>3122</v>
      </c>
      <c r="F42" s="272" t="s">
        <v>5</v>
      </c>
      <c r="G42" s="280">
        <v>702000</v>
      </c>
      <c r="H42" s="44" t="s">
        <v>211</v>
      </c>
      <c r="I42" s="44" t="s">
        <v>211</v>
      </c>
      <c r="J42" s="44" t="s">
        <v>211</v>
      </c>
      <c r="K42" s="44" t="s">
        <v>211</v>
      </c>
      <c r="L42" s="44" t="s">
        <v>211</v>
      </c>
      <c r="M42" s="44" t="s">
        <v>211</v>
      </c>
      <c r="N42" s="44" t="s">
        <v>211</v>
      </c>
      <c r="O42" s="44" t="s">
        <v>211</v>
      </c>
    </row>
    <row r="43" spans="1:15" x14ac:dyDescent="0.3">
      <c r="A43" s="261">
        <v>3</v>
      </c>
      <c r="B43" s="208" t="s">
        <v>9</v>
      </c>
      <c r="C43" s="246" t="s">
        <v>3123</v>
      </c>
      <c r="D43" s="246" t="s">
        <v>3124</v>
      </c>
      <c r="E43" s="246" t="s">
        <v>3125</v>
      </c>
      <c r="F43" s="272" t="s">
        <v>5</v>
      </c>
      <c r="G43" s="280">
        <v>115331</v>
      </c>
      <c r="H43" s="44" t="s">
        <v>211</v>
      </c>
      <c r="I43" s="44" t="s">
        <v>211</v>
      </c>
      <c r="J43" s="44" t="s">
        <v>211</v>
      </c>
      <c r="K43" s="44" t="s">
        <v>211</v>
      </c>
      <c r="L43" s="44" t="s">
        <v>211</v>
      </c>
      <c r="M43" s="44" t="s">
        <v>211</v>
      </c>
      <c r="N43" s="44" t="s">
        <v>211</v>
      </c>
      <c r="O43" s="44" t="s">
        <v>211</v>
      </c>
    </row>
    <row r="44" spans="1:15" x14ac:dyDescent="0.3">
      <c r="A44" s="261">
        <v>3</v>
      </c>
      <c r="B44" s="208" t="s">
        <v>9</v>
      </c>
      <c r="C44" s="246" t="s">
        <v>3126</v>
      </c>
      <c r="D44" s="246">
        <v>4575679</v>
      </c>
      <c r="E44" s="246" t="s">
        <v>3127</v>
      </c>
      <c r="F44" s="272" t="s">
        <v>5</v>
      </c>
      <c r="G44" s="280">
        <v>70000</v>
      </c>
      <c r="H44" s="44" t="s">
        <v>211</v>
      </c>
      <c r="I44" s="44" t="s">
        <v>211</v>
      </c>
      <c r="J44" s="44" t="s">
        <v>211</v>
      </c>
      <c r="K44" s="44" t="s">
        <v>211</v>
      </c>
      <c r="L44" s="44" t="s">
        <v>211</v>
      </c>
      <c r="M44" s="44" t="s">
        <v>211</v>
      </c>
      <c r="N44" s="44" t="s">
        <v>211</v>
      </c>
      <c r="O44" s="44" t="s">
        <v>211</v>
      </c>
    </row>
    <row r="45" spans="1:15" x14ac:dyDescent="0.3">
      <c r="A45" s="261">
        <v>3</v>
      </c>
      <c r="B45" s="208" t="s">
        <v>9</v>
      </c>
      <c r="C45" s="246" t="s">
        <v>3128</v>
      </c>
      <c r="D45" s="246" t="s">
        <v>5</v>
      </c>
      <c r="E45" s="246" t="s">
        <v>3129</v>
      </c>
      <c r="F45" s="272" t="s">
        <v>5</v>
      </c>
      <c r="G45" s="280">
        <v>63440</v>
      </c>
      <c r="H45" s="44" t="s">
        <v>211</v>
      </c>
      <c r="I45" s="44" t="s">
        <v>211</v>
      </c>
      <c r="J45" s="44" t="s">
        <v>211</v>
      </c>
      <c r="K45" s="44" t="s">
        <v>211</v>
      </c>
      <c r="L45" s="44" t="s">
        <v>211</v>
      </c>
      <c r="M45" s="44" t="s">
        <v>211</v>
      </c>
      <c r="N45" s="44" t="s">
        <v>211</v>
      </c>
      <c r="O45" s="44" t="s">
        <v>211</v>
      </c>
    </row>
    <row r="46" spans="1:15" x14ac:dyDescent="0.3">
      <c r="A46" s="261">
        <v>3</v>
      </c>
      <c r="B46" s="208" t="s">
        <v>9</v>
      </c>
      <c r="C46" s="246" t="s">
        <v>3130</v>
      </c>
      <c r="D46" s="246">
        <v>4908698</v>
      </c>
      <c r="E46" s="246" t="s">
        <v>3131</v>
      </c>
      <c r="F46" s="272" t="s">
        <v>5</v>
      </c>
      <c r="G46" s="280">
        <v>45832</v>
      </c>
      <c r="H46" s="44" t="s">
        <v>211</v>
      </c>
      <c r="I46" s="44" t="s">
        <v>211</v>
      </c>
      <c r="J46" s="44" t="s">
        <v>211</v>
      </c>
      <c r="K46" s="44" t="s">
        <v>211</v>
      </c>
      <c r="L46" s="44" t="s">
        <v>211</v>
      </c>
      <c r="M46" s="44" t="s">
        <v>211</v>
      </c>
      <c r="N46" s="44" t="s">
        <v>211</v>
      </c>
      <c r="O46" s="44" t="s">
        <v>211</v>
      </c>
    </row>
    <row r="47" spans="1:15" x14ac:dyDescent="0.3">
      <c r="A47" s="261">
        <v>3</v>
      </c>
      <c r="B47" s="208" t="s">
        <v>9</v>
      </c>
      <c r="C47" s="246" t="s">
        <v>3132</v>
      </c>
      <c r="D47" s="246">
        <v>21461412</v>
      </c>
      <c r="E47" s="246" t="s">
        <v>3133</v>
      </c>
      <c r="F47" s="272" t="s">
        <v>5</v>
      </c>
      <c r="G47" s="280">
        <v>201000</v>
      </c>
      <c r="H47" s="44" t="s">
        <v>211</v>
      </c>
      <c r="I47" s="44" t="s">
        <v>211</v>
      </c>
      <c r="J47" s="44" t="s">
        <v>211</v>
      </c>
      <c r="K47" s="44" t="s">
        <v>211</v>
      </c>
      <c r="L47" s="44" t="s">
        <v>211</v>
      </c>
      <c r="M47" s="44" t="s">
        <v>211</v>
      </c>
      <c r="N47" s="44" t="s">
        <v>211</v>
      </c>
      <c r="O47" s="44" t="s">
        <v>211</v>
      </c>
    </row>
    <row r="48" spans="1:15" x14ac:dyDescent="0.3">
      <c r="A48" s="262">
        <v>4</v>
      </c>
      <c r="B48" s="214" t="s">
        <v>321</v>
      </c>
      <c r="C48" s="241" t="s">
        <v>3134</v>
      </c>
      <c r="D48" s="252" t="s">
        <v>5</v>
      </c>
      <c r="E48" s="252" t="s">
        <v>3135</v>
      </c>
      <c r="F48" s="275">
        <v>1</v>
      </c>
      <c r="G48" s="43">
        <v>460000</v>
      </c>
      <c r="H48" s="252" t="s">
        <v>5</v>
      </c>
      <c r="I48" s="252" t="s">
        <v>5</v>
      </c>
      <c r="J48" s="252" t="s">
        <v>5</v>
      </c>
      <c r="K48" s="252" t="s">
        <v>5</v>
      </c>
      <c r="L48" s="252" t="s">
        <v>5</v>
      </c>
      <c r="M48" s="252" t="s">
        <v>5</v>
      </c>
      <c r="N48" s="252" t="s">
        <v>5</v>
      </c>
      <c r="O48" s="252" t="s">
        <v>5</v>
      </c>
    </row>
    <row r="49" spans="1:15" x14ac:dyDescent="0.3">
      <c r="A49" s="262">
        <v>4</v>
      </c>
      <c r="B49" s="214" t="s">
        <v>321</v>
      </c>
      <c r="C49" s="252" t="s">
        <v>3136</v>
      </c>
      <c r="D49" s="281" t="s">
        <v>3137</v>
      </c>
      <c r="E49" s="241" t="s">
        <v>3138</v>
      </c>
      <c r="F49" s="275">
        <v>1</v>
      </c>
      <c r="G49" s="43">
        <v>14596139</v>
      </c>
      <c r="H49" s="252" t="s">
        <v>5</v>
      </c>
      <c r="I49" s="252" t="s">
        <v>5</v>
      </c>
      <c r="J49" s="252" t="s">
        <v>5</v>
      </c>
      <c r="K49" s="252" t="s">
        <v>5</v>
      </c>
      <c r="L49" s="252" t="s">
        <v>5</v>
      </c>
      <c r="M49" s="252" t="s">
        <v>5</v>
      </c>
      <c r="N49" s="252" t="s">
        <v>5</v>
      </c>
      <c r="O49" s="252" t="s">
        <v>5</v>
      </c>
    </row>
    <row r="50" spans="1:15" x14ac:dyDescent="0.3">
      <c r="A50" s="262">
        <v>4</v>
      </c>
      <c r="B50" s="214" t="s">
        <v>321</v>
      </c>
      <c r="C50" s="252" t="s">
        <v>3139</v>
      </c>
      <c r="D50" s="281" t="s">
        <v>3140</v>
      </c>
      <c r="E50" s="241" t="s">
        <v>3141</v>
      </c>
      <c r="F50" s="275">
        <v>1</v>
      </c>
      <c r="G50" s="43">
        <v>4798401</v>
      </c>
      <c r="H50" s="252" t="s">
        <v>5</v>
      </c>
      <c r="I50" s="252" t="s">
        <v>5</v>
      </c>
      <c r="J50" s="252" t="s">
        <v>5</v>
      </c>
      <c r="K50" s="252" t="s">
        <v>5</v>
      </c>
      <c r="L50" s="252" t="s">
        <v>5</v>
      </c>
      <c r="M50" s="252" t="s">
        <v>5</v>
      </c>
      <c r="N50" s="252" t="s">
        <v>5</v>
      </c>
      <c r="O50" s="252" t="s">
        <v>5</v>
      </c>
    </row>
    <row r="51" spans="1:15" x14ac:dyDescent="0.3">
      <c r="A51" s="262">
        <v>4</v>
      </c>
      <c r="B51" s="214" t="s">
        <v>321</v>
      </c>
      <c r="C51" s="252" t="s">
        <v>3142</v>
      </c>
      <c r="D51" s="281" t="s">
        <v>3143</v>
      </c>
      <c r="E51" s="241" t="s">
        <v>3144</v>
      </c>
      <c r="F51" s="275">
        <v>1</v>
      </c>
      <c r="G51" s="43">
        <v>15032816</v>
      </c>
      <c r="H51" s="252" t="s">
        <v>5</v>
      </c>
      <c r="I51" s="252" t="s">
        <v>5</v>
      </c>
      <c r="J51" s="252" t="s">
        <v>5</v>
      </c>
      <c r="K51" s="252" t="s">
        <v>5</v>
      </c>
      <c r="L51" s="252" t="s">
        <v>5</v>
      </c>
      <c r="M51" s="252" t="s">
        <v>5</v>
      </c>
      <c r="N51" s="252" t="s">
        <v>5</v>
      </c>
      <c r="O51" s="252" t="s">
        <v>5</v>
      </c>
    </row>
    <row r="52" spans="1:15" x14ac:dyDescent="0.3">
      <c r="A52" s="262">
        <v>4</v>
      </c>
      <c r="B52" s="214" t="s">
        <v>321</v>
      </c>
      <c r="C52" s="252" t="s">
        <v>406</v>
      </c>
      <c r="D52" s="281" t="s">
        <v>407</v>
      </c>
      <c r="E52" s="241" t="s">
        <v>3149</v>
      </c>
      <c r="F52" s="275">
        <v>1</v>
      </c>
      <c r="G52" s="43">
        <v>1500000</v>
      </c>
      <c r="H52" s="252" t="s">
        <v>5</v>
      </c>
      <c r="I52" s="252" t="s">
        <v>5</v>
      </c>
      <c r="J52" s="252" t="s">
        <v>5</v>
      </c>
      <c r="K52" s="252" t="s">
        <v>5</v>
      </c>
      <c r="L52" s="252" t="s">
        <v>5</v>
      </c>
      <c r="M52" s="252" t="s">
        <v>5</v>
      </c>
      <c r="N52" s="252" t="s">
        <v>5</v>
      </c>
      <c r="O52" s="252" t="s">
        <v>5</v>
      </c>
    </row>
    <row r="53" spans="1:15" x14ac:dyDescent="0.3">
      <c r="A53" s="262">
        <v>4</v>
      </c>
      <c r="B53" s="214" t="s">
        <v>321</v>
      </c>
      <c r="C53" s="252" t="s">
        <v>405</v>
      </c>
      <c r="D53" s="281" t="s">
        <v>3150</v>
      </c>
      <c r="E53" s="241" t="s">
        <v>3151</v>
      </c>
      <c r="F53" s="275">
        <v>1</v>
      </c>
      <c r="G53" s="43">
        <v>14850483</v>
      </c>
      <c r="H53" s="252" t="s">
        <v>5</v>
      </c>
      <c r="I53" s="252" t="s">
        <v>5</v>
      </c>
      <c r="J53" s="252" t="s">
        <v>5</v>
      </c>
      <c r="K53" s="252" t="s">
        <v>5</v>
      </c>
      <c r="L53" s="252" t="s">
        <v>5</v>
      </c>
      <c r="M53" s="252" t="s">
        <v>5</v>
      </c>
      <c r="N53" s="252" t="s">
        <v>5</v>
      </c>
      <c r="O53" s="252" t="s">
        <v>5</v>
      </c>
    </row>
    <row r="54" spans="1:15" x14ac:dyDescent="0.3">
      <c r="A54" s="262">
        <v>4</v>
      </c>
      <c r="B54" s="214" t="s">
        <v>321</v>
      </c>
      <c r="C54" s="252" t="s">
        <v>3152</v>
      </c>
      <c r="D54" s="281" t="s">
        <v>3153</v>
      </c>
      <c r="E54" s="241" t="s">
        <v>3154</v>
      </c>
      <c r="F54" s="275">
        <v>1</v>
      </c>
      <c r="G54" s="43">
        <v>37131280</v>
      </c>
      <c r="H54" s="252" t="s">
        <v>5</v>
      </c>
      <c r="I54" s="252" t="s">
        <v>5</v>
      </c>
      <c r="J54" s="252" t="s">
        <v>5</v>
      </c>
      <c r="K54" s="252" t="s">
        <v>5</v>
      </c>
      <c r="L54" s="252" t="s">
        <v>5</v>
      </c>
      <c r="M54" s="252" t="s">
        <v>5</v>
      </c>
      <c r="N54" s="252" t="s">
        <v>5</v>
      </c>
      <c r="O54" s="252" t="s">
        <v>5</v>
      </c>
    </row>
    <row r="55" spans="1:15" x14ac:dyDescent="0.3">
      <c r="A55" s="262">
        <v>4</v>
      </c>
      <c r="B55" s="214" t="s">
        <v>321</v>
      </c>
      <c r="C55" s="252" t="s">
        <v>3155</v>
      </c>
      <c r="D55" s="281" t="s">
        <v>3156</v>
      </c>
      <c r="E55" s="241" t="s">
        <v>3157</v>
      </c>
      <c r="F55" s="275">
        <v>1</v>
      </c>
      <c r="G55" s="43">
        <v>4950000</v>
      </c>
      <c r="H55" s="252" t="s">
        <v>5</v>
      </c>
      <c r="I55" s="252" t="s">
        <v>5</v>
      </c>
      <c r="J55" s="252" t="s">
        <v>5</v>
      </c>
      <c r="K55" s="252" t="s">
        <v>5</v>
      </c>
      <c r="L55" s="252" t="s">
        <v>5</v>
      </c>
      <c r="M55" s="252" t="s">
        <v>5</v>
      </c>
      <c r="N55" s="252" t="s">
        <v>5</v>
      </c>
      <c r="O55" s="252" t="s">
        <v>5</v>
      </c>
    </row>
    <row r="56" spans="1:15" x14ac:dyDescent="0.3">
      <c r="A56" s="261">
        <v>5</v>
      </c>
      <c r="B56" s="212" t="s">
        <v>11</v>
      </c>
      <c r="C56" s="212" t="s">
        <v>162</v>
      </c>
      <c r="D56" s="212" t="s">
        <v>162</v>
      </c>
      <c r="E56" s="212" t="s">
        <v>162</v>
      </c>
      <c r="F56" s="212" t="s">
        <v>162</v>
      </c>
      <c r="G56" s="212" t="s">
        <v>162</v>
      </c>
      <c r="H56" s="212" t="s">
        <v>162</v>
      </c>
      <c r="I56" s="212" t="s">
        <v>162</v>
      </c>
      <c r="J56" s="212" t="s">
        <v>162</v>
      </c>
      <c r="K56" s="212" t="s">
        <v>162</v>
      </c>
      <c r="L56" s="212" t="s">
        <v>162</v>
      </c>
      <c r="M56" s="212" t="s">
        <v>162</v>
      </c>
      <c r="N56" s="212" t="s">
        <v>162</v>
      </c>
      <c r="O56" s="212" t="s">
        <v>162</v>
      </c>
    </row>
    <row r="57" spans="1:15" x14ac:dyDescent="0.3">
      <c r="A57" s="262">
        <v>6</v>
      </c>
      <c r="B57" s="214" t="s">
        <v>320</v>
      </c>
      <c r="C57" s="252" t="s">
        <v>3158</v>
      </c>
      <c r="D57" s="275">
        <v>5820049</v>
      </c>
      <c r="E57" s="252" t="s">
        <v>165</v>
      </c>
      <c r="F57" s="252">
        <v>1</v>
      </c>
      <c r="G57" s="282">
        <v>121567973</v>
      </c>
      <c r="H57" s="252" t="s">
        <v>211</v>
      </c>
      <c r="I57" s="252">
        <v>18</v>
      </c>
      <c r="J57" s="282">
        <v>121567973</v>
      </c>
      <c r="K57" s="252" t="s">
        <v>162</v>
      </c>
      <c r="L57" s="252" t="s">
        <v>162</v>
      </c>
      <c r="M57" s="252" t="s">
        <v>162</v>
      </c>
      <c r="N57" s="252" t="s">
        <v>162</v>
      </c>
      <c r="O57" s="252" t="s">
        <v>162</v>
      </c>
    </row>
    <row r="58" spans="1:15" x14ac:dyDescent="0.3">
      <c r="A58" s="262">
        <v>6</v>
      </c>
      <c r="B58" s="214" t="s">
        <v>320</v>
      </c>
      <c r="C58" s="252" t="s">
        <v>398</v>
      </c>
      <c r="D58" s="275">
        <v>2010734</v>
      </c>
      <c r="E58" s="252" t="s">
        <v>165</v>
      </c>
      <c r="F58" s="252">
        <v>1</v>
      </c>
      <c r="G58" s="282">
        <v>39030074</v>
      </c>
      <c r="H58" s="252"/>
      <c r="I58" s="252">
        <v>19</v>
      </c>
      <c r="J58" s="282">
        <v>39030074</v>
      </c>
      <c r="K58" s="252" t="s">
        <v>162</v>
      </c>
      <c r="L58" s="252" t="s">
        <v>162</v>
      </c>
      <c r="M58" s="252" t="s">
        <v>162</v>
      </c>
      <c r="N58" s="252" t="s">
        <v>162</v>
      </c>
      <c r="O58" s="252" t="s">
        <v>162</v>
      </c>
    </row>
    <row r="59" spans="1:15" x14ac:dyDescent="0.3">
      <c r="A59" s="262">
        <v>6</v>
      </c>
      <c r="B59" s="214" t="s">
        <v>320</v>
      </c>
      <c r="C59" s="252" t="s">
        <v>413</v>
      </c>
      <c r="D59" s="275">
        <v>4606432</v>
      </c>
      <c r="E59" s="252" t="s">
        <v>165</v>
      </c>
      <c r="F59" s="252">
        <v>1</v>
      </c>
      <c r="G59" s="282">
        <v>30578400</v>
      </c>
      <c r="H59" s="252"/>
      <c r="I59" s="252">
        <v>23</v>
      </c>
      <c r="J59" s="282">
        <v>30578400</v>
      </c>
      <c r="K59" s="252" t="s">
        <v>162</v>
      </c>
      <c r="L59" s="252" t="s">
        <v>162</v>
      </c>
      <c r="M59" s="252" t="s">
        <v>162</v>
      </c>
      <c r="N59" s="252" t="s">
        <v>162</v>
      </c>
      <c r="O59" s="252" t="s">
        <v>162</v>
      </c>
    </row>
    <row r="60" spans="1:15" x14ac:dyDescent="0.3">
      <c r="A60" s="262">
        <v>6</v>
      </c>
      <c r="B60" s="214" t="s">
        <v>320</v>
      </c>
      <c r="C60" s="252" t="s">
        <v>3160</v>
      </c>
      <c r="D60" s="275">
        <v>20086414</v>
      </c>
      <c r="E60" s="252" t="s">
        <v>165</v>
      </c>
      <c r="F60" s="252">
        <v>1</v>
      </c>
      <c r="G60" s="282">
        <v>28951328</v>
      </c>
      <c r="H60" s="252"/>
      <c r="I60" s="252">
        <v>23</v>
      </c>
      <c r="J60" s="282">
        <v>28951328</v>
      </c>
      <c r="K60" s="252" t="s">
        <v>162</v>
      </c>
      <c r="L60" s="252" t="s">
        <v>162</v>
      </c>
      <c r="M60" s="252" t="s">
        <v>162</v>
      </c>
      <c r="N60" s="252" t="s">
        <v>162</v>
      </c>
      <c r="O60" s="252" t="s">
        <v>162</v>
      </c>
    </row>
    <row r="61" spans="1:15" x14ac:dyDescent="0.3">
      <c r="A61" s="262">
        <v>6</v>
      </c>
      <c r="B61" s="214" t="s">
        <v>320</v>
      </c>
      <c r="C61" s="252" t="s">
        <v>3161</v>
      </c>
      <c r="D61" s="275">
        <v>2360981</v>
      </c>
      <c r="E61" s="252" t="s">
        <v>165</v>
      </c>
      <c r="F61" s="252">
        <v>1</v>
      </c>
      <c r="G61" s="282">
        <v>17100000</v>
      </c>
      <c r="H61" s="252"/>
      <c r="I61" s="252">
        <v>23</v>
      </c>
      <c r="J61" s="282">
        <v>17100000</v>
      </c>
      <c r="K61" s="252" t="s">
        <v>162</v>
      </c>
      <c r="L61" s="252" t="s">
        <v>162</v>
      </c>
      <c r="M61" s="252" t="s">
        <v>162</v>
      </c>
      <c r="N61" s="252" t="s">
        <v>162</v>
      </c>
      <c r="O61" s="252" t="s">
        <v>162</v>
      </c>
    </row>
    <row r="62" spans="1:15" x14ac:dyDescent="0.3">
      <c r="A62" s="262">
        <v>6</v>
      </c>
      <c r="B62" s="214" t="s">
        <v>320</v>
      </c>
      <c r="C62" s="252" t="s">
        <v>3162</v>
      </c>
      <c r="D62" s="275">
        <v>3073492</v>
      </c>
      <c r="E62" s="252" t="s">
        <v>165</v>
      </c>
      <c r="F62" s="252">
        <v>1</v>
      </c>
      <c r="G62" s="282">
        <v>15400000</v>
      </c>
      <c r="H62" s="252"/>
      <c r="I62" s="252">
        <v>23</v>
      </c>
      <c r="J62" s="282">
        <v>15400000</v>
      </c>
      <c r="K62" s="252" t="s">
        <v>162</v>
      </c>
      <c r="L62" s="252" t="s">
        <v>162</v>
      </c>
      <c r="M62" s="252" t="s">
        <v>162</v>
      </c>
      <c r="N62" s="252" t="s">
        <v>162</v>
      </c>
      <c r="O62" s="252" t="s">
        <v>162</v>
      </c>
    </row>
    <row r="63" spans="1:15" x14ac:dyDescent="0.3">
      <c r="A63" s="262">
        <v>6</v>
      </c>
      <c r="B63" s="214" t="s">
        <v>320</v>
      </c>
      <c r="C63" s="252" t="s">
        <v>410</v>
      </c>
      <c r="D63" s="275">
        <v>75045</v>
      </c>
      <c r="E63" s="252" t="s">
        <v>165</v>
      </c>
      <c r="F63" s="252">
        <v>1</v>
      </c>
      <c r="G63" s="282">
        <v>11739900</v>
      </c>
      <c r="H63" s="252"/>
      <c r="I63" s="252">
        <v>20</v>
      </c>
      <c r="J63" s="282">
        <v>11739900</v>
      </c>
      <c r="K63" s="252" t="s">
        <v>162</v>
      </c>
      <c r="L63" s="252" t="s">
        <v>162</v>
      </c>
      <c r="M63" s="252" t="s">
        <v>162</v>
      </c>
      <c r="N63" s="252" t="s">
        <v>162</v>
      </c>
      <c r="O63" s="252" t="s">
        <v>162</v>
      </c>
    </row>
    <row r="64" spans="1:15" x14ac:dyDescent="0.3">
      <c r="A64" s="262">
        <v>6</v>
      </c>
      <c r="B64" s="214" t="s">
        <v>320</v>
      </c>
      <c r="C64" s="252" t="s">
        <v>3164</v>
      </c>
      <c r="D64" s="275">
        <v>7228647</v>
      </c>
      <c r="E64" s="252" t="s">
        <v>165</v>
      </c>
      <c r="F64" s="252">
        <v>1</v>
      </c>
      <c r="G64" s="282">
        <v>8501760</v>
      </c>
      <c r="H64" s="252"/>
      <c r="I64" s="252">
        <v>18</v>
      </c>
      <c r="J64" s="282">
        <v>8501760</v>
      </c>
      <c r="K64" s="252" t="s">
        <v>162</v>
      </c>
      <c r="L64" s="252" t="s">
        <v>162</v>
      </c>
      <c r="M64" s="252" t="s">
        <v>162</v>
      </c>
      <c r="N64" s="252" t="s">
        <v>162</v>
      </c>
      <c r="O64" s="252" t="s">
        <v>162</v>
      </c>
    </row>
    <row r="65" spans="1:15" x14ac:dyDescent="0.3">
      <c r="A65" s="262">
        <v>6</v>
      </c>
      <c r="B65" s="214" t="s">
        <v>320</v>
      </c>
      <c r="C65" s="252" t="s">
        <v>412</v>
      </c>
      <c r="D65" s="275">
        <v>6966563</v>
      </c>
      <c r="E65" s="252" t="s">
        <v>165</v>
      </c>
      <c r="F65" s="252">
        <v>1</v>
      </c>
      <c r="G65" s="282">
        <v>8225806</v>
      </c>
      <c r="H65" s="252"/>
      <c r="I65" s="252">
        <v>23</v>
      </c>
      <c r="J65" s="282">
        <v>8225806</v>
      </c>
      <c r="K65" s="252" t="s">
        <v>162</v>
      </c>
      <c r="L65" s="252" t="s">
        <v>162</v>
      </c>
      <c r="M65" s="252" t="s">
        <v>162</v>
      </c>
      <c r="N65" s="252" t="s">
        <v>162</v>
      </c>
      <c r="O65" s="252" t="s">
        <v>162</v>
      </c>
    </row>
    <row r="66" spans="1:15" x14ac:dyDescent="0.3">
      <c r="A66" s="262">
        <v>6</v>
      </c>
      <c r="B66" s="214" t="s">
        <v>320</v>
      </c>
      <c r="C66" s="252" t="s">
        <v>403</v>
      </c>
      <c r="D66" s="275" t="s">
        <v>211</v>
      </c>
      <c r="E66" s="252" t="s">
        <v>165</v>
      </c>
      <c r="F66" s="252">
        <v>32</v>
      </c>
      <c r="G66" s="282">
        <v>45039411</v>
      </c>
      <c r="H66" s="252"/>
      <c r="I66" s="252">
        <v>23</v>
      </c>
      <c r="J66" s="282">
        <v>45039411</v>
      </c>
      <c r="K66" s="252" t="s">
        <v>162</v>
      </c>
      <c r="L66" s="252" t="s">
        <v>162</v>
      </c>
      <c r="M66" s="252" t="s">
        <v>162</v>
      </c>
      <c r="N66" s="252" t="s">
        <v>162</v>
      </c>
      <c r="O66" s="252" t="s">
        <v>162</v>
      </c>
    </row>
    <row r="67" spans="1:15" x14ac:dyDescent="0.3">
      <c r="A67" s="261">
        <v>7</v>
      </c>
      <c r="B67" s="212" t="s">
        <v>13</v>
      </c>
      <c r="C67" s="212" t="s">
        <v>415</v>
      </c>
      <c r="D67" s="283" t="s">
        <v>5</v>
      </c>
      <c r="E67" s="212" t="s">
        <v>416</v>
      </c>
      <c r="F67" s="211">
        <v>1</v>
      </c>
      <c r="G67" s="46">
        <v>427514548</v>
      </c>
      <c r="H67" s="212" t="s">
        <v>5</v>
      </c>
      <c r="I67" s="212" t="s">
        <v>5</v>
      </c>
      <c r="J67" s="212" t="s">
        <v>5</v>
      </c>
      <c r="K67" s="212" t="s">
        <v>5</v>
      </c>
      <c r="L67" s="212" t="s">
        <v>5</v>
      </c>
      <c r="M67" s="212" t="s">
        <v>5</v>
      </c>
      <c r="N67" s="212" t="s">
        <v>5</v>
      </c>
      <c r="O67" s="212" t="s">
        <v>5</v>
      </c>
    </row>
    <row r="68" spans="1:15" x14ac:dyDescent="0.3">
      <c r="A68" s="261">
        <v>7</v>
      </c>
      <c r="B68" s="212" t="s">
        <v>13</v>
      </c>
      <c r="C68" s="212" t="s">
        <v>3165</v>
      </c>
      <c r="D68" s="283" t="s">
        <v>5</v>
      </c>
      <c r="E68" s="212" t="s">
        <v>3166</v>
      </c>
      <c r="F68" s="211">
        <v>1</v>
      </c>
      <c r="G68" s="46">
        <v>412138136</v>
      </c>
      <c r="H68" s="212" t="s">
        <v>5</v>
      </c>
      <c r="I68" s="212" t="s">
        <v>5</v>
      </c>
      <c r="J68" s="212" t="s">
        <v>5</v>
      </c>
      <c r="K68" s="212" t="s">
        <v>5</v>
      </c>
      <c r="L68" s="212" t="s">
        <v>5</v>
      </c>
      <c r="M68" s="212" t="s">
        <v>5</v>
      </c>
      <c r="N68" s="212" t="s">
        <v>5</v>
      </c>
      <c r="O68" s="212" t="s">
        <v>5</v>
      </c>
    </row>
    <row r="69" spans="1:15" x14ac:dyDescent="0.3">
      <c r="A69" s="261">
        <v>7</v>
      </c>
      <c r="B69" s="212" t="s">
        <v>13</v>
      </c>
      <c r="C69" s="212" t="s">
        <v>3167</v>
      </c>
      <c r="D69" s="283" t="s">
        <v>5</v>
      </c>
      <c r="E69" s="212" t="s">
        <v>3168</v>
      </c>
      <c r="F69" s="211">
        <v>1</v>
      </c>
      <c r="G69" s="46">
        <v>357576243</v>
      </c>
      <c r="H69" s="212" t="s">
        <v>5</v>
      </c>
      <c r="I69" s="212" t="s">
        <v>5</v>
      </c>
      <c r="J69" s="212" t="s">
        <v>5</v>
      </c>
      <c r="K69" s="212" t="s">
        <v>5</v>
      </c>
      <c r="L69" s="212" t="s">
        <v>5</v>
      </c>
      <c r="M69" s="212" t="s">
        <v>5</v>
      </c>
      <c r="N69" s="212" t="s">
        <v>5</v>
      </c>
      <c r="O69" s="212" t="s">
        <v>5</v>
      </c>
    </row>
    <row r="70" spans="1:15" x14ac:dyDescent="0.3">
      <c r="A70" s="261">
        <v>7</v>
      </c>
      <c r="B70" s="212" t="s">
        <v>13</v>
      </c>
      <c r="C70" s="212" t="s">
        <v>3169</v>
      </c>
      <c r="D70" s="283" t="s">
        <v>5</v>
      </c>
      <c r="E70" s="212" t="s">
        <v>3170</v>
      </c>
      <c r="F70" s="211">
        <v>1</v>
      </c>
      <c r="G70" s="46">
        <v>220259790</v>
      </c>
      <c r="H70" s="212" t="s">
        <v>5</v>
      </c>
      <c r="I70" s="212" t="s">
        <v>5</v>
      </c>
      <c r="J70" s="212" t="s">
        <v>5</v>
      </c>
      <c r="K70" s="212" t="s">
        <v>5</v>
      </c>
      <c r="L70" s="212" t="s">
        <v>5</v>
      </c>
      <c r="M70" s="212" t="s">
        <v>5</v>
      </c>
      <c r="N70" s="212" t="s">
        <v>5</v>
      </c>
      <c r="O70" s="212" t="s">
        <v>5</v>
      </c>
    </row>
    <row r="71" spans="1:15" x14ac:dyDescent="0.3">
      <c r="A71" s="261">
        <v>7</v>
      </c>
      <c r="B71" s="212" t="s">
        <v>13</v>
      </c>
      <c r="C71" s="212" t="s">
        <v>3171</v>
      </c>
      <c r="D71" s="283" t="s">
        <v>5</v>
      </c>
      <c r="E71" s="212" t="s">
        <v>3172</v>
      </c>
      <c r="F71" s="211">
        <v>1</v>
      </c>
      <c r="G71" s="46">
        <v>198950130</v>
      </c>
      <c r="H71" s="212" t="s">
        <v>5</v>
      </c>
      <c r="I71" s="212" t="s">
        <v>5</v>
      </c>
      <c r="J71" s="212" t="s">
        <v>5</v>
      </c>
      <c r="K71" s="212" t="s">
        <v>5</v>
      </c>
      <c r="L71" s="212" t="s">
        <v>5</v>
      </c>
      <c r="M71" s="212" t="s">
        <v>5</v>
      </c>
      <c r="N71" s="212" t="s">
        <v>5</v>
      </c>
      <c r="O71" s="212" t="s">
        <v>5</v>
      </c>
    </row>
    <row r="72" spans="1:15" x14ac:dyDescent="0.3">
      <c r="A72" s="261">
        <v>7</v>
      </c>
      <c r="B72" s="212" t="s">
        <v>13</v>
      </c>
      <c r="C72" s="212" t="s">
        <v>3068</v>
      </c>
      <c r="D72" s="283" t="s">
        <v>5</v>
      </c>
      <c r="E72" s="212" t="s">
        <v>3173</v>
      </c>
      <c r="F72" s="211" t="s">
        <v>5</v>
      </c>
      <c r="G72" s="46">
        <v>127410729</v>
      </c>
      <c r="H72" s="212" t="s">
        <v>5</v>
      </c>
      <c r="I72" s="212" t="s">
        <v>5</v>
      </c>
      <c r="J72" s="46" t="s">
        <v>5</v>
      </c>
      <c r="K72" s="212" t="s">
        <v>5</v>
      </c>
      <c r="L72" s="212" t="s">
        <v>5</v>
      </c>
      <c r="M72" s="212" t="s">
        <v>5</v>
      </c>
      <c r="N72" s="212" t="s">
        <v>5</v>
      </c>
      <c r="O72" s="212" t="s">
        <v>5</v>
      </c>
    </row>
    <row r="73" spans="1:15" x14ac:dyDescent="0.3">
      <c r="A73" s="261">
        <v>7</v>
      </c>
      <c r="B73" s="212" t="s">
        <v>13</v>
      </c>
      <c r="C73" s="212" t="s">
        <v>199</v>
      </c>
      <c r="D73" s="283" t="s">
        <v>5</v>
      </c>
      <c r="E73" s="212" t="s">
        <v>3176</v>
      </c>
      <c r="F73" s="211" t="s">
        <v>5</v>
      </c>
      <c r="G73" s="46">
        <v>107515086</v>
      </c>
      <c r="H73" s="212" t="s">
        <v>5</v>
      </c>
      <c r="I73" s="212" t="s">
        <v>5</v>
      </c>
      <c r="J73" s="46" t="s">
        <v>5</v>
      </c>
      <c r="K73" s="212" t="s">
        <v>5</v>
      </c>
      <c r="L73" s="212" t="s">
        <v>5</v>
      </c>
      <c r="M73" s="212" t="s">
        <v>5</v>
      </c>
      <c r="N73" s="212" t="s">
        <v>5</v>
      </c>
      <c r="O73" s="212" t="s">
        <v>5</v>
      </c>
    </row>
    <row r="74" spans="1:15" x14ac:dyDescent="0.3">
      <c r="A74" s="261">
        <v>7</v>
      </c>
      <c r="B74" s="212" t="s">
        <v>13</v>
      </c>
      <c r="C74" s="212" t="s">
        <v>3177</v>
      </c>
      <c r="D74" s="283" t="s">
        <v>5</v>
      </c>
      <c r="E74" s="212" t="s">
        <v>3178</v>
      </c>
      <c r="F74" s="211" t="s">
        <v>5</v>
      </c>
      <c r="G74" s="46">
        <v>61955797</v>
      </c>
      <c r="H74" s="212" t="s">
        <v>5</v>
      </c>
      <c r="I74" s="212" t="s">
        <v>5</v>
      </c>
      <c r="J74" s="46" t="s">
        <v>5</v>
      </c>
      <c r="K74" s="212" t="s">
        <v>5</v>
      </c>
      <c r="L74" s="212" t="s">
        <v>5</v>
      </c>
      <c r="M74" s="212" t="s">
        <v>5</v>
      </c>
      <c r="N74" s="212" t="s">
        <v>5</v>
      </c>
      <c r="O74" s="212" t="s">
        <v>5</v>
      </c>
    </row>
    <row r="75" spans="1:15" x14ac:dyDescent="0.3">
      <c r="A75" s="261">
        <v>7</v>
      </c>
      <c r="B75" s="212" t="s">
        <v>13</v>
      </c>
      <c r="C75" s="212" t="s">
        <v>3179</v>
      </c>
      <c r="D75" s="283" t="s">
        <v>5</v>
      </c>
      <c r="E75" s="212" t="s">
        <v>3180</v>
      </c>
      <c r="F75" s="211" t="s">
        <v>5</v>
      </c>
      <c r="G75" s="46">
        <v>60158000</v>
      </c>
      <c r="H75" s="212" t="s">
        <v>5</v>
      </c>
      <c r="I75" s="212" t="s">
        <v>5</v>
      </c>
      <c r="J75" s="46" t="s">
        <v>5</v>
      </c>
      <c r="K75" s="212" t="s">
        <v>5</v>
      </c>
      <c r="L75" s="212" t="s">
        <v>5</v>
      </c>
      <c r="M75" s="212" t="s">
        <v>5</v>
      </c>
      <c r="N75" s="212" t="s">
        <v>5</v>
      </c>
      <c r="O75" s="212" t="s">
        <v>5</v>
      </c>
    </row>
    <row r="76" spans="1:15" x14ac:dyDescent="0.3">
      <c r="A76" s="261">
        <v>7</v>
      </c>
      <c r="B76" s="212" t="s">
        <v>13</v>
      </c>
      <c r="C76" s="212" t="s">
        <v>3181</v>
      </c>
      <c r="D76" s="283" t="s">
        <v>5</v>
      </c>
      <c r="E76" s="212" t="s">
        <v>3182</v>
      </c>
      <c r="F76" s="211" t="s">
        <v>5</v>
      </c>
      <c r="G76" s="46">
        <v>50718795</v>
      </c>
      <c r="H76" s="212" t="s">
        <v>5</v>
      </c>
      <c r="I76" s="212" t="s">
        <v>5</v>
      </c>
      <c r="J76" s="46" t="s">
        <v>5</v>
      </c>
      <c r="K76" s="212" t="s">
        <v>5</v>
      </c>
      <c r="L76" s="212" t="s">
        <v>5</v>
      </c>
      <c r="M76" s="212" t="s">
        <v>5</v>
      </c>
      <c r="N76" s="212" t="s">
        <v>5</v>
      </c>
      <c r="O76" s="212" t="s">
        <v>5</v>
      </c>
    </row>
    <row r="77" spans="1:15" x14ac:dyDescent="0.3">
      <c r="A77" s="261">
        <v>7</v>
      </c>
      <c r="B77" s="212" t="s">
        <v>13</v>
      </c>
      <c r="C77" s="212" t="s">
        <v>427</v>
      </c>
      <c r="D77" s="283" t="s">
        <v>5</v>
      </c>
      <c r="E77" s="212" t="s">
        <v>3116</v>
      </c>
      <c r="F77" s="211" t="s">
        <v>5</v>
      </c>
      <c r="G77" s="46">
        <v>44365300</v>
      </c>
      <c r="H77" s="212" t="s">
        <v>5</v>
      </c>
      <c r="I77" s="212" t="s">
        <v>5</v>
      </c>
      <c r="J77" s="46" t="s">
        <v>5</v>
      </c>
      <c r="K77" s="212" t="s">
        <v>5</v>
      </c>
      <c r="L77" s="212" t="s">
        <v>5</v>
      </c>
      <c r="M77" s="212" t="s">
        <v>5</v>
      </c>
      <c r="N77" s="212" t="s">
        <v>5</v>
      </c>
      <c r="O77" s="212" t="s">
        <v>5</v>
      </c>
    </row>
    <row r="78" spans="1:15" x14ac:dyDescent="0.3">
      <c r="A78" s="261">
        <v>7</v>
      </c>
      <c r="B78" s="212" t="s">
        <v>13</v>
      </c>
      <c r="C78" s="212" t="s">
        <v>3183</v>
      </c>
      <c r="D78" s="283" t="s">
        <v>5</v>
      </c>
      <c r="E78" s="212" t="s">
        <v>420</v>
      </c>
      <c r="F78" s="211" t="s">
        <v>5</v>
      </c>
      <c r="G78" s="46">
        <v>43532619</v>
      </c>
      <c r="H78" s="212" t="s">
        <v>5</v>
      </c>
      <c r="I78" s="212" t="s">
        <v>5</v>
      </c>
      <c r="J78" s="46" t="s">
        <v>5</v>
      </c>
      <c r="K78" s="212" t="s">
        <v>5</v>
      </c>
      <c r="L78" s="212" t="s">
        <v>5</v>
      </c>
      <c r="M78" s="212" t="s">
        <v>5</v>
      </c>
      <c r="N78" s="212" t="s">
        <v>5</v>
      </c>
      <c r="O78" s="212" t="s">
        <v>5</v>
      </c>
    </row>
    <row r="79" spans="1:15" x14ac:dyDescent="0.3">
      <c r="A79" s="261">
        <v>7</v>
      </c>
      <c r="B79" s="212" t="s">
        <v>13</v>
      </c>
      <c r="C79" s="212" t="s">
        <v>3184</v>
      </c>
      <c r="D79" s="283" t="s">
        <v>5</v>
      </c>
      <c r="E79" s="212" t="s">
        <v>3185</v>
      </c>
      <c r="F79" s="211" t="s">
        <v>5</v>
      </c>
      <c r="G79" s="46">
        <v>38633966</v>
      </c>
      <c r="H79" s="212" t="s">
        <v>5</v>
      </c>
      <c r="I79" s="212" t="s">
        <v>5</v>
      </c>
      <c r="J79" s="46" t="s">
        <v>5</v>
      </c>
      <c r="K79" s="212" t="s">
        <v>5</v>
      </c>
      <c r="L79" s="212" t="s">
        <v>5</v>
      </c>
      <c r="M79" s="212" t="s">
        <v>5</v>
      </c>
      <c r="N79" s="212" t="s">
        <v>5</v>
      </c>
      <c r="O79" s="212" t="s">
        <v>5</v>
      </c>
    </row>
    <row r="80" spans="1:15" x14ac:dyDescent="0.3">
      <c r="A80" s="261">
        <v>7</v>
      </c>
      <c r="B80" s="212" t="s">
        <v>13</v>
      </c>
      <c r="C80" s="212" t="s">
        <v>419</v>
      </c>
      <c r="D80" s="283" t="s">
        <v>5</v>
      </c>
      <c r="E80" s="212" t="s">
        <v>3186</v>
      </c>
      <c r="F80" s="211" t="s">
        <v>5</v>
      </c>
      <c r="G80" s="46">
        <v>36430200</v>
      </c>
      <c r="H80" s="212" t="s">
        <v>5</v>
      </c>
      <c r="I80" s="212" t="s">
        <v>5</v>
      </c>
      <c r="J80" s="46" t="s">
        <v>5</v>
      </c>
      <c r="K80" s="212" t="s">
        <v>5</v>
      </c>
      <c r="L80" s="212" t="s">
        <v>5</v>
      </c>
      <c r="M80" s="212" t="s">
        <v>5</v>
      </c>
      <c r="N80" s="212" t="s">
        <v>5</v>
      </c>
      <c r="O80" s="212" t="s">
        <v>5</v>
      </c>
    </row>
    <row r="81" spans="1:15" x14ac:dyDescent="0.3">
      <c r="A81" s="261">
        <v>7</v>
      </c>
      <c r="B81" s="212" t="s">
        <v>13</v>
      </c>
      <c r="C81" s="212" t="s">
        <v>3187</v>
      </c>
      <c r="D81" s="283" t="s">
        <v>5</v>
      </c>
      <c r="E81" s="212" t="s">
        <v>3188</v>
      </c>
      <c r="F81" s="211" t="s">
        <v>5</v>
      </c>
      <c r="G81" s="46">
        <v>96486000</v>
      </c>
      <c r="H81" s="212" t="s">
        <v>5</v>
      </c>
      <c r="I81" s="212" t="s">
        <v>5</v>
      </c>
      <c r="J81" s="46" t="s">
        <v>5</v>
      </c>
      <c r="K81" s="212" t="s">
        <v>5</v>
      </c>
      <c r="L81" s="212" t="s">
        <v>5</v>
      </c>
      <c r="M81" s="212" t="s">
        <v>5</v>
      </c>
      <c r="N81" s="212" t="s">
        <v>5</v>
      </c>
      <c r="O81" s="212" t="s">
        <v>5</v>
      </c>
    </row>
    <row r="82" spans="1:15" x14ac:dyDescent="0.3">
      <c r="A82" s="261">
        <v>7</v>
      </c>
      <c r="B82" s="212" t="s">
        <v>13</v>
      </c>
      <c r="C82" s="212" t="s">
        <v>3189</v>
      </c>
      <c r="D82" s="283" t="s">
        <v>5</v>
      </c>
      <c r="E82" s="212" t="s">
        <v>3190</v>
      </c>
      <c r="F82" s="211" t="s">
        <v>5</v>
      </c>
      <c r="G82" s="46">
        <v>26362000</v>
      </c>
      <c r="H82" s="212" t="s">
        <v>5</v>
      </c>
      <c r="I82" s="212" t="s">
        <v>5</v>
      </c>
      <c r="J82" s="46" t="s">
        <v>5</v>
      </c>
      <c r="K82" s="212" t="s">
        <v>5</v>
      </c>
      <c r="L82" s="212" t="s">
        <v>5</v>
      </c>
      <c r="M82" s="212" t="s">
        <v>5</v>
      </c>
      <c r="N82" s="212" t="s">
        <v>5</v>
      </c>
      <c r="O82" s="212" t="s">
        <v>5</v>
      </c>
    </row>
    <row r="83" spans="1:15" x14ac:dyDescent="0.3">
      <c r="A83" s="261">
        <v>7</v>
      </c>
      <c r="B83" s="212" t="s">
        <v>13</v>
      </c>
      <c r="C83" s="212" t="s">
        <v>3191</v>
      </c>
      <c r="D83" s="283" t="s">
        <v>5</v>
      </c>
      <c r="E83" s="212" t="s">
        <v>3192</v>
      </c>
      <c r="F83" s="211" t="s">
        <v>5</v>
      </c>
      <c r="G83" s="46">
        <v>8763198</v>
      </c>
      <c r="H83" s="212" t="s">
        <v>5</v>
      </c>
      <c r="I83" s="212" t="s">
        <v>5</v>
      </c>
      <c r="J83" s="46" t="s">
        <v>5</v>
      </c>
      <c r="K83" s="212" t="s">
        <v>5</v>
      </c>
      <c r="L83" s="212" t="s">
        <v>5</v>
      </c>
      <c r="M83" s="212" t="s">
        <v>5</v>
      </c>
      <c r="N83" s="212" t="s">
        <v>5</v>
      </c>
      <c r="O83" s="212" t="s">
        <v>5</v>
      </c>
    </row>
    <row r="84" spans="1:15" x14ac:dyDescent="0.3">
      <c r="A84" s="261">
        <v>7</v>
      </c>
      <c r="B84" s="212" t="s">
        <v>13</v>
      </c>
      <c r="C84" s="212" t="s">
        <v>3193</v>
      </c>
      <c r="D84" s="283" t="s">
        <v>5</v>
      </c>
      <c r="E84" s="212" t="s">
        <v>3194</v>
      </c>
      <c r="F84" s="211" t="s">
        <v>5</v>
      </c>
      <c r="G84" s="46">
        <v>4890950</v>
      </c>
      <c r="H84" s="212" t="s">
        <v>5</v>
      </c>
      <c r="I84" s="212" t="s">
        <v>5</v>
      </c>
      <c r="J84" s="46" t="s">
        <v>5</v>
      </c>
      <c r="K84" s="212" t="s">
        <v>5</v>
      </c>
      <c r="L84" s="212" t="s">
        <v>5</v>
      </c>
      <c r="M84" s="212" t="s">
        <v>5</v>
      </c>
      <c r="N84" s="212" t="s">
        <v>5</v>
      </c>
      <c r="O84" s="212" t="s">
        <v>5</v>
      </c>
    </row>
    <row r="85" spans="1:15" x14ac:dyDescent="0.3">
      <c r="A85" s="261">
        <v>7</v>
      </c>
      <c r="B85" s="212" t="s">
        <v>13</v>
      </c>
      <c r="C85" s="212" t="s">
        <v>171</v>
      </c>
      <c r="D85" s="212" t="s">
        <v>5</v>
      </c>
      <c r="E85" s="212" t="s">
        <v>5</v>
      </c>
      <c r="F85" s="212" t="s">
        <v>5</v>
      </c>
      <c r="G85" s="46">
        <v>257492817</v>
      </c>
      <c r="H85" s="212" t="s">
        <v>5</v>
      </c>
      <c r="I85" s="212" t="s">
        <v>5</v>
      </c>
      <c r="J85" s="46" t="s">
        <v>5</v>
      </c>
      <c r="K85" s="212" t="s">
        <v>5</v>
      </c>
      <c r="L85" s="212" t="s">
        <v>5</v>
      </c>
      <c r="M85" s="212" t="s">
        <v>5</v>
      </c>
      <c r="N85" s="212" t="s">
        <v>5</v>
      </c>
      <c r="O85" s="212" t="s">
        <v>5</v>
      </c>
    </row>
    <row r="86" spans="1:15" x14ac:dyDescent="0.3">
      <c r="A86" s="262">
        <v>8</v>
      </c>
      <c r="B86" s="220" t="s">
        <v>14</v>
      </c>
      <c r="C86" s="252" t="s">
        <v>5</v>
      </c>
      <c r="D86" s="252" t="s">
        <v>5</v>
      </c>
      <c r="E86" s="252" t="s">
        <v>5</v>
      </c>
      <c r="F86" s="275" t="s">
        <v>397</v>
      </c>
      <c r="G86" s="43">
        <v>8553792387.6300001</v>
      </c>
      <c r="H86" s="252" t="s">
        <v>5</v>
      </c>
      <c r="I86" s="252" t="s">
        <v>5</v>
      </c>
      <c r="J86" s="252" t="s">
        <v>5</v>
      </c>
      <c r="K86" s="252" t="s">
        <v>5</v>
      </c>
      <c r="L86" s="252" t="s">
        <v>5</v>
      </c>
      <c r="M86" s="252" t="s">
        <v>5</v>
      </c>
      <c r="N86" s="252" t="s">
        <v>5</v>
      </c>
      <c r="O86" s="252" t="s">
        <v>5</v>
      </c>
    </row>
    <row r="87" spans="1:15" x14ac:dyDescent="0.3">
      <c r="B87" s="47" t="s">
        <v>147</v>
      </c>
      <c r="C87" s="47"/>
      <c r="D87" s="47"/>
      <c r="E87" s="47"/>
      <c r="F87" s="47"/>
      <c r="G87" s="104">
        <f>SUM(G12:G86)</f>
        <v>12854170215.630001</v>
      </c>
      <c r="H87" s="47"/>
      <c r="I87" s="47"/>
      <c r="J87" s="47"/>
      <c r="K87" s="47"/>
      <c r="L87" s="47"/>
      <c r="M87" s="47"/>
      <c r="N87" s="47"/>
      <c r="O87" s="47"/>
    </row>
    <row r="88" spans="1:15" x14ac:dyDescent="0.3">
      <c r="B88" s="5" t="s">
        <v>28</v>
      </c>
    </row>
    <row r="89" spans="1:15" x14ac:dyDescent="0.3">
      <c r="B89" s="5"/>
    </row>
    <row r="90" spans="1:15" x14ac:dyDescent="0.3">
      <c r="B90" s="37" t="s">
        <v>360</v>
      </c>
    </row>
    <row r="91" spans="1:15" ht="68.25" thickBot="1" x14ac:dyDescent="0.35">
      <c r="A91" s="2" t="s">
        <v>22</v>
      </c>
      <c r="B91" s="2" t="s">
        <v>4</v>
      </c>
      <c r="C91" s="2" t="s">
        <v>387</v>
      </c>
      <c r="D91" s="2" t="s">
        <v>388</v>
      </c>
      <c r="E91" s="2" t="s">
        <v>389</v>
      </c>
      <c r="F91" s="6" t="s">
        <v>390</v>
      </c>
      <c r="G91" s="41" t="s">
        <v>391</v>
      </c>
      <c r="H91" s="2" t="s">
        <v>392</v>
      </c>
      <c r="I91" s="2" t="s">
        <v>393</v>
      </c>
      <c r="J91" s="2" t="s">
        <v>394</v>
      </c>
      <c r="K91" s="2" t="s">
        <v>395</v>
      </c>
      <c r="L91" s="2" t="s">
        <v>394</v>
      </c>
      <c r="M91" s="2" t="s">
        <v>395</v>
      </c>
      <c r="N91" s="2" t="s">
        <v>394</v>
      </c>
      <c r="O91" s="2" t="s">
        <v>396</v>
      </c>
    </row>
    <row r="92" spans="1:15" x14ac:dyDescent="0.3">
      <c r="A92" s="207">
        <v>1</v>
      </c>
      <c r="B92" s="212" t="s">
        <v>332</v>
      </c>
      <c r="C92" s="222" t="s">
        <v>426</v>
      </c>
      <c r="D92" s="222" t="s">
        <v>5</v>
      </c>
      <c r="E92" s="222" t="s">
        <v>5</v>
      </c>
      <c r="F92" s="287">
        <v>2</v>
      </c>
      <c r="G92" s="264">
        <v>5876800</v>
      </c>
      <c r="H92" s="287" t="s">
        <v>5</v>
      </c>
      <c r="I92" s="287" t="s">
        <v>5</v>
      </c>
      <c r="J92" s="50" t="s">
        <v>5</v>
      </c>
      <c r="K92" s="287" t="s">
        <v>5</v>
      </c>
      <c r="L92" s="287" t="s">
        <v>5</v>
      </c>
      <c r="M92" s="287" t="s">
        <v>5</v>
      </c>
      <c r="N92" s="287" t="s">
        <v>5</v>
      </c>
      <c r="O92" s="287" t="s">
        <v>5</v>
      </c>
    </row>
    <row r="93" spans="1:15" x14ac:dyDescent="0.3">
      <c r="A93" s="207">
        <v>1</v>
      </c>
      <c r="B93" s="212" t="s">
        <v>332</v>
      </c>
      <c r="C93" s="222" t="s">
        <v>3258</v>
      </c>
      <c r="D93" s="222" t="s">
        <v>5</v>
      </c>
      <c r="E93" s="222" t="s">
        <v>5</v>
      </c>
      <c r="F93" s="287">
        <v>1</v>
      </c>
      <c r="G93" s="264">
        <v>29450000</v>
      </c>
      <c r="H93" s="287" t="s">
        <v>5</v>
      </c>
      <c r="I93" s="287" t="s">
        <v>5</v>
      </c>
      <c r="J93" s="50" t="s">
        <v>5</v>
      </c>
      <c r="K93" s="287" t="s">
        <v>5</v>
      </c>
      <c r="L93" s="287" t="s">
        <v>5</v>
      </c>
      <c r="M93" s="287" t="s">
        <v>5</v>
      </c>
      <c r="N93" s="287" t="s">
        <v>5</v>
      </c>
      <c r="O93" s="287" t="s">
        <v>5</v>
      </c>
    </row>
    <row r="94" spans="1:15" x14ac:dyDescent="0.3">
      <c r="A94" s="207">
        <v>1</v>
      </c>
      <c r="B94" s="212" t="s">
        <v>332</v>
      </c>
      <c r="C94" s="222" t="s">
        <v>3259</v>
      </c>
      <c r="D94" s="222" t="s">
        <v>5</v>
      </c>
      <c r="E94" s="222" t="s">
        <v>5</v>
      </c>
      <c r="F94" s="287">
        <v>1</v>
      </c>
      <c r="G94" s="264">
        <v>16783200</v>
      </c>
      <c r="H94" s="287" t="s">
        <v>5</v>
      </c>
      <c r="I94" s="287" t="s">
        <v>5</v>
      </c>
      <c r="J94" s="50" t="s">
        <v>5</v>
      </c>
      <c r="K94" s="287" t="s">
        <v>5</v>
      </c>
      <c r="L94" s="287" t="s">
        <v>5</v>
      </c>
      <c r="M94" s="287" t="s">
        <v>5</v>
      </c>
      <c r="N94" s="287" t="s">
        <v>5</v>
      </c>
      <c r="O94" s="287" t="s">
        <v>5</v>
      </c>
    </row>
    <row r="95" spans="1:15" x14ac:dyDescent="0.3">
      <c r="A95" s="207">
        <v>1</v>
      </c>
      <c r="B95" s="212" t="s">
        <v>332</v>
      </c>
      <c r="C95" s="222" t="s">
        <v>3260</v>
      </c>
      <c r="D95" s="222" t="s">
        <v>5</v>
      </c>
      <c r="E95" s="222" t="s">
        <v>5</v>
      </c>
      <c r="F95" s="287">
        <v>1</v>
      </c>
      <c r="G95" s="264">
        <v>13000000</v>
      </c>
      <c r="H95" s="287" t="s">
        <v>5</v>
      </c>
      <c r="I95" s="287" t="s">
        <v>5</v>
      </c>
      <c r="J95" s="50" t="s">
        <v>5</v>
      </c>
      <c r="K95" s="287" t="s">
        <v>5</v>
      </c>
      <c r="L95" s="287" t="s">
        <v>5</v>
      </c>
      <c r="M95" s="287" t="s">
        <v>5</v>
      </c>
      <c r="N95" s="287" t="s">
        <v>5</v>
      </c>
      <c r="O95" s="287" t="s">
        <v>5</v>
      </c>
    </row>
    <row r="96" spans="1:15" x14ac:dyDescent="0.3">
      <c r="A96" s="207">
        <v>1</v>
      </c>
      <c r="B96" s="212" t="s">
        <v>332</v>
      </c>
      <c r="C96" s="222" t="s">
        <v>3261</v>
      </c>
      <c r="D96" s="222" t="s">
        <v>5</v>
      </c>
      <c r="E96" s="222" t="s">
        <v>5</v>
      </c>
      <c r="F96" s="287">
        <v>1</v>
      </c>
      <c r="G96" s="264">
        <v>11000000</v>
      </c>
      <c r="H96" s="287" t="s">
        <v>5</v>
      </c>
      <c r="I96" s="287" t="s">
        <v>5</v>
      </c>
      <c r="J96" s="50" t="s">
        <v>5</v>
      </c>
      <c r="K96" s="287" t="s">
        <v>5</v>
      </c>
      <c r="L96" s="287" t="s">
        <v>5</v>
      </c>
      <c r="M96" s="287" t="s">
        <v>5</v>
      </c>
      <c r="N96" s="287" t="s">
        <v>5</v>
      </c>
      <c r="O96" s="287" t="s">
        <v>5</v>
      </c>
    </row>
    <row r="97" spans="1:15" x14ac:dyDescent="0.3">
      <c r="A97" s="207">
        <v>1</v>
      </c>
      <c r="B97" s="212" t="s">
        <v>332</v>
      </c>
      <c r="C97" s="222" t="s">
        <v>3262</v>
      </c>
      <c r="D97" s="222" t="s">
        <v>5</v>
      </c>
      <c r="E97" s="222" t="s">
        <v>5</v>
      </c>
      <c r="F97" s="287">
        <v>1</v>
      </c>
      <c r="G97" s="264">
        <v>2160000</v>
      </c>
      <c r="H97" s="287" t="s">
        <v>5</v>
      </c>
      <c r="I97" s="287" t="s">
        <v>5</v>
      </c>
      <c r="J97" s="50" t="s">
        <v>5</v>
      </c>
      <c r="K97" s="287" t="s">
        <v>5</v>
      </c>
      <c r="L97" s="287" t="s">
        <v>5</v>
      </c>
      <c r="M97" s="287" t="s">
        <v>5</v>
      </c>
      <c r="N97" s="287" t="s">
        <v>5</v>
      </c>
      <c r="O97" s="287" t="s">
        <v>5</v>
      </c>
    </row>
    <row r="98" spans="1:15" x14ac:dyDescent="0.3">
      <c r="A98" s="213">
        <f>A94+1</f>
        <v>2</v>
      </c>
      <c r="B98" s="220" t="s">
        <v>315</v>
      </c>
      <c r="C98" s="219" t="s">
        <v>427</v>
      </c>
      <c r="D98" s="219" t="s">
        <v>433</v>
      </c>
      <c r="E98" s="219" t="s">
        <v>434</v>
      </c>
      <c r="F98" s="288">
        <v>1</v>
      </c>
      <c r="G98" s="263">
        <v>6875454147</v>
      </c>
      <c r="H98" s="288" t="s">
        <v>5</v>
      </c>
      <c r="I98" s="288" t="s">
        <v>5</v>
      </c>
      <c r="J98" s="51" t="s">
        <v>211</v>
      </c>
      <c r="K98" s="288" t="s">
        <v>5</v>
      </c>
      <c r="L98" s="288" t="s">
        <v>5</v>
      </c>
      <c r="M98" s="288" t="s">
        <v>5</v>
      </c>
      <c r="N98" s="288" t="s">
        <v>5</v>
      </c>
      <c r="O98" s="288" t="s">
        <v>5</v>
      </c>
    </row>
    <row r="99" spans="1:15" x14ac:dyDescent="0.3">
      <c r="A99" s="213">
        <f>A97+1</f>
        <v>2</v>
      </c>
      <c r="B99" s="220" t="s">
        <v>315</v>
      </c>
      <c r="C99" s="219" t="s">
        <v>440</v>
      </c>
      <c r="D99" s="219" t="s">
        <v>441</v>
      </c>
      <c r="E99" s="219" t="s">
        <v>3266</v>
      </c>
      <c r="F99" s="288">
        <v>1</v>
      </c>
      <c r="G99" s="263">
        <v>2365554752</v>
      </c>
      <c r="H99" s="288" t="s">
        <v>5</v>
      </c>
      <c r="I99" s="288" t="s">
        <v>5</v>
      </c>
      <c r="J99" s="51" t="s">
        <v>211</v>
      </c>
      <c r="K99" s="288" t="s">
        <v>5</v>
      </c>
      <c r="L99" s="288" t="s">
        <v>5</v>
      </c>
      <c r="M99" s="288" t="s">
        <v>5</v>
      </c>
      <c r="N99" s="288" t="s">
        <v>5</v>
      </c>
      <c r="O99" s="288" t="s">
        <v>5</v>
      </c>
    </row>
    <row r="100" spans="1:15" x14ac:dyDescent="0.3">
      <c r="A100" s="213">
        <v>2</v>
      </c>
      <c r="B100" s="220" t="s">
        <v>315</v>
      </c>
      <c r="C100" s="219" t="s">
        <v>3267</v>
      </c>
      <c r="D100" s="219">
        <v>4939817</v>
      </c>
      <c r="E100" s="219" t="s">
        <v>3268</v>
      </c>
      <c r="F100" s="288">
        <v>1</v>
      </c>
      <c r="G100" s="263">
        <v>2265596124</v>
      </c>
      <c r="H100" s="288" t="s">
        <v>5</v>
      </c>
      <c r="I100" s="288" t="s">
        <v>5</v>
      </c>
      <c r="J100" s="51" t="s">
        <v>211</v>
      </c>
      <c r="K100" s="288" t="s">
        <v>5</v>
      </c>
      <c r="L100" s="288" t="s">
        <v>5</v>
      </c>
      <c r="M100" s="288" t="s">
        <v>5</v>
      </c>
      <c r="N100" s="288" t="s">
        <v>5</v>
      </c>
      <c r="O100" s="288" t="s">
        <v>5</v>
      </c>
    </row>
    <row r="101" spans="1:15" x14ac:dyDescent="0.3">
      <c r="A101" s="213">
        <v>2</v>
      </c>
      <c r="B101" s="220" t="s">
        <v>315</v>
      </c>
      <c r="C101" s="219" t="s">
        <v>3269</v>
      </c>
      <c r="D101" s="219">
        <v>2562107</v>
      </c>
      <c r="E101" s="219" t="s">
        <v>3270</v>
      </c>
      <c r="F101" s="288">
        <v>1</v>
      </c>
      <c r="G101" s="263">
        <v>1774375220</v>
      </c>
      <c r="H101" s="288" t="s">
        <v>5</v>
      </c>
      <c r="I101" s="288" t="s">
        <v>5</v>
      </c>
      <c r="J101" s="51" t="s">
        <v>211</v>
      </c>
      <c r="K101" s="288" t="s">
        <v>5</v>
      </c>
      <c r="L101" s="288" t="s">
        <v>5</v>
      </c>
      <c r="M101" s="288" t="s">
        <v>5</v>
      </c>
      <c r="N101" s="288" t="s">
        <v>5</v>
      </c>
      <c r="O101" s="288" t="s">
        <v>5</v>
      </c>
    </row>
    <row r="102" spans="1:15" x14ac:dyDescent="0.3">
      <c r="A102" s="213">
        <v>2</v>
      </c>
      <c r="B102" s="220" t="s">
        <v>315</v>
      </c>
      <c r="C102" s="219" t="s">
        <v>439</v>
      </c>
      <c r="D102" s="219">
        <v>3080405</v>
      </c>
      <c r="E102" s="219" t="s">
        <v>3271</v>
      </c>
      <c r="F102" s="288">
        <v>1</v>
      </c>
      <c r="G102" s="263">
        <v>1701307720</v>
      </c>
      <c r="H102" s="288" t="s">
        <v>5</v>
      </c>
      <c r="I102" s="288" t="s">
        <v>5</v>
      </c>
      <c r="J102" s="51" t="s">
        <v>211</v>
      </c>
      <c r="K102" s="288" t="s">
        <v>5</v>
      </c>
      <c r="L102" s="288" t="s">
        <v>5</v>
      </c>
      <c r="M102" s="288" t="s">
        <v>5</v>
      </c>
      <c r="N102" s="288" t="s">
        <v>5</v>
      </c>
      <c r="O102" s="288" t="s">
        <v>5</v>
      </c>
    </row>
    <row r="103" spans="1:15" x14ac:dyDescent="0.3">
      <c r="A103" s="213">
        <v>2</v>
      </c>
      <c r="B103" s="220" t="s">
        <v>315</v>
      </c>
      <c r="C103" s="219" t="s">
        <v>3274</v>
      </c>
      <c r="D103" s="219">
        <v>4079035</v>
      </c>
      <c r="E103" s="219" t="s">
        <v>3275</v>
      </c>
      <c r="F103" s="288">
        <v>1</v>
      </c>
      <c r="G103" s="263">
        <v>1197099539</v>
      </c>
      <c r="H103" s="288" t="s">
        <v>211</v>
      </c>
      <c r="I103" s="288" t="s">
        <v>211</v>
      </c>
      <c r="J103" s="51" t="s">
        <v>211</v>
      </c>
      <c r="K103" s="288" t="s">
        <v>211</v>
      </c>
      <c r="L103" s="288" t="s">
        <v>211</v>
      </c>
      <c r="M103" s="288" t="s">
        <v>211</v>
      </c>
      <c r="N103" s="288" t="s">
        <v>211</v>
      </c>
      <c r="O103" s="288" t="s">
        <v>211</v>
      </c>
    </row>
    <row r="104" spans="1:15" x14ac:dyDescent="0.3">
      <c r="A104" s="213">
        <v>2</v>
      </c>
      <c r="B104" s="220" t="s">
        <v>315</v>
      </c>
      <c r="C104" s="219" t="s">
        <v>443</v>
      </c>
      <c r="D104" s="219">
        <v>5370268</v>
      </c>
      <c r="E104" s="219" t="s">
        <v>3276</v>
      </c>
      <c r="F104" s="288">
        <v>1</v>
      </c>
      <c r="G104" s="263">
        <v>1125880209</v>
      </c>
      <c r="H104" s="288" t="s">
        <v>211</v>
      </c>
      <c r="I104" s="288" t="s">
        <v>211</v>
      </c>
      <c r="J104" s="51" t="s">
        <v>211</v>
      </c>
      <c r="K104" s="288" t="s">
        <v>211</v>
      </c>
      <c r="L104" s="288" t="s">
        <v>211</v>
      </c>
      <c r="M104" s="288" t="s">
        <v>211</v>
      </c>
      <c r="N104" s="288" t="s">
        <v>211</v>
      </c>
      <c r="O104" s="288" t="s">
        <v>211</v>
      </c>
    </row>
    <row r="105" spans="1:15" x14ac:dyDescent="0.3">
      <c r="A105" s="213">
        <v>2</v>
      </c>
      <c r="B105" s="220" t="s">
        <v>315</v>
      </c>
      <c r="C105" s="219" t="s">
        <v>3277</v>
      </c>
      <c r="D105" s="219">
        <v>4141123</v>
      </c>
      <c r="E105" s="219" t="s">
        <v>3278</v>
      </c>
      <c r="F105" s="288">
        <v>1</v>
      </c>
      <c r="G105" s="263">
        <v>947585015</v>
      </c>
      <c r="H105" s="288" t="s">
        <v>211</v>
      </c>
      <c r="I105" s="288" t="s">
        <v>211</v>
      </c>
      <c r="J105" s="51" t="s">
        <v>211</v>
      </c>
      <c r="K105" s="288" t="s">
        <v>211</v>
      </c>
      <c r="L105" s="288" t="s">
        <v>211</v>
      </c>
      <c r="M105" s="288" t="s">
        <v>211</v>
      </c>
      <c r="N105" s="288" t="s">
        <v>211</v>
      </c>
      <c r="O105" s="288" t="s">
        <v>211</v>
      </c>
    </row>
    <row r="106" spans="1:15" x14ac:dyDescent="0.3">
      <c r="A106" s="213">
        <v>2</v>
      </c>
      <c r="B106" s="220" t="s">
        <v>315</v>
      </c>
      <c r="C106" s="219" t="s">
        <v>3279</v>
      </c>
      <c r="D106" s="219">
        <v>2530005</v>
      </c>
      <c r="E106" s="219" t="s">
        <v>3280</v>
      </c>
      <c r="F106" s="288">
        <v>1</v>
      </c>
      <c r="G106" s="263">
        <v>864866861</v>
      </c>
      <c r="H106" s="288" t="s">
        <v>211</v>
      </c>
      <c r="I106" s="288" t="s">
        <v>211</v>
      </c>
      <c r="J106" s="51" t="s">
        <v>211</v>
      </c>
      <c r="K106" s="288" t="s">
        <v>211</v>
      </c>
      <c r="L106" s="288" t="s">
        <v>211</v>
      </c>
      <c r="M106" s="288" t="s">
        <v>211</v>
      </c>
      <c r="N106" s="288" t="s">
        <v>211</v>
      </c>
      <c r="O106" s="288" t="s">
        <v>211</v>
      </c>
    </row>
    <row r="107" spans="1:15" x14ac:dyDescent="0.3">
      <c r="A107" s="213">
        <v>2</v>
      </c>
      <c r="B107" s="220" t="s">
        <v>315</v>
      </c>
      <c r="C107" s="219" t="s">
        <v>3281</v>
      </c>
      <c r="D107" s="219" t="s">
        <v>3282</v>
      </c>
      <c r="E107" s="219" t="s">
        <v>3283</v>
      </c>
      <c r="F107" s="288">
        <v>1</v>
      </c>
      <c r="G107" s="263">
        <v>771808793</v>
      </c>
      <c r="H107" s="288" t="s">
        <v>211</v>
      </c>
      <c r="I107" s="288" t="s">
        <v>211</v>
      </c>
      <c r="J107" s="51" t="s">
        <v>211</v>
      </c>
      <c r="K107" s="288" t="s">
        <v>211</v>
      </c>
      <c r="L107" s="288" t="s">
        <v>211</v>
      </c>
      <c r="M107" s="288" t="s">
        <v>211</v>
      </c>
      <c r="N107" s="288" t="s">
        <v>211</v>
      </c>
      <c r="O107" s="288" t="s">
        <v>211</v>
      </c>
    </row>
    <row r="108" spans="1:15" x14ac:dyDescent="0.3">
      <c r="A108" s="213">
        <v>2</v>
      </c>
      <c r="B108" s="220" t="s">
        <v>315</v>
      </c>
      <c r="C108" s="219" t="s">
        <v>3284</v>
      </c>
      <c r="D108" s="219">
        <v>2118398</v>
      </c>
      <c r="E108" s="219" t="s">
        <v>3285</v>
      </c>
      <c r="F108" s="288">
        <v>1</v>
      </c>
      <c r="G108" s="263">
        <v>767101263</v>
      </c>
      <c r="H108" s="288" t="s">
        <v>211</v>
      </c>
      <c r="I108" s="288" t="s">
        <v>211</v>
      </c>
      <c r="J108" s="51" t="s">
        <v>211</v>
      </c>
      <c r="K108" s="288" t="s">
        <v>211</v>
      </c>
      <c r="L108" s="288" t="s">
        <v>211</v>
      </c>
      <c r="M108" s="288" t="s">
        <v>211</v>
      </c>
      <c r="N108" s="288" t="s">
        <v>211</v>
      </c>
      <c r="O108" s="288" t="s">
        <v>211</v>
      </c>
    </row>
    <row r="109" spans="1:15" x14ac:dyDescent="0.3">
      <c r="A109" s="213">
        <v>2</v>
      </c>
      <c r="B109" s="220" t="s">
        <v>315</v>
      </c>
      <c r="C109" s="219" t="s">
        <v>523</v>
      </c>
      <c r="D109" s="219">
        <v>2116699</v>
      </c>
      <c r="E109" s="219" t="s">
        <v>3286</v>
      </c>
      <c r="F109" s="288">
        <v>1</v>
      </c>
      <c r="G109" s="263">
        <v>716284818</v>
      </c>
      <c r="H109" s="288" t="s">
        <v>211</v>
      </c>
      <c r="I109" s="288" t="s">
        <v>211</v>
      </c>
      <c r="J109" s="51" t="s">
        <v>211</v>
      </c>
      <c r="K109" s="288" t="s">
        <v>211</v>
      </c>
      <c r="L109" s="288" t="s">
        <v>211</v>
      </c>
      <c r="M109" s="288" t="s">
        <v>211</v>
      </c>
      <c r="N109" s="288" t="s">
        <v>211</v>
      </c>
      <c r="O109" s="288" t="s">
        <v>211</v>
      </c>
    </row>
    <row r="110" spans="1:15" x14ac:dyDescent="0.3">
      <c r="A110" s="213">
        <v>2</v>
      </c>
      <c r="B110" s="220" t="s">
        <v>315</v>
      </c>
      <c r="C110" s="219" t="s">
        <v>3287</v>
      </c>
      <c r="D110" s="219">
        <v>4118445</v>
      </c>
      <c r="E110" s="219" t="s">
        <v>3288</v>
      </c>
      <c r="F110" s="288">
        <v>1</v>
      </c>
      <c r="G110" s="263">
        <v>696320999</v>
      </c>
      <c r="H110" s="288" t="s">
        <v>211</v>
      </c>
      <c r="I110" s="288" t="s">
        <v>211</v>
      </c>
      <c r="J110" s="51" t="s">
        <v>211</v>
      </c>
      <c r="K110" s="288" t="s">
        <v>211</v>
      </c>
      <c r="L110" s="288" t="s">
        <v>211</v>
      </c>
      <c r="M110" s="288" t="s">
        <v>211</v>
      </c>
      <c r="N110" s="288" t="s">
        <v>211</v>
      </c>
      <c r="O110" s="288" t="s">
        <v>211</v>
      </c>
    </row>
    <row r="111" spans="1:15" x14ac:dyDescent="0.3">
      <c r="A111" s="213">
        <v>2</v>
      </c>
      <c r="B111" s="220" t="s">
        <v>315</v>
      </c>
      <c r="C111" s="219" t="s">
        <v>442</v>
      </c>
      <c r="D111" s="219">
        <v>7181548</v>
      </c>
      <c r="E111" s="219" t="s">
        <v>3289</v>
      </c>
      <c r="F111" s="288">
        <v>1</v>
      </c>
      <c r="G111" s="263">
        <v>680508841</v>
      </c>
      <c r="H111" s="288" t="s">
        <v>211</v>
      </c>
      <c r="I111" s="288" t="s">
        <v>211</v>
      </c>
      <c r="J111" s="51" t="s">
        <v>211</v>
      </c>
      <c r="K111" s="288" t="s">
        <v>211</v>
      </c>
      <c r="L111" s="288" t="s">
        <v>211</v>
      </c>
      <c r="M111" s="288" t="s">
        <v>211</v>
      </c>
      <c r="N111" s="288" t="s">
        <v>211</v>
      </c>
      <c r="O111" s="288" t="s">
        <v>211</v>
      </c>
    </row>
    <row r="112" spans="1:15" x14ac:dyDescent="0.3">
      <c r="A112" s="213">
        <v>2</v>
      </c>
      <c r="B112" s="220" t="s">
        <v>315</v>
      </c>
      <c r="C112" s="219" t="s">
        <v>3290</v>
      </c>
      <c r="D112" s="219">
        <v>4374071</v>
      </c>
      <c r="E112" s="219" t="s">
        <v>3291</v>
      </c>
      <c r="F112" s="288">
        <v>1</v>
      </c>
      <c r="G112" s="263">
        <v>599979232</v>
      </c>
      <c r="H112" s="288" t="s">
        <v>211</v>
      </c>
      <c r="I112" s="288" t="s">
        <v>211</v>
      </c>
      <c r="J112" s="51" t="s">
        <v>211</v>
      </c>
      <c r="K112" s="288" t="s">
        <v>211</v>
      </c>
      <c r="L112" s="288" t="s">
        <v>211</v>
      </c>
      <c r="M112" s="288" t="s">
        <v>211</v>
      </c>
      <c r="N112" s="288" t="s">
        <v>211</v>
      </c>
      <c r="O112" s="288" t="s">
        <v>211</v>
      </c>
    </row>
    <row r="113" spans="1:15" x14ac:dyDescent="0.3">
      <c r="A113" s="213">
        <v>2</v>
      </c>
      <c r="B113" s="220" t="s">
        <v>315</v>
      </c>
      <c r="C113" s="219" t="s">
        <v>3292</v>
      </c>
      <c r="D113" s="219">
        <v>2707563</v>
      </c>
      <c r="E113" s="219" t="s">
        <v>3293</v>
      </c>
      <c r="F113" s="288">
        <v>1</v>
      </c>
      <c r="G113" s="263">
        <v>598163820</v>
      </c>
      <c r="H113" s="288" t="s">
        <v>211</v>
      </c>
      <c r="I113" s="288" t="s">
        <v>211</v>
      </c>
      <c r="J113" s="51" t="s">
        <v>211</v>
      </c>
      <c r="K113" s="288" t="s">
        <v>211</v>
      </c>
      <c r="L113" s="288" t="s">
        <v>211</v>
      </c>
      <c r="M113" s="288" t="s">
        <v>211</v>
      </c>
      <c r="N113" s="288" t="s">
        <v>211</v>
      </c>
      <c r="O113" s="288" t="s">
        <v>211</v>
      </c>
    </row>
    <row r="114" spans="1:15" x14ac:dyDescent="0.3">
      <c r="A114" s="213">
        <v>2</v>
      </c>
      <c r="B114" s="220" t="s">
        <v>315</v>
      </c>
      <c r="C114" s="219" t="s">
        <v>3294</v>
      </c>
      <c r="D114" s="219">
        <v>5696656</v>
      </c>
      <c r="E114" s="219" t="s">
        <v>3295</v>
      </c>
      <c r="F114" s="288">
        <v>1</v>
      </c>
      <c r="G114" s="263">
        <v>483930000</v>
      </c>
      <c r="H114" s="288" t="s">
        <v>211</v>
      </c>
      <c r="I114" s="288" t="s">
        <v>211</v>
      </c>
      <c r="J114" s="51" t="s">
        <v>211</v>
      </c>
      <c r="K114" s="288" t="s">
        <v>211</v>
      </c>
      <c r="L114" s="288" t="s">
        <v>211</v>
      </c>
      <c r="M114" s="288" t="s">
        <v>211</v>
      </c>
      <c r="N114" s="288" t="s">
        <v>211</v>
      </c>
      <c r="O114" s="288" t="s">
        <v>211</v>
      </c>
    </row>
    <row r="115" spans="1:15" x14ac:dyDescent="0.3">
      <c r="A115" s="213">
        <v>2</v>
      </c>
      <c r="B115" s="220" t="s">
        <v>315</v>
      </c>
      <c r="C115" s="219" t="s">
        <v>3296</v>
      </c>
      <c r="D115" s="219">
        <v>4373908</v>
      </c>
      <c r="E115" s="219" t="s">
        <v>3297</v>
      </c>
      <c r="F115" s="288">
        <v>1</v>
      </c>
      <c r="G115" s="263">
        <v>468770879</v>
      </c>
      <c r="H115" s="288" t="s">
        <v>211</v>
      </c>
      <c r="I115" s="288" t="s">
        <v>211</v>
      </c>
      <c r="J115" s="51" t="s">
        <v>211</v>
      </c>
      <c r="K115" s="288" t="s">
        <v>211</v>
      </c>
      <c r="L115" s="288" t="s">
        <v>211</v>
      </c>
      <c r="M115" s="288" t="s">
        <v>211</v>
      </c>
      <c r="N115" s="288" t="s">
        <v>211</v>
      </c>
      <c r="O115" s="288" t="s">
        <v>211</v>
      </c>
    </row>
    <row r="116" spans="1:15" x14ac:dyDescent="0.3">
      <c r="A116" s="213">
        <v>2</v>
      </c>
      <c r="B116" s="220" t="s">
        <v>315</v>
      </c>
      <c r="C116" s="219" t="s">
        <v>3298</v>
      </c>
      <c r="D116" s="219">
        <v>188690</v>
      </c>
      <c r="E116" s="219" t="s">
        <v>3299</v>
      </c>
      <c r="F116" s="288">
        <v>1</v>
      </c>
      <c r="G116" s="263">
        <v>445628550</v>
      </c>
      <c r="H116" s="288" t="s">
        <v>211</v>
      </c>
      <c r="I116" s="288" t="s">
        <v>211</v>
      </c>
      <c r="J116" s="51" t="s">
        <v>211</v>
      </c>
      <c r="K116" s="288" t="s">
        <v>211</v>
      </c>
      <c r="L116" s="288" t="s">
        <v>211</v>
      </c>
      <c r="M116" s="288" t="s">
        <v>211</v>
      </c>
      <c r="N116" s="288" t="s">
        <v>211</v>
      </c>
      <c r="O116" s="288" t="s">
        <v>211</v>
      </c>
    </row>
    <row r="117" spans="1:15" x14ac:dyDescent="0.3">
      <c r="A117" s="213">
        <v>2</v>
      </c>
      <c r="B117" s="220" t="s">
        <v>315</v>
      </c>
      <c r="C117" s="219" t="s">
        <v>3300</v>
      </c>
      <c r="D117" s="219">
        <v>6347761</v>
      </c>
      <c r="E117" s="219" t="s">
        <v>3301</v>
      </c>
      <c r="F117" s="288">
        <v>1</v>
      </c>
      <c r="G117" s="263">
        <v>441281326</v>
      </c>
      <c r="H117" s="288" t="s">
        <v>211</v>
      </c>
      <c r="I117" s="288" t="s">
        <v>211</v>
      </c>
      <c r="J117" s="51" t="s">
        <v>211</v>
      </c>
      <c r="K117" s="288" t="s">
        <v>211</v>
      </c>
      <c r="L117" s="288" t="s">
        <v>211</v>
      </c>
      <c r="M117" s="288" t="s">
        <v>211</v>
      </c>
      <c r="N117" s="288" t="s">
        <v>211</v>
      </c>
      <c r="O117" s="288" t="s">
        <v>211</v>
      </c>
    </row>
    <row r="118" spans="1:15" x14ac:dyDescent="0.3">
      <c r="A118" s="213">
        <v>2</v>
      </c>
      <c r="B118" s="220" t="s">
        <v>315</v>
      </c>
      <c r="C118" s="59" t="s">
        <v>3302</v>
      </c>
      <c r="D118" s="219" t="s">
        <v>211</v>
      </c>
      <c r="E118" s="219" t="s">
        <v>211</v>
      </c>
      <c r="F118" s="288">
        <v>589</v>
      </c>
      <c r="G118" s="263">
        <v>22533042971</v>
      </c>
      <c r="H118" s="288" t="s">
        <v>211</v>
      </c>
      <c r="I118" s="288" t="s">
        <v>211</v>
      </c>
      <c r="J118" s="51" t="s">
        <v>211</v>
      </c>
      <c r="K118" s="288" t="s">
        <v>211</v>
      </c>
      <c r="L118" s="288" t="s">
        <v>211</v>
      </c>
      <c r="M118" s="288" t="s">
        <v>211</v>
      </c>
      <c r="N118" s="288" t="s">
        <v>211</v>
      </c>
      <c r="O118" s="288" t="s">
        <v>211</v>
      </c>
    </row>
    <row r="119" spans="1:15" x14ac:dyDescent="0.3">
      <c r="A119" s="207">
        <v>3</v>
      </c>
      <c r="B119" s="208" t="s">
        <v>314</v>
      </c>
      <c r="C119" s="222" t="s">
        <v>3303</v>
      </c>
      <c r="D119" s="222" t="s">
        <v>3304</v>
      </c>
      <c r="E119" s="222" t="s">
        <v>3305</v>
      </c>
      <c r="F119" s="287" t="s">
        <v>397</v>
      </c>
      <c r="G119" s="264">
        <v>756394342</v>
      </c>
      <c r="H119" s="287" t="s">
        <v>5</v>
      </c>
      <c r="I119" s="287" t="s">
        <v>211</v>
      </c>
      <c r="J119" s="46">
        <v>6071994687</v>
      </c>
      <c r="K119" s="287">
        <v>23</v>
      </c>
      <c r="L119" s="287" t="s">
        <v>5</v>
      </c>
      <c r="M119" s="287" t="s">
        <v>5</v>
      </c>
      <c r="N119" s="287" t="s">
        <v>5</v>
      </c>
      <c r="O119" s="287" t="s">
        <v>5</v>
      </c>
    </row>
    <row r="120" spans="1:15" x14ac:dyDescent="0.3">
      <c r="A120" s="207">
        <v>3</v>
      </c>
      <c r="B120" s="208" t="s">
        <v>314</v>
      </c>
      <c r="C120" s="222" t="s">
        <v>446</v>
      </c>
      <c r="D120" s="222" t="s">
        <v>447</v>
      </c>
      <c r="E120" s="222" t="s">
        <v>448</v>
      </c>
      <c r="F120" s="287" t="s">
        <v>397</v>
      </c>
      <c r="G120" s="264">
        <v>5094256521</v>
      </c>
      <c r="H120" s="287" t="s">
        <v>5</v>
      </c>
      <c r="I120" s="287" t="s">
        <v>449</v>
      </c>
      <c r="J120" s="46">
        <f>+G120</f>
        <v>5094256521</v>
      </c>
      <c r="K120" s="287">
        <v>18</v>
      </c>
      <c r="L120" s="287" t="s">
        <v>5</v>
      </c>
      <c r="M120" s="287" t="s">
        <v>5</v>
      </c>
      <c r="N120" s="287" t="s">
        <v>5</v>
      </c>
      <c r="O120" s="287" t="s">
        <v>5</v>
      </c>
    </row>
    <row r="121" spans="1:15" x14ac:dyDescent="0.3">
      <c r="A121" s="207">
        <v>3</v>
      </c>
      <c r="B121" s="208" t="s">
        <v>314</v>
      </c>
      <c r="C121" s="222" t="s">
        <v>452</v>
      </c>
      <c r="D121" s="222" t="s">
        <v>453</v>
      </c>
      <c r="E121" s="222" t="s">
        <v>454</v>
      </c>
      <c r="F121" s="287" t="s">
        <v>397</v>
      </c>
      <c r="G121" s="264">
        <v>6058130077</v>
      </c>
      <c r="H121" s="287" t="s">
        <v>5</v>
      </c>
      <c r="I121" s="287" t="s">
        <v>211</v>
      </c>
      <c r="J121" s="46">
        <f>+G121</f>
        <v>6058130077</v>
      </c>
      <c r="K121" s="287">
        <v>23</v>
      </c>
      <c r="L121" s="287" t="s">
        <v>5</v>
      </c>
      <c r="M121" s="287" t="s">
        <v>5</v>
      </c>
      <c r="N121" s="287" t="s">
        <v>5</v>
      </c>
      <c r="O121" s="287" t="s">
        <v>5</v>
      </c>
    </row>
    <row r="122" spans="1:15" x14ac:dyDescent="0.3">
      <c r="A122" s="207">
        <v>3</v>
      </c>
      <c r="B122" s="208" t="s">
        <v>314</v>
      </c>
      <c r="C122" s="222" t="s">
        <v>3306</v>
      </c>
      <c r="D122" s="222" t="s">
        <v>211</v>
      </c>
      <c r="E122" s="222" t="s">
        <v>211</v>
      </c>
      <c r="F122" s="287">
        <v>1</v>
      </c>
      <c r="G122" s="264">
        <v>5960751473</v>
      </c>
      <c r="H122" s="287" t="s">
        <v>211</v>
      </c>
      <c r="I122" s="287" t="s">
        <v>211</v>
      </c>
      <c r="J122" s="46">
        <v>5960751473</v>
      </c>
      <c r="K122" s="287">
        <v>6</v>
      </c>
      <c r="L122" s="287" t="s">
        <v>5</v>
      </c>
      <c r="M122" s="287" t="s">
        <v>5</v>
      </c>
      <c r="N122" s="287" t="s">
        <v>5</v>
      </c>
      <c r="O122" s="287" t="s">
        <v>5</v>
      </c>
    </row>
    <row r="123" spans="1:15" x14ac:dyDescent="0.3">
      <c r="A123" s="207">
        <v>3</v>
      </c>
      <c r="B123" s="208" t="s">
        <v>314</v>
      </c>
      <c r="C123" s="222" t="s">
        <v>456</v>
      </c>
      <c r="D123" s="222" t="s">
        <v>457</v>
      </c>
      <c r="E123" s="222" t="s">
        <v>458</v>
      </c>
      <c r="F123" s="287" t="s">
        <v>397</v>
      </c>
      <c r="G123" s="264">
        <v>3487663919</v>
      </c>
      <c r="H123" s="287" t="s">
        <v>5</v>
      </c>
      <c r="I123" s="287" t="s">
        <v>211</v>
      </c>
      <c r="J123" s="46">
        <v>3487663919</v>
      </c>
      <c r="K123" s="287">
        <v>1</v>
      </c>
      <c r="L123" s="287" t="s">
        <v>5</v>
      </c>
      <c r="M123" s="287" t="s">
        <v>5</v>
      </c>
      <c r="N123" s="287" t="s">
        <v>5</v>
      </c>
      <c r="O123" s="287" t="s">
        <v>5</v>
      </c>
    </row>
    <row r="124" spans="1:15" x14ac:dyDescent="0.3">
      <c r="A124" s="207">
        <v>3</v>
      </c>
      <c r="B124" s="208" t="s">
        <v>314</v>
      </c>
      <c r="C124" s="222" t="s">
        <v>3307</v>
      </c>
      <c r="D124" s="222" t="s">
        <v>3308</v>
      </c>
      <c r="E124" s="222" t="s">
        <v>211</v>
      </c>
      <c r="F124" s="287" t="s">
        <v>397</v>
      </c>
      <c r="G124" s="264">
        <v>3017432218</v>
      </c>
      <c r="H124" s="287" t="s">
        <v>5</v>
      </c>
      <c r="I124" s="287" t="s">
        <v>211</v>
      </c>
      <c r="J124" s="46">
        <v>3017432218</v>
      </c>
      <c r="K124" s="287">
        <v>4</v>
      </c>
      <c r="L124" s="287" t="s">
        <v>5</v>
      </c>
      <c r="M124" s="287" t="s">
        <v>5</v>
      </c>
      <c r="N124" s="287" t="s">
        <v>5</v>
      </c>
      <c r="O124" s="287" t="s">
        <v>5</v>
      </c>
    </row>
    <row r="125" spans="1:15" x14ac:dyDescent="0.3">
      <c r="A125" s="207">
        <v>3</v>
      </c>
      <c r="B125" s="208" t="s">
        <v>314</v>
      </c>
      <c r="C125" s="222" t="s">
        <v>171</v>
      </c>
      <c r="D125" s="222" t="s">
        <v>5</v>
      </c>
      <c r="E125" s="222" t="s">
        <v>5</v>
      </c>
      <c r="F125" s="287" t="s">
        <v>5</v>
      </c>
      <c r="G125" s="264">
        <v>29544999200</v>
      </c>
      <c r="H125" s="287" t="s">
        <v>5</v>
      </c>
      <c r="I125" s="287" t="s">
        <v>5</v>
      </c>
      <c r="J125" s="46">
        <v>29544999200</v>
      </c>
      <c r="K125" s="287" t="s">
        <v>5</v>
      </c>
      <c r="L125" s="287" t="s">
        <v>5</v>
      </c>
      <c r="M125" s="287" t="s">
        <v>5</v>
      </c>
      <c r="N125" s="287" t="s">
        <v>5</v>
      </c>
      <c r="O125" s="287" t="s">
        <v>5</v>
      </c>
    </row>
    <row r="126" spans="1:15" x14ac:dyDescent="0.3">
      <c r="A126" s="213">
        <v>4</v>
      </c>
      <c r="B126" s="214" t="s">
        <v>316</v>
      </c>
      <c r="C126" s="219" t="s">
        <v>460</v>
      </c>
      <c r="D126" s="219" t="s">
        <v>3310</v>
      </c>
      <c r="E126" s="219" t="s">
        <v>5</v>
      </c>
      <c r="F126" s="219" t="s">
        <v>5</v>
      </c>
      <c r="G126" s="289">
        <v>6085050305</v>
      </c>
      <c r="H126" s="219" t="s">
        <v>5</v>
      </c>
      <c r="I126" s="219" t="s">
        <v>5</v>
      </c>
      <c r="J126" s="219" t="s">
        <v>5</v>
      </c>
      <c r="K126" s="219" t="s">
        <v>5</v>
      </c>
      <c r="L126" s="219" t="s">
        <v>5</v>
      </c>
      <c r="M126" s="219" t="s">
        <v>5</v>
      </c>
      <c r="N126" s="219" t="s">
        <v>5</v>
      </c>
      <c r="O126" s="219" t="s">
        <v>5</v>
      </c>
    </row>
    <row r="127" spans="1:15" x14ac:dyDescent="0.3">
      <c r="A127" s="213">
        <v>4</v>
      </c>
      <c r="B127" s="214" t="s">
        <v>316</v>
      </c>
      <c r="C127" s="219" t="s">
        <v>461</v>
      </c>
      <c r="D127" s="219" t="s">
        <v>3311</v>
      </c>
      <c r="E127" s="219" t="s">
        <v>5</v>
      </c>
      <c r="F127" s="219" t="s">
        <v>5</v>
      </c>
      <c r="G127" s="289">
        <v>4802777186</v>
      </c>
      <c r="H127" s="219" t="s">
        <v>5</v>
      </c>
      <c r="I127" s="219" t="s">
        <v>5</v>
      </c>
      <c r="J127" s="219" t="s">
        <v>5</v>
      </c>
      <c r="K127" s="219" t="s">
        <v>5</v>
      </c>
      <c r="L127" s="219" t="s">
        <v>5</v>
      </c>
      <c r="M127" s="219" t="s">
        <v>5</v>
      </c>
      <c r="N127" s="219" t="s">
        <v>5</v>
      </c>
      <c r="O127" s="219" t="s">
        <v>5</v>
      </c>
    </row>
    <row r="128" spans="1:15" x14ac:dyDescent="0.3">
      <c r="A128" s="213">
        <v>4</v>
      </c>
      <c r="B128" s="214" t="s">
        <v>316</v>
      </c>
      <c r="C128" s="219" t="s">
        <v>3312</v>
      </c>
      <c r="D128" s="219" t="s">
        <v>3313</v>
      </c>
      <c r="E128" s="219" t="s">
        <v>5</v>
      </c>
      <c r="F128" s="219" t="s">
        <v>5</v>
      </c>
      <c r="G128" s="289">
        <v>3570090507</v>
      </c>
      <c r="H128" s="219" t="s">
        <v>5</v>
      </c>
      <c r="I128" s="219" t="s">
        <v>5</v>
      </c>
      <c r="J128" s="219" t="s">
        <v>5</v>
      </c>
      <c r="K128" s="219" t="s">
        <v>5</v>
      </c>
      <c r="L128" s="219" t="s">
        <v>5</v>
      </c>
      <c r="M128" s="219" t="s">
        <v>5</v>
      </c>
      <c r="N128" s="219" t="s">
        <v>5</v>
      </c>
      <c r="O128" s="219" t="s">
        <v>5</v>
      </c>
    </row>
    <row r="129" spans="1:15" x14ac:dyDescent="0.3">
      <c r="A129" s="213">
        <v>4</v>
      </c>
      <c r="B129" s="214" t="s">
        <v>316</v>
      </c>
      <c r="C129" s="219" t="s">
        <v>132</v>
      </c>
      <c r="D129" s="219" t="s">
        <v>3314</v>
      </c>
      <c r="E129" s="219" t="s">
        <v>5</v>
      </c>
      <c r="F129" s="219" t="s">
        <v>5</v>
      </c>
      <c r="G129" s="289">
        <v>2969185403</v>
      </c>
      <c r="H129" s="219" t="s">
        <v>5</v>
      </c>
      <c r="I129" s="219" t="s">
        <v>5</v>
      </c>
      <c r="J129" s="219" t="s">
        <v>5</v>
      </c>
      <c r="K129" s="219" t="s">
        <v>5</v>
      </c>
      <c r="L129" s="219" t="s">
        <v>5</v>
      </c>
      <c r="M129" s="219" t="s">
        <v>5</v>
      </c>
      <c r="N129" s="219" t="s">
        <v>5</v>
      </c>
      <c r="O129" s="219" t="s">
        <v>5</v>
      </c>
    </row>
    <row r="130" spans="1:15" x14ac:dyDescent="0.3">
      <c r="A130" s="213">
        <v>4</v>
      </c>
      <c r="B130" s="214" t="s">
        <v>316</v>
      </c>
      <c r="C130" s="219" t="s">
        <v>3315</v>
      </c>
      <c r="D130" s="219" t="s">
        <v>3316</v>
      </c>
      <c r="E130" s="219" t="s">
        <v>5</v>
      </c>
      <c r="F130" s="219" t="s">
        <v>5</v>
      </c>
      <c r="G130" s="289">
        <v>941086526</v>
      </c>
      <c r="H130" s="219" t="s">
        <v>5</v>
      </c>
      <c r="I130" s="219" t="s">
        <v>5</v>
      </c>
      <c r="J130" s="219" t="s">
        <v>5</v>
      </c>
      <c r="K130" s="219" t="s">
        <v>5</v>
      </c>
      <c r="L130" s="219" t="s">
        <v>5</v>
      </c>
      <c r="M130" s="219" t="s">
        <v>5</v>
      </c>
      <c r="N130" s="219" t="s">
        <v>5</v>
      </c>
      <c r="O130" s="219" t="s">
        <v>5</v>
      </c>
    </row>
    <row r="131" spans="1:15" x14ac:dyDescent="0.3">
      <c r="A131" s="213">
        <v>4</v>
      </c>
      <c r="B131" s="214" t="s">
        <v>316</v>
      </c>
      <c r="C131" s="219" t="s">
        <v>3317</v>
      </c>
      <c r="D131" s="219" t="s">
        <v>3318</v>
      </c>
      <c r="E131" s="219" t="s">
        <v>5</v>
      </c>
      <c r="F131" s="219" t="s">
        <v>5</v>
      </c>
      <c r="G131" s="289">
        <v>889982164</v>
      </c>
      <c r="H131" s="219" t="s">
        <v>5</v>
      </c>
      <c r="I131" s="219" t="s">
        <v>5</v>
      </c>
      <c r="J131" s="219" t="s">
        <v>5</v>
      </c>
      <c r="K131" s="219" t="s">
        <v>5</v>
      </c>
      <c r="L131" s="219" t="s">
        <v>5</v>
      </c>
      <c r="M131" s="219" t="s">
        <v>5</v>
      </c>
      <c r="N131" s="219" t="s">
        <v>5</v>
      </c>
      <c r="O131" s="219" t="s">
        <v>5</v>
      </c>
    </row>
    <row r="132" spans="1:15" x14ac:dyDescent="0.3">
      <c r="A132" s="213">
        <v>4</v>
      </c>
      <c r="B132" s="214" t="s">
        <v>316</v>
      </c>
      <c r="C132" s="219" t="s">
        <v>470</v>
      </c>
      <c r="D132" s="219" t="s">
        <v>3321</v>
      </c>
      <c r="E132" s="219" t="s">
        <v>5</v>
      </c>
      <c r="F132" s="219" t="s">
        <v>5</v>
      </c>
      <c r="G132" s="289">
        <v>400318805</v>
      </c>
      <c r="H132" s="219" t="s">
        <v>5</v>
      </c>
      <c r="I132" s="219" t="s">
        <v>5</v>
      </c>
      <c r="J132" s="219" t="s">
        <v>5</v>
      </c>
      <c r="K132" s="219" t="s">
        <v>5</v>
      </c>
      <c r="L132" s="219" t="s">
        <v>5</v>
      </c>
      <c r="M132" s="219" t="s">
        <v>5</v>
      </c>
      <c r="N132" s="219" t="s">
        <v>5</v>
      </c>
      <c r="O132" s="219" t="s">
        <v>5</v>
      </c>
    </row>
    <row r="133" spans="1:15" x14ac:dyDescent="0.3">
      <c r="A133" s="213">
        <v>4</v>
      </c>
      <c r="B133" s="214" t="s">
        <v>316</v>
      </c>
      <c r="C133" s="219" t="s">
        <v>3324</v>
      </c>
      <c r="D133" s="219"/>
      <c r="E133" s="219" t="s">
        <v>5</v>
      </c>
      <c r="F133" s="219" t="s">
        <v>5</v>
      </c>
      <c r="G133" s="289">
        <v>251392166</v>
      </c>
      <c r="H133" s="219" t="s">
        <v>5</v>
      </c>
      <c r="I133" s="219" t="s">
        <v>5</v>
      </c>
      <c r="J133" s="219" t="s">
        <v>5</v>
      </c>
      <c r="K133" s="219" t="s">
        <v>5</v>
      </c>
      <c r="L133" s="219" t="s">
        <v>5</v>
      </c>
      <c r="M133" s="219" t="s">
        <v>5</v>
      </c>
      <c r="N133" s="219" t="s">
        <v>5</v>
      </c>
      <c r="O133" s="219" t="s">
        <v>5</v>
      </c>
    </row>
    <row r="134" spans="1:15" x14ac:dyDescent="0.3">
      <c r="A134" s="213">
        <v>4</v>
      </c>
      <c r="B134" s="214" t="s">
        <v>316</v>
      </c>
      <c r="C134" s="219" t="s">
        <v>462</v>
      </c>
      <c r="D134" s="219" t="s">
        <v>3325</v>
      </c>
      <c r="E134" s="219" t="s">
        <v>5</v>
      </c>
      <c r="F134" s="219" t="s">
        <v>5</v>
      </c>
      <c r="G134" s="289">
        <v>240000000</v>
      </c>
      <c r="H134" s="219" t="s">
        <v>5</v>
      </c>
      <c r="I134" s="219" t="s">
        <v>5</v>
      </c>
      <c r="J134" s="219" t="s">
        <v>5</v>
      </c>
      <c r="K134" s="219" t="s">
        <v>5</v>
      </c>
      <c r="L134" s="219" t="s">
        <v>5</v>
      </c>
      <c r="M134" s="219" t="s">
        <v>5</v>
      </c>
      <c r="N134" s="219" t="s">
        <v>5</v>
      </c>
      <c r="O134" s="219" t="s">
        <v>5</v>
      </c>
    </row>
    <row r="135" spans="1:15" x14ac:dyDescent="0.3">
      <c r="A135" s="213">
        <v>4</v>
      </c>
      <c r="B135" s="214" t="s">
        <v>316</v>
      </c>
      <c r="C135" s="219" t="s">
        <v>3326</v>
      </c>
      <c r="D135" s="219" t="s">
        <v>3327</v>
      </c>
      <c r="E135" s="219" t="s">
        <v>5</v>
      </c>
      <c r="F135" s="219" t="s">
        <v>5</v>
      </c>
      <c r="G135" s="289">
        <v>216224137</v>
      </c>
      <c r="H135" s="219" t="s">
        <v>5</v>
      </c>
      <c r="I135" s="219" t="s">
        <v>5</v>
      </c>
      <c r="J135" s="219" t="s">
        <v>5</v>
      </c>
      <c r="K135" s="219" t="s">
        <v>5</v>
      </c>
      <c r="L135" s="219" t="s">
        <v>5</v>
      </c>
      <c r="M135" s="219" t="s">
        <v>5</v>
      </c>
      <c r="N135" s="219" t="s">
        <v>5</v>
      </c>
      <c r="O135" s="219" t="s">
        <v>5</v>
      </c>
    </row>
    <row r="136" spans="1:15" x14ac:dyDescent="0.3">
      <c r="A136" s="213">
        <v>4</v>
      </c>
      <c r="B136" s="214" t="s">
        <v>316</v>
      </c>
      <c r="C136" s="219" t="s">
        <v>3328</v>
      </c>
      <c r="D136" s="219" t="s">
        <v>3329</v>
      </c>
      <c r="E136" s="219" t="s">
        <v>5</v>
      </c>
      <c r="F136" s="219" t="s">
        <v>5</v>
      </c>
      <c r="G136" s="289">
        <v>164948834</v>
      </c>
      <c r="H136" s="219" t="s">
        <v>5</v>
      </c>
      <c r="I136" s="219" t="s">
        <v>5</v>
      </c>
      <c r="J136" s="219" t="s">
        <v>5</v>
      </c>
      <c r="K136" s="219" t="s">
        <v>5</v>
      </c>
      <c r="L136" s="219" t="s">
        <v>5</v>
      </c>
      <c r="M136" s="219" t="s">
        <v>5</v>
      </c>
      <c r="N136" s="219" t="s">
        <v>5</v>
      </c>
      <c r="O136" s="219" t="s">
        <v>5</v>
      </c>
    </row>
    <row r="137" spans="1:15" x14ac:dyDescent="0.3">
      <c r="A137" s="213">
        <v>4</v>
      </c>
      <c r="B137" s="214" t="s">
        <v>316</v>
      </c>
      <c r="C137" s="219" t="s">
        <v>3330</v>
      </c>
      <c r="D137" s="219"/>
      <c r="E137" s="219" t="s">
        <v>5</v>
      </c>
      <c r="F137" s="219" t="s">
        <v>5</v>
      </c>
      <c r="G137" s="289">
        <v>6085475895</v>
      </c>
      <c r="H137" s="219" t="s">
        <v>5</v>
      </c>
      <c r="I137" s="219" t="s">
        <v>5</v>
      </c>
      <c r="J137" s="219" t="s">
        <v>5</v>
      </c>
      <c r="K137" s="219" t="s">
        <v>5</v>
      </c>
      <c r="L137" s="219" t="s">
        <v>5</v>
      </c>
      <c r="M137" s="219" t="s">
        <v>5</v>
      </c>
      <c r="N137" s="219" t="s">
        <v>5</v>
      </c>
      <c r="O137" s="219" t="s">
        <v>5</v>
      </c>
    </row>
    <row r="138" spans="1:15" x14ac:dyDescent="0.3">
      <c r="A138" s="207">
        <v>5</v>
      </c>
      <c r="B138" s="208" t="s">
        <v>319</v>
      </c>
      <c r="C138" s="222" t="s">
        <v>3331</v>
      </c>
      <c r="D138" s="222" t="s">
        <v>5</v>
      </c>
      <c r="E138" s="222" t="s">
        <v>5</v>
      </c>
      <c r="F138" s="222" t="s">
        <v>5</v>
      </c>
      <c r="G138" s="290">
        <v>553169528</v>
      </c>
      <c r="H138" s="222" t="s">
        <v>5</v>
      </c>
      <c r="I138" s="222" t="s">
        <v>5</v>
      </c>
      <c r="J138" s="222" t="s">
        <v>5</v>
      </c>
      <c r="K138" s="222" t="s">
        <v>5</v>
      </c>
      <c r="L138" s="222" t="s">
        <v>5</v>
      </c>
      <c r="M138" s="222" t="s">
        <v>5</v>
      </c>
      <c r="N138" s="222" t="s">
        <v>5</v>
      </c>
      <c r="O138" s="222" t="s">
        <v>5</v>
      </c>
    </row>
    <row r="139" spans="1:15" x14ac:dyDescent="0.3">
      <c r="A139" s="207">
        <v>5</v>
      </c>
      <c r="B139" s="208" t="s">
        <v>319</v>
      </c>
      <c r="C139" s="222" t="s">
        <v>3332</v>
      </c>
      <c r="D139" s="222" t="s">
        <v>5</v>
      </c>
      <c r="E139" s="222" t="s">
        <v>5</v>
      </c>
      <c r="F139" s="222" t="s">
        <v>5</v>
      </c>
      <c r="G139" s="290">
        <v>453695999</v>
      </c>
      <c r="H139" s="222" t="s">
        <v>5</v>
      </c>
      <c r="I139" s="222" t="s">
        <v>5</v>
      </c>
      <c r="J139" s="222" t="s">
        <v>5</v>
      </c>
      <c r="K139" s="222" t="s">
        <v>5</v>
      </c>
      <c r="L139" s="222" t="s">
        <v>5</v>
      </c>
      <c r="M139" s="222" t="s">
        <v>5</v>
      </c>
      <c r="N139" s="222" t="s">
        <v>5</v>
      </c>
      <c r="O139" s="222" t="s">
        <v>5</v>
      </c>
    </row>
    <row r="140" spans="1:15" x14ac:dyDescent="0.3">
      <c r="A140" s="207">
        <v>5</v>
      </c>
      <c r="B140" s="208" t="s">
        <v>319</v>
      </c>
      <c r="C140" s="222" t="s">
        <v>3333</v>
      </c>
      <c r="D140" s="222" t="s">
        <v>5</v>
      </c>
      <c r="E140" s="222" t="s">
        <v>5</v>
      </c>
      <c r="F140" s="222" t="s">
        <v>5</v>
      </c>
      <c r="G140" s="290">
        <v>427051850</v>
      </c>
      <c r="H140" s="222" t="s">
        <v>5</v>
      </c>
      <c r="I140" s="222" t="s">
        <v>5</v>
      </c>
      <c r="J140" s="222" t="s">
        <v>5</v>
      </c>
      <c r="K140" s="222" t="s">
        <v>5</v>
      </c>
      <c r="L140" s="222" t="s">
        <v>5</v>
      </c>
      <c r="M140" s="222" t="s">
        <v>5</v>
      </c>
      <c r="N140" s="222" t="s">
        <v>5</v>
      </c>
      <c r="O140" s="222" t="s">
        <v>5</v>
      </c>
    </row>
    <row r="141" spans="1:15" x14ac:dyDescent="0.3">
      <c r="A141" s="207">
        <v>5</v>
      </c>
      <c r="B141" s="208" t="s">
        <v>319</v>
      </c>
      <c r="C141" s="222" t="s">
        <v>452</v>
      </c>
      <c r="D141" s="222" t="s">
        <v>5</v>
      </c>
      <c r="E141" s="222" t="s">
        <v>5</v>
      </c>
      <c r="F141" s="222" t="s">
        <v>5</v>
      </c>
      <c r="G141" s="290">
        <v>397165097</v>
      </c>
      <c r="H141" s="222" t="s">
        <v>5</v>
      </c>
      <c r="I141" s="222" t="s">
        <v>5</v>
      </c>
      <c r="J141" s="222" t="s">
        <v>5</v>
      </c>
      <c r="K141" s="222" t="s">
        <v>5</v>
      </c>
      <c r="L141" s="222" t="s">
        <v>5</v>
      </c>
      <c r="M141" s="222" t="s">
        <v>5</v>
      </c>
      <c r="N141" s="222" t="s">
        <v>5</v>
      </c>
      <c r="O141" s="222" t="s">
        <v>5</v>
      </c>
    </row>
    <row r="142" spans="1:15" x14ac:dyDescent="0.3">
      <c r="A142" s="207">
        <v>5</v>
      </c>
      <c r="B142" s="208" t="s">
        <v>319</v>
      </c>
      <c r="C142" s="222" t="s">
        <v>3334</v>
      </c>
      <c r="D142" s="222" t="s">
        <v>5</v>
      </c>
      <c r="E142" s="222" t="s">
        <v>5</v>
      </c>
      <c r="F142" s="222" t="s">
        <v>5</v>
      </c>
      <c r="G142" s="290">
        <v>349793468</v>
      </c>
      <c r="H142" s="222" t="s">
        <v>5</v>
      </c>
      <c r="I142" s="222" t="s">
        <v>5</v>
      </c>
      <c r="J142" s="222" t="s">
        <v>5</v>
      </c>
      <c r="K142" s="222" t="s">
        <v>5</v>
      </c>
      <c r="L142" s="222" t="s">
        <v>5</v>
      </c>
      <c r="M142" s="222" t="s">
        <v>5</v>
      </c>
      <c r="N142" s="222" t="s">
        <v>5</v>
      </c>
      <c r="O142" s="222" t="s">
        <v>5</v>
      </c>
    </row>
    <row r="143" spans="1:15" x14ac:dyDescent="0.3">
      <c r="A143" s="207">
        <v>5</v>
      </c>
      <c r="B143" s="208" t="s">
        <v>319</v>
      </c>
      <c r="C143" s="222" t="s">
        <v>3335</v>
      </c>
      <c r="D143" s="222" t="s">
        <v>5</v>
      </c>
      <c r="E143" s="222" t="s">
        <v>5</v>
      </c>
      <c r="F143" s="222" t="s">
        <v>5</v>
      </c>
      <c r="G143" s="290">
        <v>298701464</v>
      </c>
      <c r="H143" s="222" t="s">
        <v>5</v>
      </c>
      <c r="I143" s="222" t="s">
        <v>5</v>
      </c>
      <c r="J143" s="222" t="s">
        <v>5</v>
      </c>
      <c r="K143" s="222" t="s">
        <v>5</v>
      </c>
      <c r="L143" s="222" t="s">
        <v>5</v>
      </c>
      <c r="M143" s="222" t="s">
        <v>5</v>
      </c>
      <c r="N143" s="222" t="s">
        <v>5</v>
      </c>
      <c r="O143" s="222" t="s">
        <v>5</v>
      </c>
    </row>
    <row r="144" spans="1:15" x14ac:dyDescent="0.3">
      <c r="A144" s="207">
        <v>5</v>
      </c>
      <c r="B144" s="208" t="s">
        <v>319</v>
      </c>
      <c r="C144" s="222" t="s">
        <v>3336</v>
      </c>
      <c r="D144" s="222" t="s">
        <v>5</v>
      </c>
      <c r="E144" s="222" t="s">
        <v>5</v>
      </c>
      <c r="F144" s="222" t="s">
        <v>5</v>
      </c>
      <c r="G144" s="290">
        <v>292201559</v>
      </c>
      <c r="H144" s="222" t="s">
        <v>5</v>
      </c>
      <c r="I144" s="222" t="s">
        <v>5</v>
      </c>
      <c r="J144" s="222" t="s">
        <v>5</v>
      </c>
      <c r="K144" s="222" t="s">
        <v>5</v>
      </c>
      <c r="L144" s="222" t="s">
        <v>5</v>
      </c>
      <c r="M144" s="222" t="s">
        <v>5</v>
      </c>
      <c r="N144" s="222" t="s">
        <v>5</v>
      </c>
      <c r="O144" s="222" t="s">
        <v>5</v>
      </c>
    </row>
    <row r="145" spans="1:15" x14ac:dyDescent="0.3">
      <c r="A145" s="207">
        <v>5</v>
      </c>
      <c r="B145" s="208" t="s">
        <v>319</v>
      </c>
      <c r="C145" s="222" t="s">
        <v>3337</v>
      </c>
      <c r="D145" s="222" t="s">
        <v>5</v>
      </c>
      <c r="E145" s="222" t="s">
        <v>5</v>
      </c>
      <c r="F145" s="222" t="s">
        <v>5</v>
      </c>
      <c r="G145" s="290">
        <v>289859200</v>
      </c>
      <c r="H145" s="222" t="s">
        <v>5</v>
      </c>
      <c r="I145" s="222" t="s">
        <v>5</v>
      </c>
      <c r="J145" s="222" t="s">
        <v>5</v>
      </c>
      <c r="K145" s="222" t="s">
        <v>5</v>
      </c>
      <c r="L145" s="222" t="s">
        <v>5</v>
      </c>
      <c r="M145" s="222" t="s">
        <v>5</v>
      </c>
      <c r="N145" s="222" t="s">
        <v>5</v>
      </c>
      <c r="O145" s="222" t="s">
        <v>5</v>
      </c>
    </row>
    <row r="146" spans="1:15" x14ac:dyDescent="0.3">
      <c r="A146" s="207">
        <v>5</v>
      </c>
      <c r="B146" s="208" t="s">
        <v>319</v>
      </c>
      <c r="C146" s="222" t="s">
        <v>3338</v>
      </c>
      <c r="D146" s="222" t="s">
        <v>5</v>
      </c>
      <c r="E146" s="222" t="s">
        <v>5</v>
      </c>
      <c r="F146" s="222" t="s">
        <v>5</v>
      </c>
      <c r="G146" s="290">
        <v>278556944</v>
      </c>
      <c r="H146" s="222" t="s">
        <v>5</v>
      </c>
      <c r="I146" s="222" t="s">
        <v>5</v>
      </c>
      <c r="J146" s="222" t="s">
        <v>5</v>
      </c>
      <c r="K146" s="222" t="s">
        <v>5</v>
      </c>
      <c r="L146" s="222" t="s">
        <v>5</v>
      </c>
      <c r="M146" s="222" t="s">
        <v>5</v>
      </c>
      <c r="N146" s="222" t="s">
        <v>5</v>
      </c>
      <c r="O146" s="222" t="s">
        <v>5</v>
      </c>
    </row>
    <row r="147" spans="1:15" x14ac:dyDescent="0.3">
      <c r="A147" s="207">
        <v>5</v>
      </c>
      <c r="B147" s="208" t="s">
        <v>319</v>
      </c>
      <c r="C147" s="222" t="s">
        <v>3339</v>
      </c>
      <c r="D147" s="222" t="s">
        <v>5</v>
      </c>
      <c r="E147" s="222" t="s">
        <v>5</v>
      </c>
      <c r="F147" s="222" t="s">
        <v>5</v>
      </c>
      <c r="G147" s="290">
        <v>247972455</v>
      </c>
      <c r="H147" s="222" t="s">
        <v>5</v>
      </c>
      <c r="I147" s="222" t="s">
        <v>5</v>
      </c>
      <c r="J147" s="222" t="s">
        <v>5</v>
      </c>
      <c r="K147" s="222" t="s">
        <v>5</v>
      </c>
      <c r="L147" s="222" t="s">
        <v>5</v>
      </c>
      <c r="M147" s="222" t="s">
        <v>5</v>
      </c>
      <c r="N147" s="222" t="s">
        <v>5</v>
      </c>
      <c r="O147" s="222" t="s">
        <v>5</v>
      </c>
    </row>
    <row r="148" spans="1:15" x14ac:dyDescent="0.3">
      <c r="A148" s="207">
        <v>5</v>
      </c>
      <c r="B148" s="208" t="s">
        <v>319</v>
      </c>
      <c r="C148" s="222" t="s">
        <v>403</v>
      </c>
      <c r="D148" s="222" t="s">
        <v>5</v>
      </c>
      <c r="E148" s="222" t="s">
        <v>5</v>
      </c>
      <c r="F148" s="222" t="s">
        <v>5</v>
      </c>
      <c r="G148" s="290">
        <v>6919269045</v>
      </c>
      <c r="H148" s="222" t="s">
        <v>5</v>
      </c>
      <c r="I148" s="222" t="s">
        <v>5</v>
      </c>
      <c r="J148" s="222" t="s">
        <v>5</v>
      </c>
      <c r="K148" s="222" t="s">
        <v>5</v>
      </c>
      <c r="L148" s="222" t="s">
        <v>5</v>
      </c>
      <c r="M148" s="222" t="s">
        <v>5</v>
      </c>
      <c r="N148" s="222" t="s">
        <v>5</v>
      </c>
      <c r="O148" s="222" t="s">
        <v>5</v>
      </c>
    </row>
    <row r="149" spans="1:15" x14ac:dyDescent="0.3">
      <c r="A149" s="213">
        <v>6</v>
      </c>
      <c r="B149" s="214" t="s">
        <v>328</v>
      </c>
      <c r="C149" s="219" t="s">
        <v>4155</v>
      </c>
      <c r="D149" s="219" t="s">
        <v>5</v>
      </c>
      <c r="E149" s="219" t="s">
        <v>5</v>
      </c>
      <c r="F149" s="288">
        <v>12</v>
      </c>
      <c r="G149" s="263">
        <v>593795597</v>
      </c>
      <c r="H149" s="288" t="s">
        <v>5</v>
      </c>
      <c r="I149" s="288" t="s">
        <v>5</v>
      </c>
      <c r="J149" s="52" t="s">
        <v>5</v>
      </c>
      <c r="K149" s="288" t="s">
        <v>5</v>
      </c>
      <c r="L149" s="288" t="s">
        <v>5</v>
      </c>
      <c r="M149" s="288" t="s">
        <v>5</v>
      </c>
      <c r="N149" s="288" t="s">
        <v>5</v>
      </c>
      <c r="O149" s="288" t="s">
        <v>5</v>
      </c>
    </row>
    <row r="150" spans="1:15" x14ac:dyDescent="0.3">
      <c r="A150" s="213">
        <v>6</v>
      </c>
      <c r="B150" s="214" t="s">
        <v>328</v>
      </c>
      <c r="C150" s="219" t="s">
        <v>427</v>
      </c>
      <c r="D150" s="219" t="s">
        <v>5</v>
      </c>
      <c r="E150" s="219" t="s">
        <v>5</v>
      </c>
      <c r="F150" s="288">
        <v>34</v>
      </c>
      <c r="G150" s="263">
        <v>178811600</v>
      </c>
      <c r="H150" s="288" t="s">
        <v>5</v>
      </c>
      <c r="I150" s="288" t="s">
        <v>5</v>
      </c>
      <c r="J150" s="52" t="s">
        <v>5</v>
      </c>
      <c r="K150" s="288" t="s">
        <v>5</v>
      </c>
      <c r="L150" s="288" t="s">
        <v>5</v>
      </c>
      <c r="M150" s="288" t="s">
        <v>5</v>
      </c>
      <c r="N150" s="288" t="s">
        <v>5</v>
      </c>
      <c r="O150" s="288" t="s">
        <v>5</v>
      </c>
    </row>
    <row r="151" spans="1:15" x14ac:dyDescent="0.3">
      <c r="A151" s="213">
        <v>6</v>
      </c>
      <c r="B151" s="214" t="s">
        <v>328</v>
      </c>
      <c r="C151" s="219" t="s">
        <v>469</v>
      </c>
      <c r="D151" s="219" t="s">
        <v>5</v>
      </c>
      <c r="E151" s="219" t="s">
        <v>5</v>
      </c>
      <c r="F151" s="288">
        <v>30</v>
      </c>
      <c r="G151" s="263">
        <v>144888667</v>
      </c>
      <c r="H151" s="288" t="s">
        <v>5</v>
      </c>
      <c r="I151" s="288" t="s">
        <v>5</v>
      </c>
      <c r="J151" s="52" t="s">
        <v>5</v>
      </c>
      <c r="K151" s="288" t="s">
        <v>5</v>
      </c>
      <c r="L151" s="288" t="s">
        <v>5</v>
      </c>
      <c r="M151" s="288" t="s">
        <v>5</v>
      </c>
      <c r="N151" s="288" t="s">
        <v>5</v>
      </c>
      <c r="O151" s="288" t="s">
        <v>5</v>
      </c>
    </row>
    <row r="152" spans="1:15" x14ac:dyDescent="0.3">
      <c r="A152" s="213">
        <v>6</v>
      </c>
      <c r="B152" s="214" t="s">
        <v>328</v>
      </c>
      <c r="C152" s="219" t="s">
        <v>470</v>
      </c>
      <c r="D152" s="219" t="s">
        <v>5</v>
      </c>
      <c r="E152" s="219" t="s">
        <v>5</v>
      </c>
      <c r="F152" s="288">
        <v>15</v>
      </c>
      <c r="G152" s="263">
        <v>141755669</v>
      </c>
      <c r="H152" s="288" t="s">
        <v>5</v>
      </c>
      <c r="I152" s="288" t="s">
        <v>5</v>
      </c>
      <c r="J152" s="52" t="s">
        <v>5</v>
      </c>
      <c r="K152" s="288" t="s">
        <v>5</v>
      </c>
      <c r="L152" s="288" t="s">
        <v>5</v>
      </c>
      <c r="M152" s="288" t="s">
        <v>5</v>
      </c>
      <c r="N152" s="288" t="s">
        <v>5</v>
      </c>
      <c r="O152" s="288" t="s">
        <v>5</v>
      </c>
    </row>
    <row r="153" spans="1:15" x14ac:dyDescent="0.3">
      <c r="A153" s="213">
        <v>6</v>
      </c>
      <c r="B153" s="214" t="s">
        <v>328</v>
      </c>
      <c r="C153" s="219" t="s">
        <v>4156</v>
      </c>
      <c r="D153" s="219" t="s">
        <v>5</v>
      </c>
      <c r="E153" s="219" t="s">
        <v>5</v>
      </c>
      <c r="F153" s="288">
        <v>7</v>
      </c>
      <c r="G153" s="263">
        <v>108077805</v>
      </c>
      <c r="H153" s="288" t="s">
        <v>5</v>
      </c>
      <c r="I153" s="288" t="s">
        <v>5</v>
      </c>
      <c r="J153" s="52" t="s">
        <v>5</v>
      </c>
      <c r="K153" s="288" t="s">
        <v>5</v>
      </c>
      <c r="L153" s="288" t="s">
        <v>5</v>
      </c>
      <c r="M153" s="288" t="s">
        <v>5</v>
      </c>
      <c r="N153" s="288" t="s">
        <v>5</v>
      </c>
      <c r="O153" s="288" t="s">
        <v>5</v>
      </c>
    </row>
    <row r="154" spans="1:15" x14ac:dyDescent="0.3">
      <c r="A154" s="213">
        <v>6</v>
      </c>
      <c r="B154" s="214" t="s">
        <v>328</v>
      </c>
      <c r="C154" s="219" t="s">
        <v>4157</v>
      </c>
      <c r="D154" s="219" t="s">
        <v>5</v>
      </c>
      <c r="E154" s="219" t="s">
        <v>5</v>
      </c>
      <c r="F154" s="288">
        <v>12</v>
      </c>
      <c r="G154" s="263">
        <v>95102449</v>
      </c>
      <c r="H154" s="288" t="s">
        <v>5</v>
      </c>
      <c r="I154" s="288" t="s">
        <v>5</v>
      </c>
      <c r="J154" s="52" t="s">
        <v>5</v>
      </c>
      <c r="K154" s="288" t="s">
        <v>5</v>
      </c>
      <c r="L154" s="288" t="s">
        <v>5</v>
      </c>
      <c r="M154" s="288" t="s">
        <v>5</v>
      </c>
      <c r="N154" s="288" t="s">
        <v>5</v>
      </c>
      <c r="O154" s="288" t="s">
        <v>5</v>
      </c>
    </row>
    <row r="155" spans="1:15" x14ac:dyDescent="0.3">
      <c r="A155" s="213">
        <v>6</v>
      </c>
      <c r="B155" s="214" t="s">
        <v>328</v>
      </c>
      <c r="C155" s="219" t="s">
        <v>4158</v>
      </c>
      <c r="D155" s="219" t="s">
        <v>5</v>
      </c>
      <c r="E155" s="219" t="s">
        <v>5</v>
      </c>
      <c r="F155" s="288">
        <v>14</v>
      </c>
      <c r="G155" s="263">
        <v>75956313</v>
      </c>
      <c r="H155" s="288" t="s">
        <v>5</v>
      </c>
      <c r="I155" s="288" t="s">
        <v>5</v>
      </c>
      <c r="J155" s="52" t="s">
        <v>5</v>
      </c>
      <c r="K155" s="288" t="s">
        <v>5</v>
      </c>
      <c r="L155" s="288" t="s">
        <v>5</v>
      </c>
      <c r="M155" s="288" t="s">
        <v>5</v>
      </c>
      <c r="N155" s="288" t="s">
        <v>5</v>
      </c>
      <c r="O155" s="288" t="s">
        <v>5</v>
      </c>
    </row>
    <row r="156" spans="1:15" x14ac:dyDescent="0.3">
      <c r="A156" s="213">
        <v>6</v>
      </c>
      <c r="B156" s="214" t="s">
        <v>328</v>
      </c>
      <c r="C156" s="219" t="s">
        <v>4159</v>
      </c>
      <c r="D156" s="219" t="s">
        <v>5</v>
      </c>
      <c r="E156" s="219" t="s">
        <v>5</v>
      </c>
      <c r="F156" s="288">
        <v>12</v>
      </c>
      <c r="G156" s="263">
        <v>35622704</v>
      </c>
      <c r="H156" s="288" t="s">
        <v>5</v>
      </c>
      <c r="I156" s="288" t="s">
        <v>5</v>
      </c>
      <c r="J156" s="52" t="s">
        <v>5</v>
      </c>
      <c r="K156" s="288" t="s">
        <v>5</v>
      </c>
      <c r="L156" s="288" t="s">
        <v>5</v>
      </c>
      <c r="M156" s="288" t="s">
        <v>5</v>
      </c>
      <c r="N156" s="288" t="s">
        <v>5</v>
      </c>
      <c r="O156" s="288" t="s">
        <v>5</v>
      </c>
    </row>
    <row r="157" spans="1:15" x14ac:dyDescent="0.3">
      <c r="A157" s="213">
        <v>6</v>
      </c>
      <c r="B157" s="214" t="s">
        <v>328</v>
      </c>
      <c r="C157" s="219" t="s">
        <v>4160</v>
      </c>
      <c r="D157" s="219" t="s">
        <v>5</v>
      </c>
      <c r="E157" s="219" t="s">
        <v>5</v>
      </c>
      <c r="F157" s="288">
        <v>5</v>
      </c>
      <c r="G157" s="263">
        <v>32118648</v>
      </c>
      <c r="H157" s="288" t="s">
        <v>5</v>
      </c>
      <c r="I157" s="288" t="s">
        <v>5</v>
      </c>
      <c r="J157" s="52" t="s">
        <v>5</v>
      </c>
      <c r="K157" s="288" t="s">
        <v>5</v>
      </c>
      <c r="L157" s="288" t="s">
        <v>5</v>
      </c>
      <c r="M157" s="288" t="s">
        <v>5</v>
      </c>
      <c r="N157" s="288" t="s">
        <v>5</v>
      </c>
      <c r="O157" s="288" t="s">
        <v>5</v>
      </c>
    </row>
    <row r="158" spans="1:15" x14ac:dyDescent="0.3">
      <c r="A158" s="213">
        <v>6</v>
      </c>
      <c r="B158" s="214" t="s">
        <v>328</v>
      </c>
      <c r="C158" s="219" t="s">
        <v>3374</v>
      </c>
      <c r="D158" s="219" t="s">
        <v>5</v>
      </c>
      <c r="E158" s="219" t="s">
        <v>5</v>
      </c>
      <c r="F158" s="288">
        <v>12</v>
      </c>
      <c r="G158" s="263">
        <v>30419162</v>
      </c>
      <c r="H158" s="288" t="s">
        <v>5</v>
      </c>
      <c r="I158" s="288" t="s">
        <v>5</v>
      </c>
      <c r="J158" s="52" t="s">
        <v>5</v>
      </c>
      <c r="K158" s="288" t="s">
        <v>5</v>
      </c>
      <c r="L158" s="288" t="s">
        <v>5</v>
      </c>
      <c r="M158" s="288" t="s">
        <v>5</v>
      </c>
      <c r="N158" s="288" t="s">
        <v>5</v>
      </c>
      <c r="O158" s="288" t="s">
        <v>5</v>
      </c>
    </row>
    <row r="159" spans="1:15" x14ac:dyDescent="0.3">
      <c r="A159" s="213">
        <v>6</v>
      </c>
      <c r="B159" s="214" t="s">
        <v>328</v>
      </c>
      <c r="C159" s="219" t="s">
        <v>3826</v>
      </c>
      <c r="D159" s="219" t="s">
        <v>5</v>
      </c>
      <c r="E159" s="219" t="s">
        <v>5</v>
      </c>
      <c r="F159" s="288">
        <v>7</v>
      </c>
      <c r="G159" s="263">
        <v>28689060</v>
      </c>
      <c r="H159" s="288" t="s">
        <v>5</v>
      </c>
      <c r="I159" s="288" t="s">
        <v>5</v>
      </c>
      <c r="J159" s="52" t="s">
        <v>5</v>
      </c>
      <c r="K159" s="288" t="s">
        <v>5</v>
      </c>
      <c r="L159" s="288" t="s">
        <v>5</v>
      </c>
      <c r="M159" s="288" t="s">
        <v>5</v>
      </c>
      <c r="N159" s="288" t="s">
        <v>5</v>
      </c>
      <c r="O159" s="288" t="s">
        <v>5</v>
      </c>
    </row>
    <row r="160" spans="1:15" x14ac:dyDescent="0.3">
      <c r="A160" s="213">
        <v>6</v>
      </c>
      <c r="B160" s="214" t="s">
        <v>328</v>
      </c>
      <c r="C160" s="219" t="s">
        <v>4161</v>
      </c>
      <c r="D160" s="219" t="s">
        <v>5</v>
      </c>
      <c r="E160" s="219" t="s">
        <v>5</v>
      </c>
      <c r="F160" s="288">
        <v>11</v>
      </c>
      <c r="G160" s="263">
        <v>25300000</v>
      </c>
      <c r="H160" s="288" t="s">
        <v>5</v>
      </c>
      <c r="I160" s="288" t="s">
        <v>5</v>
      </c>
      <c r="J160" s="52" t="s">
        <v>5</v>
      </c>
      <c r="K160" s="288" t="s">
        <v>5</v>
      </c>
      <c r="L160" s="288" t="s">
        <v>5</v>
      </c>
      <c r="M160" s="288" t="s">
        <v>5</v>
      </c>
      <c r="N160" s="288" t="s">
        <v>5</v>
      </c>
      <c r="O160" s="288" t="s">
        <v>5</v>
      </c>
    </row>
    <row r="161" spans="1:15" x14ac:dyDescent="0.3">
      <c r="A161" s="213">
        <v>6</v>
      </c>
      <c r="B161" s="214" t="s">
        <v>328</v>
      </c>
      <c r="C161" s="219" t="s">
        <v>398</v>
      </c>
      <c r="D161" s="219" t="s">
        <v>5</v>
      </c>
      <c r="E161" s="219" t="s">
        <v>5</v>
      </c>
      <c r="F161" s="288">
        <v>20</v>
      </c>
      <c r="G161" s="263">
        <v>25075719</v>
      </c>
      <c r="H161" s="288" t="s">
        <v>5</v>
      </c>
      <c r="I161" s="288" t="s">
        <v>5</v>
      </c>
      <c r="J161" s="52" t="s">
        <v>5</v>
      </c>
      <c r="K161" s="288" t="s">
        <v>5</v>
      </c>
      <c r="L161" s="288" t="s">
        <v>5</v>
      </c>
      <c r="M161" s="288" t="s">
        <v>5</v>
      </c>
      <c r="N161" s="288" t="s">
        <v>5</v>
      </c>
      <c r="O161" s="288" t="s">
        <v>5</v>
      </c>
    </row>
    <row r="162" spans="1:15" x14ac:dyDescent="0.3">
      <c r="A162" s="213">
        <v>6</v>
      </c>
      <c r="B162" s="214" t="s">
        <v>328</v>
      </c>
      <c r="C162" s="219" t="s">
        <v>4162</v>
      </c>
      <c r="D162" s="219" t="s">
        <v>5</v>
      </c>
      <c r="E162" s="219" t="s">
        <v>5</v>
      </c>
      <c r="F162" s="288">
        <v>20</v>
      </c>
      <c r="G162" s="263">
        <v>16805000</v>
      </c>
      <c r="H162" s="288" t="s">
        <v>5</v>
      </c>
      <c r="I162" s="288" t="s">
        <v>5</v>
      </c>
      <c r="J162" s="52" t="s">
        <v>5</v>
      </c>
      <c r="K162" s="288" t="s">
        <v>5</v>
      </c>
      <c r="L162" s="288" t="s">
        <v>5</v>
      </c>
      <c r="M162" s="288" t="s">
        <v>5</v>
      </c>
      <c r="N162" s="288" t="s">
        <v>5</v>
      </c>
      <c r="O162" s="288" t="s">
        <v>5</v>
      </c>
    </row>
    <row r="163" spans="1:15" x14ac:dyDescent="0.3">
      <c r="A163" s="213">
        <v>6</v>
      </c>
      <c r="B163" s="214" t="s">
        <v>328</v>
      </c>
      <c r="C163" s="219" t="s">
        <v>4163</v>
      </c>
      <c r="D163" s="219" t="s">
        <v>5</v>
      </c>
      <c r="E163" s="219" t="s">
        <v>5</v>
      </c>
      <c r="F163" s="288">
        <v>12</v>
      </c>
      <c r="G163" s="263">
        <v>15978716</v>
      </c>
      <c r="H163" s="288" t="s">
        <v>5</v>
      </c>
      <c r="I163" s="288" t="s">
        <v>5</v>
      </c>
      <c r="J163" s="52" t="s">
        <v>5</v>
      </c>
      <c r="K163" s="288" t="s">
        <v>5</v>
      </c>
      <c r="L163" s="288" t="s">
        <v>5</v>
      </c>
      <c r="M163" s="288" t="s">
        <v>5</v>
      </c>
      <c r="N163" s="288" t="s">
        <v>5</v>
      </c>
      <c r="O163" s="288" t="s">
        <v>5</v>
      </c>
    </row>
    <row r="164" spans="1:15" x14ac:dyDescent="0.3">
      <c r="A164" s="213">
        <v>6</v>
      </c>
      <c r="B164" s="214" t="s">
        <v>328</v>
      </c>
      <c r="C164" s="219" t="s">
        <v>4164</v>
      </c>
      <c r="D164" s="219" t="s">
        <v>5</v>
      </c>
      <c r="E164" s="219" t="s">
        <v>5</v>
      </c>
      <c r="F164" s="288">
        <v>2</v>
      </c>
      <c r="G164" s="263">
        <v>14176016</v>
      </c>
      <c r="H164" s="288" t="s">
        <v>5</v>
      </c>
      <c r="I164" s="288" t="s">
        <v>5</v>
      </c>
      <c r="J164" s="52" t="s">
        <v>5</v>
      </c>
      <c r="K164" s="288" t="s">
        <v>5</v>
      </c>
      <c r="L164" s="288" t="s">
        <v>5</v>
      </c>
      <c r="M164" s="288" t="s">
        <v>5</v>
      </c>
      <c r="N164" s="288" t="s">
        <v>5</v>
      </c>
      <c r="O164" s="288" t="s">
        <v>5</v>
      </c>
    </row>
    <row r="165" spans="1:15" x14ac:dyDescent="0.3">
      <c r="A165" s="213">
        <v>6</v>
      </c>
      <c r="B165" s="214" t="s">
        <v>328</v>
      </c>
      <c r="C165" s="219" t="s">
        <v>4165</v>
      </c>
      <c r="D165" s="219" t="s">
        <v>5</v>
      </c>
      <c r="E165" s="219" t="s">
        <v>5</v>
      </c>
      <c r="F165" s="288">
        <v>8</v>
      </c>
      <c r="G165" s="263">
        <v>12560425</v>
      </c>
      <c r="H165" s="288" t="s">
        <v>5</v>
      </c>
      <c r="I165" s="288" t="s">
        <v>5</v>
      </c>
      <c r="J165" s="52" t="s">
        <v>5</v>
      </c>
      <c r="K165" s="288" t="s">
        <v>5</v>
      </c>
      <c r="L165" s="288" t="s">
        <v>5</v>
      </c>
      <c r="M165" s="288" t="s">
        <v>5</v>
      </c>
      <c r="N165" s="288" t="s">
        <v>5</v>
      </c>
      <c r="O165" s="288" t="s">
        <v>5</v>
      </c>
    </row>
    <row r="166" spans="1:15" x14ac:dyDescent="0.3">
      <c r="A166" s="213">
        <v>6</v>
      </c>
      <c r="B166" s="214" t="s">
        <v>328</v>
      </c>
      <c r="C166" s="219" t="s">
        <v>4166</v>
      </c>
      <c r="D166" s="219" t="s">
        <v>5</v>
      </c>
      <c r="E166" s="219" t="s">
        <v>5</v>
      </c>
      <c r="F166" s="288">
        <v>24</v>
      </c>
      <c r="G166" s="263">
        <v>7779389</v>
      </c>
      <c r="H166" s="288" t="s">
        <v>5</v>
      </c>
      <c r="I166" s="288" t="s">
        <v>5</v>
      </c>
      <c r="J166" s="52" t="s">
        <v>5</v>
      </c>
      <c r="K166" s="288" t="s">
        <v>5</v>
      </c>
      <c r="L166" s="288" t="s">
        <v>5</v>
      </c>
      <c r="M166" s="288" t="s">
        <v>5</v>
      </c>
      <c r="N166" s="288" t="s">
        <v>5</v>
      </c>
      <c r="O166" s="288" t="s">
        <v>5</v>
      </c>
    </row>
    <row r="167" spans="1:15" x14ac:dyDescent="0.3">
      <c r="A167" s="213">
        <v>6</v>
      </c>
      <c r="B167" s="214" t="s">
        <v>328</v>
      </c>
      <c r="C167" s="219" t="s">
        <v>4167</v>
      </c>
      <c r="D167" s="219" t="s">
        <v>5</v>
      </c>
      <c r="E167" s="219" t="s">
        <v>5</v>
      </c>
      <c r="F167" s="288">
        <v>1</v>
      </c>
      <c r="G167" s="263">
        <v>5488000</v>
      </c>
      <c r="H167" s="288" t="s">
        <v>5</v>
      </c>
      <c r="I167" s="288" t="s">
        <v>5</v>
      </c>
      <c r="J167" s="52" t="s">
        <v>5</v>
      </c>
      <c r="K167" s="288" t="s">
        <v>5</v>
      </c>
      <c r="L167" s="288" t="s">
        <v>5</v>
      </c>
      <c r="M167" s="288" t="s">
        <v>5</v>
      </c>
      <c r="N167" s="288" t="s">
        <v>5</v>
      </c>
      <c r="O167" s="288" t="s">
        <v>5</v>
      </c>
    </row>
    <row r="168" spans="1:15" x14ac:dyDescent="0.3">
      <c r="A168" s="213">
        <v>6</v>
      </c>
      <c r="B168" s="214" t="s">
        <v>328</v>
      </c>
      <c r="C168" s="219" t="s">
        <v>4168</v>
      </c>
      <c r="D168" s="219" t="s">
        <v>5</v>
      </c>
      <c r="E168" s="219" t="s">
        <v>5</v>
      </c>
      <c r="F168" s="288">
        <v>7</v>
      </c>
      <c r="G168" s="263">
        <v>4560000</v>
      </c>
      <c r="H168" s="288" t="s">
        <v>5</v>
      </c>
      <c r="I168" s="288" t="s">
        <v>5</v>
      </c>
      <c r="J168" s="52" t="s">
        <v>5</v>
      </c>
      <c r="K168" s="288" t="s">
        <v>5</v>
      </c>
      <c r="L168" s="288" t="s">
        <v>5</v>
      </c>
      <c r="M168" s="288" t="s">
        <v>5</v>
      </c>
      <c r="N168" s="288" t="s">
        <v>5</v>
      </c>
      <c r="O168" s="288" t="s">
        <v>5</v>
      </c>
    </row>
    <row r="169" spans="1:15" x14ac:dyDescent="0.3">
      <c r="A169" s="213">
        <v>6</v>
      </c>
      <c r="B169" s="214" t="s">
        <v>328</v>
      </c>
      <c r="C169" s="219" t="s">
        <v>4169</v>
      </c>
      <c r="D169" s="219" t="s">
        <v>5</v>
      </c>
      <c r="E169" s="219" t="s">
        <v>5</v>
      </c>
      <c r="F169" s="288">
        <v>12</v>
      </c>
      <c r="G169" s="263">
        <v>3298400</v>
      </c>
      <c r="H169" s="288" t="s">
        <v>5</v>
      </c>
      <c r="I169" s="288" t="s">
        <v>5</v>
      </c>
      <c r="J169" s="52" t="s">
        <v>5</v>
      </c>
      <c r="K169" s="288" t="s">
        <v>5</v>
      </c>
      <c r="L169" s="288" t="s">
        <v>5</v>
      </c>
      <c r="M169" s="288" t="s">
        <v>5</v>
      </c>
      <c r="N169" s="288" t="s">
        <v>5</v>
      </c>
      <c r="O169" s="288" t="s">
        <v>5</v>
      </c>
    </row>
    <row r="170" spans="1:15" x14ac:dyDescent="0.3">
      <c r="A170" s="213">
        <v>6</v>
      </c>
      <c r="B170" s="214" t="s">
        <v>328</v>
      </c>
      <c r="C170" s="219" t="s">
        <v>4171</v>
      </c>
      <c r="D170" s="219" t="s">
        <v>5</v>
      </c>
      <c r="E170" s="219" t="s">
        <v>5</v>
      </c>
      <c r="F170" s="288">
        <v>4</v>
      </c>
      <c r="G170" s="263">
        <v>2909082</v>
      </c>
      <c r="H170" s="288" t="s">
        <v>5</v>
      </c>
      <c r="I170" s="288" t="s">
        <v>5</v>
      </c>
      <c r="J170" s="52" t="s">
        <v>5</v>
      </c>
      <c r="K170" s="288" t="s">
        <v>5</v>
      </c>
      <c r="L170" s="288" t="s">
        <v>5</v>
      </c>
      <c r="M170" s="288" t="s">
        <v>5</v>
      </c>
      <c r="N170" s="288" t="s">
        <v>5</v>
      </c>
      <c r="O170" s="288" t="s">
        <v>5</v>
      </c>
    </row>
    <row r="171" spans="1:15" x14ac:dyDescent="0.3">
      <c r="A171" s="213">
        <v>6</v>
      </c>
      <c r="B171" s="214" t="s">
        <v>328</v>
      </c>
      <c r="C171" s="219" t="s">
        <v>4170</v>
      </c>
      <c r="D171" s="219" t="s">
        <v>5</v>
      </c>
      <c r="E171" s="219" t="s">
        <v>5</v>
      </c>
      <c r="F171" s="288">
        <v>2</v>
      </c>
      <c r="G171" s="263">
        <v>2425390</v>
      </c>
      <c r="H171" s="288" t="s">
        <v>5</v>
      </c>
      <c r="I171" s="288" t="s">
        <v>5</v>
      </c>
      <c r="J171" s="52" t="s">
        <v>5</v>
      </c>
      <c r="K171" s="288" t="s">
        <v>5</v>
      </c>
      <c r="L171" s="288" t="s">
        <v>5</v>
      </c>
      <c r="M171" s="288" t="s">
        <v>5</v>
      </c>
      <c r="N171" s="288" t="s">
        <v>5</v>
      </c>
      <c r="O171" s="288" t="s">
        <v>5</v>
      </c>
    </row>
    <row r="172" spans="1:15" x14ac:dyDescent="0.3">
      <c r="A172" s="213">
        <v>6</v>
      </c>
      <c r="B172" s="214" t="s">
        <v>328</v>
      </c>
      <c r="C172" s="219" t="s">
        <v>4172</v>
      </c>
      <c r="D172" s="219" t="s">
        <v>5</v>
      </c>
      <c r="E172" s="219" t="s">
        <v>5</v>
      </c>
      <c r="F172" s="288">
        <v>4</v>
      </c>
      <c r="G172" s="263">
        <v>1514660</v>
      </c>
      <c r="H172" s="288" t="s">
        <v>5</v>
      </c>
      <c r="I172" s="288" t="s">
        <v>5</v>
      </c>
      <c r="J172" s="52" t="s">
        <v>5</v>
      </c>
      <c r="K172" s="288" t="s">
        <v>5</v>
      </c>
      <c r="L172" s="288" t="s">
        <v>5</v>
      </c>
      <c r="M172" s="288" t="s">
        <v>5</v>
      </c>
      <c r="N172" s="288" t="s">
        <v>5</v>
      </c>
      <c r="O172" s="288" t="s">
        <v>5</v>
      </c>
    </row>
    <row r="173" spans="1:15" x14ac:dyDescent="0.3">
      <c r="A173" s="213">
        <v>6</v>
      </c>
      <c r="B173" s="214" t="s">
        <v>328</v>
      </c>
      <c r="C173" s="219" t="s">
        <v>4173</v>
      </c>
      <c r="D173" s="219" t="s">
        <v>5</v>
      </c>
      <c r="E173" s="219" t="s">
        <v>5</v>
      </c>
      <c r="F173" s="288">
        <v>4</v>
      </c>
      <c r="G173" s="263">
        <v>1321480</v>
      </c>
      <c r="H173" s="288" t="s">
        <v>5</v>
      </c>
      <c r="I173" s="288" t="s">
        <v>5</v>
      </c>
      <c r="J173" s="52" t="s">
        <v>5</v>
      </c>
      <c r="K173" s="288" t="s">
        <v>5</v>
      </c>
      <c r="L173" s="288" t="s">
        <v>5</v>
      </c>
      <c r="M173" s="288" t="s">
        <v>5</v>
      </c>
      <c r="N173" s="288" t="s">
        <v>5</v>
      </c>
      <c r="O173" s="288" t="s">
        <v>5</v>
      </c>
    </row>
    <row r="174" spans="1:15" x14ac:dyDescent="0.3">
      <c r="A174" s="213">
        <v>6</v>
      </c>
      <c r="B174" s="214" t="s">
        <v>328</v>
      </c>
      <c r="C174" s="219" t="s">
        <v>4174</v>
      </c>
      <c r="D174" s="219" t="s">
        <v>5</v>
      </c>
      <c r="E174" s="219" t="s">
        <v>5</v>
      </c>
      <c r="F174" s="288">
        <v>2</v>
      </c>
      <c r="G174" s="263">
        <v>1136600</v>
      </c>
      <c r="H174" s="288" t="s">
        <v>5</v>
      </c>
      <c r="I174" s="288" t="s">
        <v>5</v>
      </c>
      <c r="J174" s="52" t="s">
        <v>5</v>
      </c>
      <c r="K174" s="288" t="s">
        <v>5</v>
      </c>
      <c r="L174" s="288" t="s">
        <v>5</v>
      </c>
      <c r="M174" s="288" t="s">
        <v>5</v>
      </c>
      <c r="N174" s="288" t="s">
        <v>5</v>
      </c>
      <c r="O174" s="288" t="s">
        <v>5</v>
      </c>
    </row>
    <row r="175" spans="1:15" x14ac:dyDescent="0.3">
      <c r="A175" s="207">
        <v>7</v>
      </c>
      <c r="B175" s="212" t="s">
        <v>323</v>
      </c>
      <c r="C175" s="222" t="s">
        <v>4189</v>
      </c>
      <c r="D175" s="222" t="s">
        <v>5</v>
      </c>
      <c r="E175" s="222" t="s">
        <v>4190</v>
      </c>
      <c r="F175" s="222">
        <v>1</v>
      </c>
      <c r="G175" s="290">
        <v>5727727700</v>
      </c>
      <c r="H175" s="287" t="s">
        <v>5</v>
      </c>
      <c r="I175" s="287" t="s">
        <v>5</v>
      </c>
      <c r="J175" s="287" t="s">
        <v>5</v>
      </c>
      <c r="K175" s="287" t="s">
        <v>5</v>
      </c>
      <c r="L175" s="287" t="s">
        <v>5</v>
      </c>
      <c r="M175" s="287" t="s">
        <v>5</v>
      </c>
      <c r="N175" s="287" t="s">
        <v>5</v>
      </c>
      <c r="O175" s="287" t="s">
        <v>5</v>
      </c>
    </row>
    <row r="176" spans="1:15" x14ac:dyDescent="0.3">
      <c r="A176" s="207">
        <v>7</v>
      </c>
      <c r="B176" s="212" t="s">
        <v>323</v>
      </c>
      <c r="C176" s="222" t="s">
        <v>4191</v>
      </c>
      <c r="D176" s="222" t="s">
        <v>5</v>
      </c>
      <c r="E176" s="222" t="s">
        <v>4192</v>
      </c>
      <c r="F176" s="222">
        <v>1</v>
      </c>
      <c r="G176" s="290">
        <v>4148530517</v>
      </c>
      <c r="H176" s="287" t="s">
        <v>5</v>
      </c>
      <c r="I176" s="287" t="s">
        <v>5</v>
      </c>
      <c r="J176" s="287" t="s">
        <v>5</v>
      </c>
      <c r="K176" s="287" t="s">
        <v>5</v>
      </c>
      <c r="L176" s="287" t="s">
        <v>5</v>
      </c>
      <c r="M176" s="287" t="s">
        <v>5</v>
      </c>
      <c r="N176" s="287" t="s">
        <v>5</v>
      </c>
      <c r="O176" s="287" t="s">
        <v>5</v>
      </c>
    </row>
    <row r="177" spans="1:15" x14ac:dyDescent="0.3">
      <c r="A177" s="207">
        <v>7</v>
      </c>
      <c r="B177" s="212" t="s">
        <v>323</v>
      </c>
      <c r="C177" s="222" t="s">
        <v>471</v>
      </c>
      <c r="D177" s="222" t="s">
        <v>5</v>
      </c>
      <c r="E177" s="222" t="s">
        <v>4193</v>
      </c>
      <c r="F177" s="222">
        <v>1</v>
      </c>
      <c r="G177" s="290">
        <v>2308998475</v>
      </c>
      <c r="H177" s="287" t="s">
        <v>5</v>
      </c>
      <c r="I177" s="287" t="s">
        <v>5</v>
      </c>
      <c r="J177" s="287" t="s">
        <v>5</v>
      </c>
      <c r="K177" s="287" t="s">
        <v>5</v>
      </c>
      <c r="L177" s="287" t="s">
        <v>5</v>
      </c>
      <c r="M177" s="287" t="s">
        <v>5</v>
      </c>
      <c r="N177" s="287" t="s">
        <v>5</v>
      </c>
      <c r="O177" s="287" t="s">
        <v>5</v>
      </c>
    </row>
    <row r="178" spans="1:15" x14ac:dyDescent="0.3">
      <c r="A178" s="207">
        <v>7</v>
      </c>
      <c r="B178" s="212" t="s">
        <v>323</v>
      </c>
      <c r="C178" s="222" t="s">
        <v>4194</v>
      </c>
      <c r="D178" s="222" t="s">
        <v>5</v>
      </c>
      <c r="E178" s="222" t="s">
        <v>4196</v>
      </c>
      <c r="F178" s="222">
        <v>1</v>
      </c>
      <c r="G178" s="290">
        <v>2277536843</v>
      </c>
      <c r="H178" s="287" t="s">
        <v>5</v>
      </c>
      <c r="I178" s="287" t="s">
        <v>5</v>
      </c>
      <c r="J178" s="287" t="s">
        <v>5</v>
      </c>
      <c r="K178" s="287" t="s">
        <v>5</v>
      </c>
      <c r="L178" s="287" t="s">
        <v>5</v>
      </c>
      <c r="M178" s="287" t="s">
        <v>5</v>
      </c>
      <c r="N178" s="287" t="s">
        <v>5</v>
      </c>
      <c r="O178" s="287" t="s">
        <v>5</v>
      </c>
    </row>
    <row r="179" spans="1:15" x14ac:dyDescent="0.3">
      <c r="A179" s="207">
        <v>7</v>
      </c>
      <c r="B179" s="212" t="s">
        <v>323</v>
      </c>
      <c r="C179" s="222" t="s">
        <v>4195</v>
      </c>
      <c r="D179" s="222" t="s">
        <v>5</v>
      </c>
      <c r="E179" s="222" t="s">
        <v>4197</v>
      </c>
      <c r="F179" s="222">
        <v>1</v>
      </c>
      <c r="G179" s="290">
        <v>1898070269</v>
      </c>
      <c r="H179" s="287" t="s">
        <v>5</v>
      </c>
      <c r="I179" s="287" t="s">
        <v>5</v>
      </c>
      <c r="J179" s="287" t="s">
        <v>5</v>
      </c>
      <c r="K179" s="287" t="s">
        <v>5</v>
      </c>
      <c r="L179" s="287" t="s">
        <v>5</v>
      </c>
      <c r="M179" s="287" t="s">
        <v>5</v>
      </c>
      <c r="N179" s="287" t="s">
        <v>5</v>
      </c>
      <c r="O179" s="287" t="s">
        <v>5</v>
      </c>
    </row>
    <row r="180" spans="1:15" x14ac:dyDescent="0.3">
      <c r="A180" s="291">
        <v>8</v>
      </c>
      <c r="B180" s="214" t="s">
        <v>317</v>
      </c>
      <c r="C180" s="219" t="s">
        <v>472</v>
      </c>
      <c r="D180" s="219" t="s">
        <v>5</v>
      </c>
      <c r="E180" s="219" t="s">
        <v>5</v>
      </c>
      <c r="F180" s="288" t="s">
        <v>397</v>
      </c>
      <c r="G180" s="263">
        <v>2174407114</v>
      </c>
      <c r="H180" s="288" t="s">
        <v>5</v>
      </c>
      <c r="I180" s="288" t="s">
        <v>5</v>
      </c>
      <c r="J180" s="52" t="s">
        <v>5</v>
      </c>
      <c r="K180" s="288" t="s">
        <v>5</v>
      </c>
      <c r="L180" s="288" t="s">
        <v>5</v>
      </c>
      <c r="M180" s="288" t="s">
        <v>5</v>
      </c>
      <c r="N180" s="288" t="s">
        <v>5</v>
      </c>
      <c r="O180" s="288" t="s">
        <v>5</v>
      </c>
    </row>
    <row r="181" spans="1:15" x14ac:dyDescent="0.3">
      <c r="A181" s="291">
        <v>8</v>
      </c>
      <c r="B181" s="214" t="s">
        <v>317</v>
      </c>
      <c r="C181" s="219" t="s">
        <v>473</v>
      </c>
      <c r="D181" s="219" t="s">
        <v>5</v>
      </c>
      <c r="E181" s="219" t="s">
        <v>5</v>
      </c>
      <c r="F181" s="288" t="s">
        <v>397</v>
      </c>
      <c r="G181" s="263">
        <v>1256378169</v>
      </c>
      <c r="H181" s="288" t="s">
        <v>5</v>
      </c>
      <c r="I181" s="288" t="s">
        <v>5</v>
      </c>
      <c r="J181" s="52" t="s">
        <v>5</v>
      </c>
      <c r="K181" s="288" t="s">
        <v>5</v>
      </c>
      <c r="L181" s="288" t="s">
        <v>5</v>
      </c>
      <c r="M181" s="288" t="s">
        <v>5</v>
      </c>
      <c r="N181" s="288" t="s">
        <v>5</v>
      </c>
      <c r="O181" s="288" t="s">
        <v>5</v>
      </c>
    </row>
    <row r="182" spans="1:15" x14ac:dyDescent="0.3">
      <c r="A182" s="291">
        <v>8</v>
      </c>
      <c r="B182" s="214" t="s">
        <v>317</v>
      </c>
      <c r="C182" s="219" t="s">
        <v>3340</v>
      </c>
      <c r="D182" s="219" t="s">
        <v>167</v>
      </c>
      <c r="E182" s="219" t="s">
        <v>211</v>
      </c>
      <c r="F182" s="288">
        <v>1</v>
      </c>
      <c r="G182" s="263">
        <v>366668184</v>
      </c>
      <c r="H182" s="288" t="s">
        <v>5</v>
      </c>
      <c r="I182" s="288" t="s">
        <v>5</v>
      </c>
      <c r="J182" s="52" t="s">
        <v>5</v>
      </c>
      <c r="K182" s="288" t="s">
        <v>5</v>
      </c>
      <c r="L182" s="288" t="s">
        <v>5</v>
      </c>
      <c r="M182" s="288" t="s">
        <v>5</v>
      </c>
      <c r="N182" s="288" t="s">
        <v>5</v>
      </c>
      <c r="O182" s="288" t="s">
        <v>5</v>
      </c>
    </row>
    <row r="183" spans="1:15" x14ac:dyDescent="0.3">
      <c r="A183" s="291">
        <v>8</v>
      </c>
      <c r="B183" s="214" t="s">
        <v>317</v>
      </c>
      <c r="C183" s="219" t="s">
        <v>474</v>
      </c>
      <c r="D183" s="219" t="s">
        <v>5</v>
      </c>
      <c r="E183" s="219" t="s">
        <v>5</v>
      </c>
      <c r="F183" s="288" t="s">
        <v>397</v>
      </c>
      <c r="G183" s="263">
        <v>252106971</v>
      </c>
      <c r="H183" s="288" t="s">
        <v>5</v>
      </c>
      <c r="I183" s="288" t="s">
        <v>5</v>
      </c>
      <c r="J183" s="52" t="s">
        <v>5</v>
      </c>
      <c r="K183" s="288" t="s">
        <v>5</v>
      </c>
      <c r="L183" s="288" t="s">
        <v>5</v>
      </c>
      <c r="M183" s="288" t="s">
        <v>5</v>
      </c>
      <c r="N183" s="288" t="s">
        <v>5</v>
      </c>
      <c r="O183" s="288" t="s">
        <v>5</v>
      </c>
    </row>
    <row r="184" spans="1:15" x14ac:dyDescent="0.3">
      <c r="A184" s="291">
        <v>8</v>
      </c>
      <c r="B184" s="214" t="s">
        <v>317</v>
      </c>
      <c r="C184" s="219" t="s">
        <v>475</v>
      </c>
      <c r="D184" s="219" t="s">
        <v>5</v>
      </c>
      <c r="E184" s="219" t="s">
        <v>5</v>
      </c>
      <c r="F184" s="288" t="s">
        <v>397</v>
      </c>
      <c r="G184" s="263">
        <v>354016000</v>
      </c>
      <c r="H184" s="288" t="s">
        <v>5</v>
      </c>
      <c r="I184" s="288" t="s">
        <v>5</v>
      </c>
      <c r="J184" s="52" t="s">
        <v>5</v>
      </c>
      <c r="K184" s="288" t="s">
        <v>5</v>
      </c>
      <c r="L184" s="288" t="s">
        <v>5</v>
      </c>
      <c r="M184" s="288" t="s">
        <v>5</v>
      </c>
      <c r="N184" s="288" t="s">
        <v>5</v>
      </c>
      <c r="O184" s="288" t="s">
        <v>5</v>
      </c>
    </row>
    <row r="185" spans="1:15" x14ac:dyDescent="0.3">
      <c r="A185" s="291">
        <v>8</v>
      </c>
      <c r="B185" s="214" t="s">
        <v>317</v>
      </c>
      <c r="C185" s="219" t="s">
        <v>476</v>
      </c>
      <c r="D185" s="219" t="s">
        <v>5</v>
      </c>
      <c r="E185" s="219" t="s">
        <v>5</v>
      </c>
      <c r="F185" s="288" t="s">
        <v>397</v>
      </c>
      <c r="G185" s="263">
        <v>219571540</v>
      </c>
      <c r="H185" s="288" t="s">
        <v>5</v>
      </c>
      <c r="I185" s="288" t="s">
        <v>5</v>
      </c>
      <c r="J185" s="52" t="s">
        <v>5</v>
      </c>
      <c r="K185" s="288" t="s">
        <v>5</v>
      </c>
      <c r="L185" s="288" t="s">
        <v>5</v>
      </c>
      <c r="M185" s="288" t="s">
        <v>5</v>
      </c>
      <c r="N185" s="288" t="s">
        <v>5</v>
      </c>
      <c r="O185" s="288" t="s">
        <v>5</v>
      </c>
    </row>
    <row r="186" spans="1:15" x14ac:dyDescent="0.3">
      <c r="A186" s="291">
        <v>8</v>
      </c>
      <c r="B186" s="214" t="s">
        <v>317</v>
      </c>
      <c r="C186" s="219" t="s">
        <v>477</v>
      </c>
      <c r="D186" s="219" t="s">
        <v>5</v>
      </c>
      <c r="E186" s="219" t="s">
        <v>5</v>
      </c>
      <c r="F186" s="288" t="s">
        <v>397</v>
      </c>
      <c r="G186" s="263">
        <v>334555350</v>
      </c>
      <c r="H186" s="288" t="s">
        <v>5</v>
      </c>
      <c r="I186" s="288" t="s">
        <v>5</v>
      </c>
      <c r="J186" s="52" t="s">
        <v>5</v>
      </c>
      <c r="K186" s="288" t="s">
        <v>5</v>
      </c>
      <c r="L186" s="288" t="s">
        <v>5</v>
      </c>
      <c r="M186" s="288" t="s">
        <v>5</v>
      </c>
      <c r="N186" s="288" t="s">
        <v>5</v>
      </c>
      <c r="O186" s="288" t="s">
        <v>5</v>
      </c>
    </row>
    <row r="187" spans="1:15" x14ac:dyDescent="0.3">
      <c r="A187" s="291">
        <v>8</v>
      </c>
      <c r="B187" s="214" t="s">
        <v>317</v>
      </c>
      <c r="C187" s="219" t="s">
        <v>3341</v>
      </c>
      <c r="D187" s="219" t="s">
        <v>211</v>
      </c>
      <c r="E187" s="219" t="s">
        <v>211</v>
      </c>
      <c r="F187" s="288">
        <v>1</v>
      </c>
      <c r="G187" s="263">
        <v>307570732</v>
      </c>
      <c r="H187" s="288" t="s">
        <v>5</v>
      </c>
      <c r="I187" s="288" t="s">
        <v>5</v>
      </c>
      <c r="J187" s="52" t="s">
        <v>5</v>
      </c>
      <c r="K187" s="288" t="s">
        <v>5</v>
      </c>
      <c r="L187" s="288" t="s">
        <v>5</v>
      </c>
      <c r="M187" s="288" t="s">
        <v>5</v>
      </c>
      <c r="N187" s="288" t="s">
        <v>5</v>
      </c>
      <c r="O187" s="288" t="s">
        <v>5</v>
      </c>
    </row>
    <row r="188" spans="1:15" x14ac:dyDescent="0.3">
      <c r="A188" s="291">
        <v>8</v>
      </c>
      <c r="B188" s="214" t="s">
        <v>317</v>
      </c>
      <c r="C188" s="219" t="s">
        <v>3343</v>
      </c>
      <c r="D188" s="219" t="s">
        <v>211</v>
      </c>
      <c r="E188" s="219" t="s">
        <v>211</v>
      </c>
      <c r="F188" s="288">
        <v>1</v>
      </c>
      <c r="G188" s="263">
        <v>210591979</v>
      </c>
      <c r="H188" s="288" t="s">
        <v>5</v>
      </c>
      <c r="I188" s="288" t="s">
        <v>5</v>
      </c>
      <c r="J188" s="52" t="s">
        <v>5</v>
      </c>
      <c r="K188" s="288" t="s">
        <v>5</v>
      </c>
      <c r="L188" s="288" t="s">
        <v>5</v>
      </c>
      <c r="M188" s="288" t="s">
        <v>5</v>
      </c>
      <c r="N188" s="288" t="s">
        <v>5</v>
      </c>
      <c r="O188" s="288" t="s">
        <v>5</v>
      </c>
    </row>
    <row r="189" spans="1:15" x14ac:dyDescent="0.3">
      <c r="A189" s="291">
        <v>8</v>
      </c>
      <c r="B189" s="214" t="s">
        <v>317</v>
      </c>
      <c r="C189" s="219" t="s">
        <v>3344</v>
      </c>
      <c r="D189" s="219" t="s">
        <v>211</v>
      </c>
      <c r="E189" s="219" t="s">
        <v>211</v>
      </c>
      <c r="F189" s="288">
        <v>1</v>
      </c>
      <c r="G189" s="263">
        <v>194224186</v>
      </c>
      <c r="H189" s="288" t="s">
        <v>5</v>
      </c>
      <c r="I189" s="288" t="s">
        <v>5</v>
      </c>
      <c r="J189" s="52" t="s">
        <v>5</v>
      </c>
      <c r="K189" s="288" t="s">
        <v>5</v>
      </c>
      <c r="L189" s="288" t="s">
        <v>5</v>
      </c>
      <c r="M189" s="288" t="s">
        <v>5</v>
      </c>
      <c r="N189" s="288" t="s">
        <v>5</v>
      </c>
      <c r="O189" s="288" t="s">
        <v>5</v>
      </c>
    </row>
    <row r="190" spans="1:15" x14ac:dyDescent="0.3">
      <c r="A190" s="291">
        <v>8</v>
      </c>
      <c r="B190" s="214" t="s">
        <v>317</v>
      </c>
      <c r="C190" s="219" t="s">
        <v>3345</v>
      </c>
      <c r="D190" s="219" t="s">
        <v>211</v>
      </c>
      <c r="E190" s="219" t="s">
        <v>211</v>
      </c>
      <c r="F190" s="288">
        <v>1</v>
      </c>
      <c r="G190" s="263">
        <v>160079653</v>
      </c>
      <c r="H190" s="288" t="s">
        <v>5</v>
      </c>
      <c r="I190" s="288" t="s">
        <v>5</v>
      </c>
      <c r="J190" s="52" t="s">
        <v>5</v>
      </c>
      <c r="K190" s="288" t="s">
        <v>5</v>
      </c>
      <c r="L190" s="288" t="s">
        <v>5</v>
      </c>
      <c r="M190" s="288" t="s">
        <v>5</v>
      </c>
      <c r="N190" s="288" t="s">
        <v>5</v>
      </c>
      <c r="O190" s="288" t="s">
        <v>5</v>
      </c>
    </row>
    <row r="191" spans="1:15" x14ac:dyDescent="0.3">
      <c r="A191" s="291">
        <v>8</v>
      </c>
      <c r="B191" s="214" t="s">
        <v>317</v>
      </c>
      <c r="C191" s="219" t="s">
        <v>3346</v>
      </c>
      <c r="D191" s="219" t="s">
        <v>211</v>
      </c>
      <c r="E191" s="219" t="s">
        <v>211</v>
      </c>
      <c r="F191" s="288">
        <v>1</v>
      </c>
      <c r="G191" s="263">
        <v>295461874</v>
      </c>
      <c r="H191" s="288" t="s">
        <v>5</v>
      </c>
      <c r="I191" s="288" t="s">
        <v>5</v>
      </c>
      <c r="J191" s="52" t="s">
        <v>5</v>
      </c>
      <c r="K191" s="288" t="s">
        <v>5</v>
      </c>
      <c r="L191" s="288" t="s">
        <v>5</v>
      </c>
      <c r="M191" s="288" t="s">
        <v>5</v>
      </c>
      <c r="N191" s="288" t="s">
        <v>5</v>
      </c>
      <c r="O191" s="288" t="s">
        <v>5</v>
      </c>
    </row>
    <row r="192" spans="1:15" x14ac:dyDescent="0.3">
      <c r="A192" s="291">
        <v>8</v>
      </c>
      <c r="B192" s="214" t="s">
        <v>317</v>
      </c>
      <c r="C192" s="219" t="s">
        <v>5</v>
      </c>
      <c r="D192" s="219" t="s">
        <v>5</v>
      </c>
      <c r="E192" s="219" t="s">
        <v>5</v>
      </c>
      <c r="F192" s="288">
        <v>156</v>
      </c>
      <c r="G192" s="263">
        <v>22193990027</v>
      </c>
      <c r="H192" s="288" t="s">
        <v>5</v>
      </c>
      <c r="I192" s="288" t="s">
        <v>5</v>
      </c>
      <c r="J192" s="52" t="s">
        <v>5</v>
      </c>
      <c r="K192" s="288" t="s">
        <v>5</v>
      </c>
      <c r="L192" s="288" t="s">
        <v>5</v>
      </c>
      <c r="M192" s="288" t="s">
        <v>5</v>
      </c>
      <c r="N192" s="288" t="s">
        <v>5</v>
      </c>
      <c r="O192" s="288" t="s">
        <v>5</v>
      </c>
    </row>
    <row r="193" spans="1:15" x14ac:dyDescent="0.3">
      <c r="A193" s="292">
        <v>9</v>
      </c>
      <c r="B193" s="208" t="s">
        <v>318</v>
      </c>
      <c r="C193" s="208" t="s">
        <v>478</v>
      </c>
      <c r="D193" s="222" t="s">
        <v>479</v>
      </c>
      <c r="E193" s="222" t="s">
        <v>480</v>
      </c>
      <c r="F193" s="287" t="s">
        <v>397</v>
      </c>
      <c r="G193" s="264">
        <v>262394760</v>
      </c>
      <c r="H193" s="287" t="s">
        <v>5</v>
      </c>
      <c r="I193" s="287" t="s">
        <v>414</v>
      </c>
      <c r="J193" s="50">
        <v>262394760</v>
      </c>
      <c r="K193" s="287">
        <v>1</v>
      </c>
      <c r="L193" s="50">
        <v>262394760</v>
      </c>
      <c r="M193" s="287">
        <v>1</v>
      </c>
      <c r="N193" s="50">
        <v>262394760</v>
      </c>
      <c r="O193" s="287" t="s">
        <v>5</v>
      </c>
    </row>
    <row r="194" spans="1:15" x14ac:dyDescent="0.3">
      <c r="A194" s="292">
        <v>9</v>
      </c>
      <c r="B194" s="208" t="s">
        <v>318</v>
      </c>
      <c r="C194" s="208" t="s">
        <v>481</v>
      </c>
      <c r="D194" s="222" t="s">
        <v>482</v>
      </c>
      <c r="E194" s="222" t="s">
        <v>483</v>
      </c>
      <c r="F194" s="287" t="s">
        <v>397</v>
      </c>
      <c r="G194" s="264">
        <v>112097500</v>
      </c>
      <c r="H194" s="287" t="s">
        <v>5</v>
      </c>
      <c r="I194" s="287">
        <v>2</v>
      </c>
      <c r="J194" s="46">
        <v>112097500</v>
      </c>
      <c r="K194" s="287">
        <v>1</v>
      </c>
      <c r="L194" s="46">
        <v>112097500</v>
      </c>
      <c r="M194" s="287">
        <v>1</v>
      </c>
      <c r="N194" s="46">
        <v>112097500</v>
      </c>
      <c r="O194" s="287" t="s">
        <v>5</v>
      </c>
    </row>
    <row r="195" spans="1:15" x14ac:dyDescent="0.3">
      <c r="A195" s="292">
        <v>9</v>
      </c>
      <c r="B195" s="208" t="s">
        <v>318</v>
      </c>
      <c r="C195" s="208" t="s">
        <v>484</v>
      </c>
      <c r="D195" s="222" t="s">
        <v>485</v>
      </c>
      <c r="E195" s="222" t="s">
        <v>486</v>
      </c>
      <c r="F195" s="287" t="s">
        <v>397</v>
      </c>
      <c r="G195" s="264">
        <v>165245000</v>
      </c>
      <c r="H195" s="287" t="s">
        <v>5</v>
      </c>
      <c r="I195" s="287" t="s">
        <v>455</v>
      </c>
      <c r="J195" s="50">
        <v>165245000</v>
      </c>
      <c r="K195" s="287">
        <v>1</v>
      </c>
      <c r="L195" s="46">
        <v>165245000</v>
      </c>
      <c r="M195" s="287">
        <v>1</v>
      </c>
      <c r="N195" s="46">
        <v>165245000</v>
      </c>
      <c r="O195" s="287" t="s">
        <v>5</v>
      </c>
    </row>
    <row r="196" spans="1:15" x14ac:dyDescent="0.3">
      <c r="A196" s="292">
        <v>9</v>
      </c>
      <c r="B196" s="208" t="s">
        <v>318</v>
      </c>
      <c r="C196" s="208" t="s">
        <v>488</v>
      </c>
      <c r="D196" s="222" t="s">
        <v>487</v>
      </c>
      <c r="E196" s="222" t="s">
        <v>489</v>
      </c>
      <c r="F196" s="287" t="s">
        <v>397</v>
      </c>
      <c r="G196" s="264">
        <v>104276126</v>
      </c>
      <c r="H196" s="287" t="s">
        <v>5</v>
      </c>
      <c r="I196" s="287">
        <v>9</v>
      </c>
      <c r="J196" s="46">
        <v>104276126</v>
      </c>
      <c r="K196" s="287">
        <v>1</v>
      </c>
      <c r="L196" s="46">
        <v>104276126</v>
      </c>
      <c r="M196" s="287">
        <v>1</v>
      </c>
      <c r="N196" s="46">
        <v>104276126</v>
      </c>
      <c r="O196" s="287" t="s">
        <v>5</v>
      </c>
    </row>
    <row r="197" spans="1:15" x14ac:dyDescent="0.3">
      <c r="A197" s="292">
        <v>9</v>
      </c>
      <c r="B197" s="208" t="s">
        <v>318</v>
      </c>
      <c r="C197" s="208" t="s">
        <v>491</v>
      </c>
      <c r="D197" s="222" t="s">
        <v>3347</v>
      </c>
      <c r="E197" s="222" t="s">
        <v>492</v>
      </c>
      <c r="F197" s="287" t="s">
        <v>397</v>
      </c>
      <c r="G197" s="264">
        <v>58455540</v>
      </c>
      <c r="H197" s="287" t="s">
        <v>5</v>
      </c>
      <c r="I197" s="287">
        <v>9</v>
      </c>
      <c r="J197" s="46">
        <v>58455540</v>
      </c>
      <c r="K197" s="287">
        <v>1</v>
      </c>
      <c r="L197" s="46">
        <v>58455540</v>
      </c>
      <c r="M197" s="287">
        <v>1</v>
      </c>
      <c r="N197" s="46">
        <v>58455540</v>
      </c>
      <c r="O197" s="287" t="s">
        <v>5</v>
      </c>
    </row>
    <row r="198" spans="1:15" x14ac:dyDescent="0.3">
      <c r="A198" s="292">
        <v>9</v>
      </c>
      <c r="B198" s="208" t="s">
        <v>318</v>
      </c>
      <c r="C198" s="208" t="s">
        <v>3348</v>
      </c>
      <c r="D198" s="222"/>
      <c r="E198" s="222"/>
      <c r="F198" s="287">
        <v>1</v>
      </c>
      <c r="G198" s="264">
        <v>47561805</v>
      </c>
      <c r="H198" s="287" t="s">
        <v>5</v>
      </c>
      <c r="I198" s="287">
        <v>21</v>
      </c>
      <c r="J198" s="46">
        <v>47561805</v>
      </c>
      <c r="K198" s="287">
        <v>1</v>
      </c>
      <c r="L198" s="46">
        <v>47561805</v>
      </c>
      <c r="M198" s="287">
        <v>1</v>
      </c>
      <c r="N198" s="46">
        <v>47561805</v>
      </c>
      <c r="O198" s="287"/>
    </row>
    <row r="199" spans="1:15" x14ac:dyDescent="0.3">
      <c r="A199" s="292">
        <v>9</v>
      </c>
      <c r="B199" s="208" t="s">
        <v>318</v>
      </c>
      <c r="C199" s="208" t="s">
        <v>3349</v>
      </c>
      <c r="D199" s="222"/>
      <c r="E199" s="222"/>
      <c r="F199" s="287">
        <v>1</v>
      </c>
      <c r="G199" s="264">
        <v>48470891</v>
      </c>
      <c r="H199" s="287" t="s">
        <v>5</v>
      </c>
      <c r="I199" s="287">
        <v>21</v>
      </c>
      <c r="J199" s="46">
        <v>48470891</v>
      </c>
      <c r="K199" s="287">
        <v>1</v>
      </c>
      <c r="L199" s="46">
        <v>48470891</v>
      </c>
      <c r="M199" s="287">
        <v>1</v>
      </c>
      <c r="N199" s="46">
        <v>48470891</v>
      </c>
      <c r="O199" s="287"/>
    </row>
    <row r="200" spans="1:15" x14ac:dyDescent="0.3">
      <c r="A200" s="292">
        <v>9</v>
      </c>
      <c r="B200" s="208" t="s">
        <v>318</v>
      </c>
      <c r="C200" s="208" t="s">
        <v>3350</v>
      </c>
      <c r="D200" s="222" t="s">
        <v>3351</v>
      </c>
      <c r="E200" s="222" t="s">
        <v>3352</v>
      </c>
      <c r="F200" s="287">
        <v>1</v>
      </c>
      <c r="G200" s="264">
        <v>74284506</v>
      </c>
      <c r="H200" s="287" t="s">
        <v>5</v>
      </c>
      <c r="I200" s="287">
        <v>19</v>
      </c>
      <c r="J200" s="46">
        <v>74284506</v>
      </c>
      <c r="K200" s="287">
        <v>1</v>
      </c>
      <c r="L200" s="46">
        <v>74284506</v>
      </c>
      <c r="M200" s="287">
        <v>1</v>
      </c>
      <c r="N200" s="46">
        <v>74284506</v>
      </c>
      <c r="O200" s="287"/>
    </row>
    <row r="201" spans="1:15" x14ac:dyDescent="0.3">
      <c r="A201" s="292">
        <v>9</v>
      </c>
      <c r="B201" s="208" t="s">
        <v>318</v>
      </c>
      <c r="C201" s="208" t="s">
        <v>3353</v>
      </c>
      <c r="D201" s="222" t="s">
        <v>3354</v>
      </c>
      <c r="E201" s="222" t="s">
        <v>3352</v>
      </c>
      <c r="F201" s="287">
        <v>1</v>
      </c>
      <c r="G201" s="264">
        <v>33771796</v>
      </c>
      <c r="H201" s="287" t="s">
        <v>5</v>
      </c>
      <c r="I201" s="287">
        <v>21</v>
      </c>
      <c r="J201" s="46">
        <v>33771796</v>
      </c>
      <c r="K201" s="287">
        <v>1</v>
      </c>
      <c r="L201" s="46">
        <v>33771796</v>
      </c>
      <c r="M201" s="287">
        <v>1</v>
      </c>
      <c r="N201" s="46">
        <v>33771796</v>
      </c>
      <c r="O201" s="287"/>
    </row>
    <row r="202" spans="1:15" x14ac:dyDescent="0.3">
      <c r="A202" s="292">
        <v>9</v>
      </c>
      <c r="B202" s="208" t="s">
        <v>318</v>
      </c>
      <c r="C202" s="208" t="s">
        <v>3355</v>
      </c>
      <c r="D202" s="222" t="s">
        <v>3356</v>
      </c>
      <c r="E202" s="222" t="s">
        <v>3357</v>
      </c>
      <c r="F202" s="287">
        <v>1</v>
      </c>
      <c r="G202" s="264">
        <v>42463000</v>
      </c>
      <c r="H202" s="287" t="s">
        <v>5</v>
      </c>
      <c r="I202" s="287">
        <v>2</v>
      </c>
      <c r="J202" s="46">
        <v>42463000</v>
      </c>
      <c r="K202" s="287">
        <v>1</v>
      </c>
      <c r="L202" s="46">
        <v>42463000</v>
      </c>
      <c r="M202" s="287">
        <v>1</v>
      </c>
      <c r="N202" s="46">
        <v>42463000</v>
      </c>
      <c r="O202" s="287"/>
    </row>
    <row r="203" spans="1:15" x14ac:dyDescent="0.3">
      <c r="A203" s="292">
        <v>9</v>
      </c>
      <c r="B203" s="208" t="s">
        <v>318</v>
      </c>
      <c r="C203" s="208" t="s">
        <v>398</v>
      </c>
      <c r="D203" s="222" t="s">
        <v>3358</v>
      </c>
      <c r="E203" s="222" t="s">
        <v>3359</v>
      </c>
      <c r="F203" s="287">
        <v>1</v>
      </c>
      <c r="G203" s="264">
        <v>54476700</v>
      </c>
      <c r="H203" s="287" t="s">
        <v>5</v>
      </c>
      <c r="I203" s="287">
        <v>21</v>
      </c>
      <c r="J203" s="46">
        <v>54476700</v>
      </c>
      <c r="K203" s="287">
        <v>1</v>
      </c>
      <c r="L203" s="46">
        <v>54476700</v>
      </c>
      <c r="M203" s="287">
        <v>1</v>
      </c>
      <c r="N203" s="46">
        <v>54476700</v>
      </c>
      <c r="O203" s="287"/>
    </row>
    <row r="204" spans="1:15" x14ac:dyDescent="0.3">
      <c r="A204" s="291">
        <v>10</v>
      </c>
      <c r="B204" s="214" t="s">
        <v>326</v>
      </c>
      <c r="C204" s="219" t="s">
        <v>3360</v>
      </c>
      <c r="D204" s="219">
        <v>76457</v>
      </c>
      <c r="E204" s="219" t="s">
        <v>3361</v>
      </c>
      <c r="F204" s="288">
        <v>0</v>
      </c>
      <c r="G204" s="263">
        <v>208703494</v>
      </c>
      <c r="H204" s="288" t="s">
        <v>5</v>
      </c>
      <c r="I204" s="288" t="s">
        <v>5</v>
      </c>
      <c r="J204" s="53" t="s">
        <v>5</v>
      </c>
      <c r="K204" s="288" t="s">
        <v>5</v>
      </c>
      <c r="L204" s="288" t="s">
        <v>5</v>
      </c>
      <c r="M204" s="288" t="s">
        <v>5</v>
      </c>
      <c r="N204" s="288" t="s">
        <v>5</v>
      </c>
      <c r="O204" s="288" t="s">
        <v>5</v>
      </c>
    </row>
    <row r="205" spans="1:15" x14ac:dyDescent="0.3">
      <c r="A205" s="291">
        <v>10</v>
      </c>
      <c r="B205" s="214" t="s">
        <v>326</v>
      </c>
      <c r="C205" s="49" t="s">
        <v>3367</v>
      </c>
      <c r="D205" s="219">
        <v>4569945</v>
      </c>
      <c r="E205" s="219" t="s">
        <v>3368</v>
      </c>
      <c r="F205" s="288">
        <v>30</v>
      </c>
      <c r="G205" s="263">
        <v>8352651415</v>
      </c>
      <c r="H205" s="288" t="s">
        <v>5</v>
      </c>
      <c r="I205" s="288" t="s">
        <v>5</v>
      </c>
      <c r="J205" s="53" t="s">
        <v>5</v>
      </c>
      <c r="K205" s="288" t="s">
        <v>5</v>
      </c>
      <c r="L205" s="288" t="s">
        <v>5</v>
      </c>
      <c r="M205" s="288" t="s">
        <v>5</v>
      </c>
      <c r="N205" s="288" t="s">
        <v>5</v>
      </c>
      <c r="O205" s="288" t="s">
        <v>5</v>
      </c>
    </row>
    <row r="206" spans="1:15" x14ac:dyDescent="0.3">
      <c r="A206" s="291">
        <v>10</v>
      </c>
      <c r="B206" s="214" t="s">
        <v>326</v>
      </c>
      <c r="C206" s="49" t="s">
        <v>3369</v>
      </c>
      <c r="D206" s="219">
        <v>4569945</v>
      </c>
      <c r="E206" s="59" t="s">
        <v>3368</v>
      </c>
      <c r="F206" s="288">
        <v>0</v>
      </c>
      <c r="G206" s="263">
        <v>147675812</v>
      </c>
      <c r="H206" s="288" t="s">
        <v>5</v>
      </c>
      <c r="I206" s="288" t="s">
        <v>5</v>
      </c>
      <c r="J206" s="53" t="s">
        <v>5</v>
      </c>
      <c r="K206" s="288" t="s">
        <v>5</v>
      </c>
      <c r="L206" s="288" t="s">
        <v>5</v>
      </c>
      <c r="M206" s="288" t="s">
        <v>5</v>
      </c>
      <c r="N206" s="288" t="s">
        <v>5</v>
      </c>
      <c r="O206" s="288" t="s">
        <v>5</v>
      </c>
    </row>
    <row r="207" spans="1:15" x14ac:dyDescent="0.3">
      <c r="A207" s="291">
        <v>10</v>
      </c>
      <c r="B207" s="214" t="s">
        <v>326</v>
      </c>
      <c r="C207" s="49" t="s">
        <v>3372</v>
      </c>
      <c r="D207" s="219">
        <v>14002</v>
      </c>
      <c r="E207" s="219" t="s">
        <v>3373</v>
      </c>
      <c r="F207" s="288">
        <v>0</v>
      </c>
      <c r="G207" s="263">
        <v>335356731</v>
      </c>
      <c r="H207" s="288" t="s">
        <v>5</v>
      </c>
      <c r="I207" s="288" t="s">
        <v>5</v>
      </c>
      <c r="J207" s="53" t="s">
        <v>5</v>
      </c>
      <c r="K207" s="288" t="s">
        <v>5</v>
      </c>
      <c r="L207" s="288" t="s">
        <v>5</v>
      </c>
      <c r="M207" s="288" t="s">
        <v>5</v>
      </c>
      <c r="N207" s="288" t="s">
        <v>5</v>
      </c>
      <c r="O207" s="288" t="s">
        <v>5</v>
      </c>
    </row>
    <row r="208" spans="1:15" x14ac:dyDescent="0.3">
      <c r="A208" s="291">
        <v>10</v>
      </c>
      <c r="B208" s="214" t="s">
        <v>326</v>
      </c>
      <c r="C208" s="49" t="s">
        <v>3376</v>
      </c>
      <c r="D208" s="219">
        <v>62232</v>
      </c>
      <c r="E208" s="219" t="s">
        <v>3377</v>
      </c>
      <c r="F208" s="288">
        <v>0</v>
      </c>
      <c r="G208" s="263">
        <v>45150031</v>
      </c>
      <c r="H208" s="288" t="s">
        <v>5</v>
      </c>
      <c r="I208" s="288" t="s">
        <v>5</v>
      </c>
      <c r="J208" s="53" t="s">
        <v>5</v>
      </c>
      <c r="K208" s="288" t="s">
        <v>5</v>
      </c>
      <c r="L208" s="288" t="s">
        <v>5</v>
      </c>
      <c r="M208" s="288" t="s">
        <v>5</v>
      </c>
      <c r="N208" s="288" t="s">
        <v>5</v>
      </c>
      <c r="O208" s="288" t="s">
        <v>5</v>
      </c>
    </row>
    <row r="209" spans="1:15" x14ac:dyDescent="0.3">
      <c r="A209" s="291">
        <v>10</v>
      </c>
      <c r="B209" s="214" t="s">
        <v>326</v>
      </c>
      <c r="C209" s="49" t="s">
        <v>495</v>
      </c>
      <c r="D209" s="219">
        <v>38861</v>
      </c>
      <c r="E209" s="219" t="s">
        <v>3379</v>
      </c>
      <c r="F209" s="288">
        <v>0</v>
      </c>
      <c r="G209" s="263">
        <v>261336260</v>
      </c>
      <c r="H209" s="288" t="s">
        <v>5</v>
      </c>
      <c r="I209" s="288" t="s">
        <v>5</v>
      </c>
      <c r="J209" s="53" t="s">
        <v>5</v>
      </c>
      <c r="K209" s="288" t="s">
        <v>5</v>
      </c>
      <c r="L209" s="288" t="s">
        <v>5</v>
      </c>
      <c r="M209" s="288" t="s">
        <v>5</v>
      </c>
      <c r="N209" s="288" t="s">
        <v>5</v>
      </c>
      <c r="O209" s="288" t="s">
        <v>5</v>
      </c>
    </row>
    <row r="210" spans="1:15" x14ac:dyDescent="0.3">
      <c r="A210" s="291">
        <v>10</v>
      </c>
      <c r="B210" s="214" t="s">
        <v>326</v>
      </c>
      <c r="C210" s="49" t="s">
        <v>3380</v>
      </c>
      <c r="D210" s="219">
        <v>5108635</v>
      </c>
      <c r="E210" s="219" t="s">
        <v>3381</v>
      </c>
      <c r="F210" s="288">
        <v>0</v>
      </c>
      <c r="G210" s="263">
        <v>287720621</v>
      </c>
      <c r="H210" s="288" t="s">
        <v>5</v>
      </c>
      <c r="I210" s="288" t="s">
        <v>5</v>
      </c>
      <c r="J210" s="53" t="s">
        <v>5</v>
      </c>
      <c r="K210" s="288" t="s">
        <v>5</v>
      </c>
      <c r="L210" s="288" t="s">
        <v>5</v>
      </c>
      <c r="M210" s="288" t="s">
        <v>5</v>
      </c>
      <c r="N210" s="288" t="s">
        <v>5</v>
      </c>
      <c r="O210" s="288" t="s">
        <v>5</v>
      </c>
    </row>
    <row r="211" spans="1:15" x14ac:dyDescent="0.3">
      <c r="A211" s="292">
        <v>11</v>
      </c>
      <c r="B211" s="212" t="s">
        <v>638</v>
      </c>
      <c r="C211" s="212" t="s">
        <v>3386</v>
      </c>
      <c r="D211" s="222">
        <v>4195394</v>
      </c>
      <c r="E211" s="222" t="s">
        <v>3387</v>
      </c>
      <c r="F211" s="287">
        <v>1</v>
      </c>
      <c r="G211" s="264">
        <v>656535874</v>
      </c>
      <c r="H211" s="287" t="s">
        <v>5</v>
      </c>
      <c r="I211" s="287" t="s">
        <v>5</v>
      </c>
      <c r="J211" s="50" t="s">
        <v>5</v>
      </c>
      <c r="K211" s="287" t="s">
        <v>5</v>
      </c>
      <c r="L211" s="287" t="s">
        <v>5</v>
      </c>
      <c r="M211" s="287" t="s">
        <v>5</v>
      </c>
      <c r="N211" s="287" t="s">
        <v>5</v>
      </c>
      <c r="O211" s="287" t="s">
        <v>5</v>
      </c>
    </row>
    <row r="212" spans="1:15" x14ac:dyDescent="0.3">
      <c r="A212" s="292">
        <v>11</v>
      </c>
      <c r="B212" s="212" t="s">
        <v>638</v>
      </c>
      <c r="C212" s="212" t="s">
        <v>3388</v>
      </c>
      <c r="D212" s="222">
        <v>59750</v>
      </c>
      <c r="E212" s="222" t="s">
        <v>3389</v>
      </c>
      <c r="F212" s="287">
        <v>1</v>
      </c>
      <c r="G212" s="264">
        <v>178724861</v>
      </c>
      <c r="H212" s="287" t="s">
        <v>5</v>
      </c>
      <c r="I212" s="287" t="s">
        <v>5</v>
      </c>
      <c r="J212" s="50" t="s">
        <v>5</v>
      </c>
      <c r="K212" s="287" t="s">
        <v>5</v>
      </c>
      <c r="L212" s="287" t="s">
        <v>5</v>
      </c>
      <c r="M212" s="287" t="s">
        <v>5</v>
      </c>
      <c r="N212" s="287" t="s">
        <v>5</v>
      </c>
      <c r="O212" s="287" t="s">
        <v>5</v>
      </c>
    </row>
    <row r="213" spans="1:15" x14ac:dyDescent="0.3">
      <c r="A213" s="292">
        <v>11</v>
      </c>
      <c r="B213" s="212" t="s">
        <v>638</v>
      </c>
      <c r="C213" s="212" t="s">
        <v>3390</v>
      </c>
      <c r="D213" s="222">
        <v>7360283</v>
      </c>
      <c r="E213" s="222" t="s">
        <v>3391</v>
      </c>
      <c r="F213" s="287">
        <v>8</v>
      </c>
      <c r="G213" s="264">
        <v>113254399</v>
      </c>
      <c r="H213" s="287" t="s">
        <v>5</v>
      </c>
      <c r="I213" s="287" t="s">
        <v>5</v>
      </c>
      <c r="J213" s="50" t="s">
        <v>5</v>
      </c>
      <c r="K213" s="287" t="s">
        <v>5</v>
      </c>
      <c r="L213" s="287" t="s">
        <v>5</v>
      </c>
      <c r="M213" s="287" t="s">
        <v>5</v>
      </c>
      <c r="N213" s="287" t="s">
        <v>5</v>
      </c>
      <c r="O213" s="287" t="s">
        <v>5</v>
      </c>
    </row>
    <row r="214" spans="1:15" x14ac:dyDescent="0.3">
      <c r="A214" s="292">
        <v>11</v>
      </c>
      <c r="B214" s="212" t="s">
        <v>638</v>
      </c>
      <c r="C214" s="212" t="s">
        <v>3392</v>
      </c>
      <c r="D214" s="222">
        <v>2262492</v>
      </c>
      <c r="E214" s="222" t="s">
        <v>3393</v>
      </c>
      <c r="F214" s="287">
        <v>1</v>
      </c>
      <c r="G214" s="264">
        <v>75000000</v>
      </c>
      <c r="H214" s="287" t="s">
        <v>5</v>
      </c>
      <c r="I214" s="287" t="s">
        <v>5</v>
      </c>
      <c r="J214" s="50" t="s">
        <v>5</v>
      </c>
      <c r="K214" s="287" t="s">
        <v>5</v>
      </c>
      <c r="L214" s="287" t="s">
        <v>5</v>
      </c>
      <c r="M214" s="287" t="s">
        <v>5</v>
      </c>
      <c r="N214" s="287" t="s">
        <v>5</v>
      </c>
      <c r="O214" s="287" t="s">
        <v>5</v>
      </c>
    </row>
    <row r="215" spans="1:15" x14ac:dyDescent="0.3">
      <c r="A215" s="292">
        <v>11</v>
      </c>
      <c r="B215" s="212" t="s">
        <v>638</v>
      </c>
      <c r="C215" s="212" t="s">
        <v>3394</v>
      </c>
      <c r="D215" s="222"/>
      <c r="E215" s="222"/>
      <c r="F215" s="287">
        <v>3</v>
      </c>
      <c r="G215" s="264">
        <v>57180000</v>
      </c>
      <c r="H215" s="287" t="s">
        <v>5</v>
      </c>
      <c r="I215" s="287" t="s">
        <v>5</v>
      </c>
      <c r="J215" s="50" t="s">
        <v>5</v>
      </c>
      <c r="K215" s="287" t="s">
        <v>5</v>
      </c>
      <c r="L215" s="287" t="s">
        <v>5</v>
      </c>
      <c r="M215" s="287" t="s">
        <v>5</v>
      </c>
      <c r="N215" s="287" t="s">
        <v>5</v>
      </c>
      <c r="O215" s="287" t="s">
        <v>5</v>
      </c>
    </row>
    <row r="216" spans="1:15" x14ac:dyDescent="0.3">
      <c r="A216" s="292">
        <v>11</v>
      </c>
      <c r="B216" s="212" t="s">
        <v>638</v>
      </c>
      <c r="C216" s="212" t="s">
        <v>3395</v>
      </c>
      <c r="D216" s="222"/>
      <c r="E216" s="222"/>
      <c r="F216" s="287">
        <v>4</v>
      </c>
      <c r="G216" s="264">
        <v>15954563</v>
      </c>
      <c r="H216" s="287" t="s">
        <v>5</v>
      </c>
      <c r="I216" s="287" t="s">
        <v>5</v>
      </c>
      <c r="J216" s="50" t="s">
        <v>5</v>
      </c>
      <c r="K216" s="287" t="s">
        <v>5</v>
      </c>
      <c r="L216" s="287" t="s">
        <v>5</v>
      </c>
      <c r="M216" s="287" t="s">
        <v>5</v>
      </c>
      <c r="N216" s="287" t="s">
        <v>5</v>
      </c>
      <c r="O216" s="287" t="s">
        <v>5</v>
      </c>
    </row>
    <row r="217" spans="1:15" x14ac:dyDescent="0.3">
      <c r="A217" s="291">
        <v>12</v>
      </c>
      <c r="B217" s="214" t="s">
        <v>329</v>
      </c>
      <c r="C217" s="49" t="s">
        <v>211</v>
      </c>
      <c r="D217" s="219" t="s">
        <v>211</v>
      </c>
      <c r="E217" s="219" t="s">
        <v>211</v>
      </c>
      <c r="F217" s="288" t="s">
        <v>211</v>
      </c>
      <c r="G217" s="263" t="s">
        <v>211</v>
      </c>
      <c r="H217" s="288" t="s">
        <v>211</v>
      </c>
      <c r="I217" s="288" t="s">
        <v>211</v>
      </c>
      <c r="J217" s="53" t="s">
        <v>211</v>
      </c>
      <c r="K217" s="288" t="s">
        <v>211</v>
      </c>
      <c r="L217" s="288" t="s">
        <v>211</v>
      </c>
      <c r="M217" s="288" t="s">
        <v>211</v>
      </c>
      <c r="N217" s="288" t="s">
        <v>211</v>
      </c>
      <c r="O217" s="288" t="s">
        <v>211</v>
      </c>
    </row>
    <row r="218" spans="1:15" x14ac:dyDescent="0.3">
      <c r="A218" s="292">
        <v>13</v>
      </c>
      <c r="B218" s="212" t="s">
        <v>325</v>
      </c>
      <c r="C218" s="212" t="s">
        <v>446</v>
      </c>
      <c r="D218" s="222">
        <v>482026</v>
      </c>
      <c r="E218" s="222" t="s">
        <v>496</v>
      </c>
      <c r="F218" s="287" t="s">
        <v>397</v>
      </c>
      <c r="G218" s="264">
        <v>92565650</v>
      </c>
      <c r="H218" s="211" t="s">
        <v>30</v>
      </c>
      <c r="I218" s="211" t="s">
        <v>449</v>
      </c>
      <c r="J218" s="46">
        <f>G218</f>
        <v>92565650</v>
      </c>
      <c r="K218" s="287" t="s">
        <v>5</v>
      </c>
      <c r="L218" s="287" t="s">
        <v>5</v>
      </c>
      <c r="M218" s="287" t="s">
        <v>5</v>
      </c>
      <c r="N218" s="287" t="s">
        <v>5</v>
      </c>
      <c r="O218" s="287" t="s">
        <v>5</v>
      </c>
    </row>
    <row r="219" spans="1:15" x14ac:dyDescent="0.3">
      <c r="A219" s="292">
        <v>13</v>
      </c>
      <c r="B219" s="212" t="s">
        <v>325</v>
      </c>
      <c r="C219" s="212" t="s">
        <v>497</v>
      </c>
      <c r="D219" s="222" t="s">
        <v>498</v>
      </c>
      <c r="E219" s="222" t="s">
        <v>499</v>
      </c>
      <c r="F219" s="287" t="s">
        <v>397</v>
      </c>
      <c r="G219" s="264">
        <v>48575680</v>
      </c>
      <c r="H219" s="211" t="s">
        <v>30</v>
      </c>
      <c r="I219" s="211" t="s">
        <v>449</v>
      </c>
      <c r="J219" s="46">
        <f t="shared" ref="J219:J222" si="0">G219</f>
        <v>48575680</v>
      </c>
      <c r="K219" s="287" t="s">
        <v>5</v>
      </c>
      <c r="L219" s="287" t="s">
        <v>5</v>
      </c>
      <c r="M219" s="287" t="s">
        <v>5</v>
      </c>
      <c r="N219" s="287" t="s">
        <v>5</v>
      </c>
      <c r="O219" s="287" t="s">
        <v>5</v>
      </c>
    </row>
    <row r="220" spans="1:15" x14ac:dyDescent="0.3">
      <c r="A220" s="292">
        <v>13</v>
      </c>
      <c r="B220" s="212" t="s">
        <v>325</v>
      </c>
      <c r="C220" s="212" t="s">
        <v>3396</v>
      </c>
      <c r="D220" s="222">
        <v>4343430</v>
      </c>
      <c r="E220" s="222" t="s">
        <v>3397</v>
      </c>
      <c r="F220" s="287" t="s">
        <v>397</v>
      </c>
      <c r="G220" s="264">
        <v>6410475</v>
      </c>
      <c r="H220" s="211" t="s">
        <v>30</v>
      </c>
      <c r="I220" s="211">
        <v>18</v>
      </c>
      <c r="J220" s="46">
        <f t="shared" si="0"/>
        <v>6410475</v>
      </c>
      <c r="K220" s="287" t="s">
        <v>5</v>
      </c>
      <c r="L220" s="287" t="s">
        <v>5</v>
      </c>
      <c r="M220" s="287" t="s">
        <v>5</v>
      </c>
      <c r="N220" s="287" t="s">
        <v>5</v>
      </c>
      <c r="O220" s="287" t="s">
        <v>5</v>
      </c>
    </row>
    <row r="221" spans="1:15" x14ac:dyDescent="0.3">
      <c r="A221" s="292">
        <v>13</v>
      </c>
      <c r="B221" s="212" t="s">
        <v>325</v>
      </c>
      <c r="C221" s="212" t="s">
        <v>459</v>
      </c>
      <c r="D221" s="222" t="s">
        <v>501</v>
      </c>
      <c r="E221" s="222" t="s">
        <v>502</v>
      </c>
      <c r="F221" s="287" t="s">
        <v>397</v>
      </c>
      <c r="G221" s="264">
        <v>15380682</v>
      </c>
      <c r="H221" s="211" t="s">
        <v>30</v>
      </c>
      <c r="I221" s="211" t="s">
        <v>449</v>
      </c>
      <c r="J221" s="46">
        <f t="shared" si="0"/>
        <v>15380682</v>
      </c>
      <c r="K221" s="287" t="s">
        <v>5</v>
      </c>
      <c r="L221" s="287" t="s">
        <v>5</v>
      </c>
      <c r="M221" s="287" t="s">
        <v>5</v>
      </c>
      <c r="N221" s="287" t="s">
        <v>5</v>
      </c>
      <c r="O221" s="287" t="s">
        <v>5</v>
      </c>
    </row>
    <row r="222" spans="1:15" x14ac:dyDescent="0.3">
      <c r="A222" s="292">
        <v>13</v>
      </c>
      <c r="B222" s="212" t="s">
        <v>325</v>
      </c>
      <c r="C222" s="212" t="s">
        <v>503</v>
      </c>
      <c r="D222" s="222" t="s">
        <v>504</v>
      </c>
      <c r="E222" s="222" t="s">
        <v>505</v>
      </c>
      <c r="F222" s="287" t="s">
        <v>397</v>
      </c>
      <c r="G222" s="264">
        <v>11078034</v>
      </c>
      <c r="H222" s="211" t="s">
        <v>30</v>
      </c>
      <c r="I222" s="211">
        <v>23</v>
      </c>
      <c r="J222" s="46">
        <f t="shared" si="0"/>
        <v>11078034</v>
      </c>
      <c r="K222" s="287" t="s">
        <v>5</v>
      </c>
      <c r="L222" s="287" t="s">
        <v>5</v>
      </c>
      <c r="M222" s="287" t="s">
        <v>5</v>
      </c>
      <c r="N222" s="287" t="s">
        <v>5</v>
      </c>
      <c r="O222" s="287" t="s">
        <v>5</v>
      </c>
    </row>
    <row r="223" spans="1:15" x14ac:dyDescent="0.3">
      <c r="A223" s="291">
        <f>A218+1</f>
        <v>14</v>
      </c>
      <c r="B223" s="214" t="s">
        <v>330</v>
      </c>
      <c r="C223" s="49" t="s">
        <v>506</v>
      </c>
      <c r="D223" s="219" t="s">
        <v>211</v>
      </c>
      <c r="E223" s="219" t="s">
        <v>211</v>
      </c>
      <c r="F223" s="288">
        <v>6</v>
      </c>
      <c r="G223" s="263">
        <v>188290303</v>
      </c>
      <c r="H223" s="288" t="s">
        <v>211</v>
      </c>
      <c r="I223" s="288" t="s">
        <v>211</v>
      </c>
      <c r="J223" s="53" t="s">
        <v>211</v>
      </c>
      <c r="K223" s="288" t="s">
        <v>211</v>
      </c>
      <c r="L223" s="288" t="s">
        <v>211</v>
      </c>
      <c r="M223" s="288" t="s">
        <v>211</v>
      </c>
      <c r="N223" s="288" t="s">
        <v>5</v>
      </c>
      <c r="O223" s="288" t="s">
        <v>5</v>
      </c>
    </row>
    <row r="224" spans="1:15" x14ac:dyDescent="0.3">
      <c r="A224" s="291">
        <f>A220+1</f>
        <v>14</v>
      </c>
      <c r="B224" s="214" t="s">
        <v>330</v>
      </c>
      <c r="C224" s="49" t="s">
        <v>507</v>
      </c>
      <c r="D224" s="219" t="s">
        <v>211</v>
      </c>
      <c r="E224" s="219" t="s">
        <v>211</v>
      </c>
      <c r="F224" s="288">
        <v>7</v>
      </c>
      <c r="G224" s="263">
        <v>57222402</v>
      </c>
      <c r="H224" s="288" t="s">
        <v>211</v>
      </c>
      <c r="I224" s="288" t="s">
        <v>211</v>
      </c>
      <c r="J224" s="53" t="s">
        <v>211</v>
      </c>
      <c r="K224" s="288" t="s">
        <v>211</v>
      </c>
      <c r="L224" s="288" t="s">
        <v>211</v>
      </c>
      <c r="M224" s="288" t="s">
        <v>211</v>
      </c>
      <c r="N224" s="288" t="s">
        <v>5</v>
      </c>
      <c r="O224" s="288" t="s">
        <v>5</v>
      </c>
    </row>
    <row r="225" spans="1:15" x14ac:dyDescent="0.3">
      <c r="A225" s="291">
        <f>A221+1</f>
        <v>14</v>
      </c>
      <c r="B225" s="214" t="s">
        <v>330</v>
      </c>
      <c r="C225" s="49" t="s">
        <v>509</v>
      </c>
      <c r="D225" s="219" t="s">
        <v>211</v>
      </c>
      <c r="E225" s="219" t="s">
        <v>211</v>
      </c>
      <c r="F225" s="288">
        <v>18</v>
      </c>
      <c r="G225" s="263">
        <v>38799093</v>
      </c>
      <c r="H225" s="288" t="s">
        <v>211</v>
      </c>
      <c r="I225" s="288" t="s">
        <v>211</v>
      </c>
      <c r="J225" s="53" t="s">
        <v>211</v>
      </c>
      <c r="K225" s="288" t="s">
        <v>211</v>
      </c>
      <c r="L225" s="288" t="s">
        <v>211</v>
      </c>
      <c r="M225" s="288" t="s">
        <v>211</v>
      </c>
      <c r="N225" s="288" t="s">
        <v>5</v>
      </c>
      <c r="O225" s="288" t="s">
        <v>5</v>
      </c>
    </row>
    <row r="226" spans="1:15" x14ac:dyDescent="0.3">
      <c r="A226" s="291">
        <f>A222+1</f>
        <v>14</v>
      </c>
      <c r="B226" s="214" t="s">
        <v>330</v>
      </c>
      <c r="C226" s="49" t="s">
        <v>510</v>
      </c>
      <c r="D226" s="219" t="s">
        <v>211</v>
      </c>
      <c r="E226" s="219" t="s">
        <v>211</v>
      </c>
      <c r="F226" s="288">
        <v>38</v>
      </c>
      <c r="G226" s="263">
        <v>38755485</v>
      </c>
      <c r="H226" s="288" t="s">
        <v>211</v>
      </c>
      <c r="I226" s="288" t="s">
        <v>211</v>
      </c>
      <c r="J226" s="53" t="s">
        <v>211</v>
      </c>
      <c r="K226" s="288" t="s">
        <v>211</v>
      </c>
      <c r="L226" s="288" t="s">
        <v>211</v>
      </c>
      <c r="M226" s="288" t="s">
        <v>211</v>
      </c>
      <c r="N226" s="288" t="s">
        <v>5</v>
      </c>
      <c r="O226" s="288" t="s">
        <v>5</v>
      </c>
    </row>
    <row r="227" spans="1:15" x14ac:dyDescent="0.3">
      <c r="A227" s="291">
        <v>14</v>
      </c>
      <c r="B227" s="214" t="s">
        <v>330</v>
      </c>
      <c r="C227" s="49" t="s">
        <v>511</v>
      </c>
      <c r="D227" s="219" t="s">
        <v>211</v>
      </c>
      <c r="E227" s="219" t="s">
        <v>211</v>
      </c>
      <c r="F227" s="288">
        <v>2</v>
      </c>
      <c r="G227" s="263">
        <v>29795712</v>
      </c>
      <c r="H227" s="288" t="s">
        <v>211</v>
      </c>
      <c r="I227" s="288" t="s">
        <v>211</v>
      </c>
      <c r="J227" s="53" t="s">
        <v>211</v>
      </c>
      <c r="K227" s="288" t="s">
        <v>211</v>
      </c>
      <c r="L227" s="288" t="s">
        <v>211</v>
      </c>
      <c r="M227" s="288" t="s">
        <v>211</v>
      </c>
      <c r="N227" s="288" t="s">
        <v>5</v>
      </c>
      <c r="O227" s="288" t="s">
        <v>5</v>
      </c>
    </row>
    <row r="228" spans="1:15" x14ac:dyDescent="0.3">
      <c r="A228" s="291">
        <v>14</v>
      </c>
      <c r="B228" s="214" t="s">
        <v>330</v>
      </c>
      <c r="C228" s="49" t="s">
        <v>3398</v>
      </c>
      <c r="D228" s="219" t="s">
        <v>211</v>
      </c>
      <c r="E228" s="219" t="s">
        <v>211</v>
      </c>
      <c r="F228" s="288">
        <v>11</v>
      </c>
      <c r="G228" s="263">
        <v>22220100</v>
      </c>
      <c r="H228" s="288" t="s">
        <v>211</v>
      </c>
      <c r="I228" s="288" t="s">
        <v>211</v>
      </c>
      <c r="J228" s="53" t="s">
        <v>211</v>
      </c>
      <c r="K228" s="288" t="s">
        <v>211</v>
      </c>
      <c r="L228" s="288" t="s">
        <v>211</v>
      </c>
      <c r="M228" s="288" t="s">
        <v>211</v>
      </c>
      <c r="N228" s="288" t="s">
        <v>5</v>
      </c>
      <c r="O228" s="288" t="s">
        <v>5</v>
      </c>
    </row>
    <row r="229" spans="1:15" x14ac:dyDescent="0.3">
      <c r="A229" s="291">
        <v>14</v>
      </c>
      <c r="B229" s="214" t="s">
        <v>330</v>
      </c>
      <c r="C229" s="49" t="s">
        <v>3399</v>
      </c>
      <c r="D229" s="219" t="s">
        <v>211</v>
      </c>
      <c r="E229" s="219" t="s">
        <v>211</v>
      </c>
      <c r="F229" s="288">
        <v>13</v>
      </c>
      <c r="G229" s="263">
        <v>19738000</v>
      </c>
      <c r="H229" s="288" t="s">
        <v>211</v>
      </c>
      <c r="I229" s="288" t="s">
        <v>211</v>
      </c>
      <c r="J229" s="53" t="s">
        <v>211</v>
      </c>
      <c r="K229" s="288" t="s">
        <v>211</v>
      </c>
      <c r="L229" s="288" t="s">
        <v>211</v>
      </c>
      <c r="M229" s="288" t="s">
        <v>211</v>
      </c>
      <c r="N229" s="288" t="s">
        <v>5</v>
      </c>
      <c r="O229" s="288" t="s">
        <v>5</v>
      </c>
    </row>
    <row r="230" spans="1:15" x14ac:dyDescent="0.3">
      <c r="A230" s="292">
        <v>15</v>
      </c>
      <c r="B230" s="212" t="s">
        <v>271</v>
      </c>
      <c r="C230" s="212" t="s">
        <v>211</v>
      </c>
      <c r="D230" s="222" t="s">
        <v>211</v>
      </c>
      <c r="E230" s="222" t="s">
        <v>211</v>
      </c>
      <c r="F230" s="287" t="s">
        <v>211</v>
      </c>
      <c r="G230" s="264" t="s">
        <v>211</v>
      </c>
      <c r="H230" s="211" t="s">
        <v>211</v>
      </c>
      <c r="I230" s="211" t="s">
        <v>211</v>
      </c>
      <c r="J230" s="46" t="s">
        <v>211</v>
      </c>
      <c r="K230" s="287" t="s">
        <v>211</v>
      </c>
      <c r="L230" s="287" t="s">
        <v>211</v>
      </c>
      <c r="M230" s="287" t="s">
        <v>211</v>
      </c>
      <c r="N230" s="287" t="s">
        <v>211</v>
      </c>
      <c r="O230" s="287" t="s">
        <v>211</v>
      </c>
    </row>
    <row r="231" spans="1:15" x14ac:dyDescent="0.3">
      <c r="A231" s="291">
        <v>16</v>
      </c>
      <c r="B231" s="214" t="s">
        <v>331</v>
      </c>
      <c r="C231" s="49" t="s">
        <v>3401</v>
      </c>
      <c r="D231" s="219">
        <v>4501286</v>
      </c>
      <c r="E231" s="219" t="s">
        <v>3402</v>
      </c>
      <c r="F231" s="288" t="s">
        <v>397</v>
      </c>
      <c r="G231" s="263">
        <v>61500000</v>
      </c>
      <c r="H231" s="288" t="s">
        <v>3403</v>
      </c>
      <c r="I231" s="288">
        <v>23</v>
      </c>
      <c r="J231" s="53" t="s">
        <v>211</v>
      </c>
      <c r="K231" s="288" t="s">
        <v>5</v>
      </c>
      <c r="L231" s="288" t="s">
        <v>5</v>
      </c>
      <c r="M231" s="288" t="s">
        <v>5</v>
      </c>
      <c r="N231" s="288" t="s">
        <v>5</v>
      </c>
      <c r="O231" s="288" t="s">
        <v>5</v>
      </c>
    </row>
    <row r="232" spans="1:15" x14ac:dyDescent="0.3">
      <c r="A232" s="291">
        <v>16</v>
      </c>
      <c r="B232" s="214" t="s">
        <v>331</v>
      </c>
      <c r="C232" s="49" t="s">
        <v>512</v>
      </c>
      <c r="D232" s="219">
        <v>4327434</v>
      </c>
      <c r="E232" s="219" t="s">
        <v>513</v>
      </c>
      <c r="F232" s="288" t="s">
        <v>397</v>
      </c>
      <c r="G232" s="263">
        <v>16576000</v>
      </c>
      <c r="H232" s="288" t="s">
        <v>3404</v>
      </c>
      <c r="I232" s="288">
        <v>23</v>
      </c>
      <c r="J232" s="53" t="s">
        <v>211</v>
      </c>
      <c r="K232" s="288" t="s">
        <v>5</v>
      </c>
      <c r="L232" s="288" t="s">
        <v>5</v>
      </c>
      <c r="M232" s="288" t="s">
        <v>5</v>
      </c>
      <c r="N232" s="288" t="s">
        <v>5</v>
      </c>
      <c r="O232" s="288" t="s">
        <v>5</v>
      </c>
    </row>
    <row r="233" spans="1:15" x14ac:dyDescent="0.3">
      <c r="A233" s="291">
        <v>16</v>
      </c>
      <c r="B233" s="214" t="s">
        <v>331</v>
      </c>
      <c r="C233" s="49" t="s">
        <v>3407</v>
      </c>
      <c r="D233" s="219" t="s">
        <v>5</v>
      </c>
      <c r="E233" s="219" t="s">
        <v>3408</v>
      </c>
      <c r="F233" s="288">
        <v>1</v>
      </c>
      <c r="G233" s="263">
        <v>10360000</v>
      </c>
      <c r="H233" s="288" t="s">
        <v>3404</v>
      </c>
      <c r="I233" s="288">
        <v>23</v>
      </c>
      <c r="J233" s="53" t="s">
        <v>211</v>
      </c>
      <c r="K233" s="288" t="s">
        <v>211</v>
      </c>
      <c r="L233" s="288" t="s">
        <v>211</v>
      </c>
      <c r="M233" s="288" t="s">
        <v>211</v>
      </c>
      <c r="N233" s="288" t="s">
        <v>211</v>
      </c>
      <c r="O233" s="288" t="s">
        <v>211</v>
      </c>
    </row>
    <row r="234" spans="1:15" x14ac:dyDescent="0.3">
      <c r="A234" s="291">
        <v>16</v>
      </c>
      <c r="B234" s="214" t="s">
        <v>331</v>
      </c>
      <c r="C234" s="49" t="s">
        <v>3409</v>
      </c>
      <c r="D234" s="219" t="s">
        <v>5</v>
      </c>
      <c r="E234" s="219" t="s">
        <v>3410</v>
      </c>
      <c r="F234" s="288">
        <v>1</v>
      </c>
      <c r="G234" s="263">
        <v>6100000</v>
      </c>
      <c r="H234" s="288" t="s">
        <v>3409</v>
      </c>
      <c r="I234" s="288">
        <v>23</v>
      </c>
      <c r="J234" s="53" t="s">
        <v>5</v>
      </c>
      <c r="K234" s="288" t="s">
        <v>5</v>
      </c>
      <c r="L234" s="288" t="s">
        <v>5</v>
      </c>
      <c r="M234" s="288" t="s">
        <v>5</v>
      </c>
      <c r="N234" s="288" t="s">
        <v>5</v>
      </c>
      <c r="O234" s="288" t="s">
        <v>5</v>
      </c>
    </row>
    <row r="235" spans="1:15" x14ac:dyDescent="0.3">
      <c r="A235" s="291">
        <v>16</v>
      </c>
      <c r="B235" s="214" t="s">
        <v>331</v>
      </c>
      <c r="C235" s="49" t="s">
        <v>3411</v>
      </c>
      <c r="D235" s="219">
        <v>4084604</v>
      </c>
      <c r="E235" s="219" t="s">
        <v>211</v>
      </c>
      <c r="F235" s="288">
        <v>1</v>
      </c>
      <c r="G235" s="263">
        <v>6090000</v>
      </c>
      <c r="H235" s="288" t="s">
        <v>3412</v>
      </c>
      <c r="I235" s="288">
        <v>12</v>
      </c>
      <c r="J235" s="53" t="s">
        <v>211</v>
      </c>
      <c r="K235" s="288" t="s">
        <v>211</v>
      </c>
      <c r="L235" s="288" t="s">
        <v>211</v>
      </c>
      <c r="M235" s="288" t="s">
        <v>211</v>
      </c>
      <c r="N235" s="288" t="s">
        <v>211</v>
      </c>
      <c r="O235" s="288" t="s">
        <v>211</v>
      </c>
    </row>
    <row r="236" spans="1:15" x14ac:dyDescent="0.3">
      <c r="A236" s="291">
        <v>16</v>
      </c>
      <c r="B236" s="214" t="s">
        <v>331</v>
      </c>
      <c r="C236" s="49" t="s">
        <v>3416</v>
      </c>
      <c r="D236" s="219">
        <v>5072640</v>
      </c>
      <c r="E236" s="219" t="s">
        <v>3417</v>
      </c>
      <c r="F236" s="288" t="s">
        <v>397</v>
      </c>
      <c r="G236" s="263">
        <v>21718090</v>
      </c>
      <c r="H236" s="288" t="s">
        <v>514</v>
      </c>
      <c r="I236" s="288">
        <v>4</v>
      </c>
      <c r="J236" s="53" t="s">
        <v>211</v>
      </c>
      <c r="K236" s="288" t="s">
        <v>5</v>
      </c>
      <c r="L236" s="288" t="s">
        <v>5</v>
      </c>
      <c r="M236" s="288" t="s">
        <v>5</v>
      </c>
      <c r="N236" s="288" t="s">
        <v>5</v>
      </c>
      <c r="O236" s="288" t="s">
        <v>5</v>
      </c>
    </row>
    <row r="237" spans="1:15" x14ac:dyDescent="0.3">
      <c r="A237" s="291">
        <v>16</v>
      </c>
      <c r="B237" s="214" t="s">
        <v>331</v>
      </c>
      <c r="C237" s="49" t="s">
        <v>403</v>
      </c>
      <c r="D237" s="219" t="s">
        <v>5</v>
      </c>
      <c r="E237" s="219" t="s">
        <v>5</v>
      </c>
      <c r="F237" s="288" t="s">
        <v>397</v>
      </c>
      <c r="G237" s="263">
        <v>2500000</v>
      </c>
      <c r="H237" s="288" t="s">
        <v>3418</v>
      </c>
      <c r="I237" s="288">
        <v>16</v>
      </c>
      <c r="J237" s="53" t="s">
        <v>211</v>
      </c>
      <c r="K237" s="288" t="s">
        <v>5</v>
      </c>
      <c r="L237" s="288" t="s">
        <v>5</v>
      </c>
      <c r="M237" s="288" t="s">
        <v>5</v>
      </c>
      <c r="N237" s="288" t="s">
        <v>5</v>
      </c>
      <c r="O237" s="288" t="s">
        <v>5</v>
      </c>
    </row>
    <row r="238" spans="1:15" x14ac:dyDescent="0.3">
      <c r="A238" s="291">
        <v>16</v>
      </c>
      <c r="B238" s="214" t="s">
        <v>331</v>
      </c>
      <c r="C238" s="49" t="s">
        <v>403</v>
      </c>
      <c r="D238" s="219" t="s">
        <v>211</v>
      </c>
      <c r="E238" s="219" t="s">
        <v>211</v>
      </c>
      <c r="F238" s="288" t="s">
        <v>397</v>
      </c>
      <c r="G238" s="263">
        <f>2272937+13526478</f>
        <v>15799415</v>
      </c>
      <c r="H238" s="288" t="s">
        <v>5</v>
      </c>
      <c r="I238" s="288">
        <v>43</v>
      </c>
      <c r="J238" s="53" t="s">
        <v>211</v>
      </c>
      <c r="K238" s="288" t="s">
        <v>5</v>
      </c>
      <c r="L238" s="288" t="s">
        <v>5</v>
      </c>
      <c r="M238" s="288" t="s">
        <v>5</v>
      </c>
      <c r="N238" s="288" t="s">
        <v>5</v>
      </c>
      <c r="O238" s="288" t="s">
        <v>5</v>
      </c>
    </row>
    <row r="239" spans="1:15" x14ac:dyDescent="0.3">
      <c r="A239" s="291">
        <v>16</v>
      </c>
      <c r="B239" s="214" t="s">
        <v>331</v>
      </c>
      <c r="C239" s="49" t="s">
        <v>516</v>
      </c>
      <c r="D239" s="219" t="s">
        <v>517</v>
      </c>
      <c r="E239" s="219" t="s">
        <v>518</v>
      </c>
      <c r="F239" s="288" t="s">
        <v>397</v>
      </c>
      <c r="G239" s="263">
        <v>17277000</v>
      </c>
      <c r="H239" s="288" t="s">
        <v>5</v>
      </c>
      <c r="I239" s="288">
        <v>23</v>
      </c>
      <c r="J239" s="53" t="s">
        <v>211</v>
      </c>
      <c r="K239" s="288" t="s">
        <v>5</v>
      </c>
      <c r="L239" s="288" t="s">
        <v>5</v>
      </c>
      <c r="M239" s="288" t="s">
        <v>5</v>
      </c>
      <c r="N239" s="288" t="s">
        <v>5</v>
      </c>
      <c r="O239" s="288" t="s">
        <v>5</v>
      </c>
    </row>
    <row r="240" spans="1:15" x14ac:dyDescent="0.3">
      <c r="A240" s="291">
        <v>16</v>
      </c>
      <c r="B240" s="214" t="s">
        <v>331</v>
      </c>
      <c r="C240" s="49" t="s">
        <v>3419</v>
      </c>
      <c r="D240" s="219" t="s">
        <v>3420</v>
      </c>
      <c r="E240" s="219" t="s">
        <v>3421</v>
      </c>
      <c r="F240" s="288" t="s">
        <v>397</v>
      </c>
      <c r="G240" s="263">
        <v>1816500</v>
      </c>
      <c r="H240" s="288" t="s">
        <v>5</v>
      </c>
      <c r="I240" s="288">
        <v>1</v>
      </c>
      <c r="J240" s="53" t="s">
        <v>211</v>
      </c>
      <c r="K240" s="288" t="s">
        <v>5</v>
      </c>
      <c r="L240" s="288" t="s">
        <v>5</v>
      </c>
      <c r="M240" s="288" t="s">
        <v>5</v>
      </c>
      <c r="N240" s="288" t="s">
        <v>5</v>
      </c>
      <c r="O240" s="288" t="s">
        <v>5</v>
      </c>
    </row>
    <row r="241" spans="1:15" x14ac:dyDescent="0.3">
      <c r="A241" s="291">
        <v>16</v>
      </c>
      <c r="B241" s="214" t="s">
        <v>331</v>
      </c>
      <c r="C241" s="49" t="s">
        <v>519</v>
      </c>
      <c r="D241" s="219" t="s">
        <v>520</v>
      </c>
      <c r="E241" s="219" t="s">
        <v>521</v>
      </c>
      <c r="F241" s="288" t="s">
        <v>397</v>
      </c>
      <c r="G241" s="263">
        <v>15400000</v>
      </c>
      <c r="H241" s="288" t="s">
        <v>3422</v>
      </c>
      <c r="I241" s="288">
        <v>23</v>
      </c>
      <c r="J241" s="53" t="s">
        <v>211</v>
      </c>
      <c r="K241" s="288" t="s">
        <v>5</v>
      </c>
      <c r="L241" s="288" t="s">
        <v>5</v>
      </c>
      <c r="M241" s="288" t="s">
        <v>5</v>
      </c>
      <c r="N241" s="288" t="s">
        <v>5</v>
      </c>
      <c r="O241" s="288" t="s">
        <v>5</v>
      </c>
    </row>
    <row r="242" spans="1:15" x14ac:dyDescent="0.3">
      <c r="A242" s="292">
        <f>A231+1</f>
        <v>17</v>
      </c>
      <c r="B242" s="212" t="s">
        <v>324</v>
      </c>
      <c r="C242" s="212" t="s">
        <v>4218</v>
      </c>
      <c r="D242" s="222">
        <v>4103868</v>
      </c>
      <c r="E242" s="222" t="s">
        <v>4219</v>
      </c>
      <c r="F242" s="287">
        <v>14</v>
      </c>
      <c r="G242" s="264">
        <v>25849000</v>
      </c>
      <c r="H242" s="211" t="s">
        <v>211</v>
      </c>
      <c r="I242" s="211" t="s">
        <v>211</v>
      </c>
      <c r="J242" s="46" t="s">
        <v>211</v>
      </c>
      <c r="K242" s="287" t="s">
        <v>211</v>
      </c>
      <c r="L242" s="287" t="s">
        <v>211</v>
      </c>
      <c r="M242" s="287" t="s">
        <v>211</v>
      </c>
      <c r="N242" s="287" t="s">
        <v>211</v>
      </c>
      <c r="O242" s="287" t="s">
        <v>211</v>
      </c>
    </row>
    <row r="243" spans="1:15" x14ac:dyDescent="0.3">
      <c r="A243" s="292">
        <f t="shared" ref="A243:A249" si="1">A232+1</f>
        <v>17</v>
      </c>
      <c r="B243" s="212" t="s">
        <v>324</v>
      </c>
      <c r="C243" s="212" t="s">
        <v>4220</v>
      </c>
      <c r="D243" s="222">
        <v>6004155</v>
      </c>
      <c r="E243" s="222" t="s">
        <v>4225</v>
      </c>
      <c r="F243" s="287">
        <v>12</v>
      </c>
      <c r="G243" s="264">
        <v>20000000</v>
      </c>
      <c r="H243" s="211" t="s">
        <v>211</v>
      </c>
      <c r="I243" s="211" t="s">
        <v>211</v>
      </c>
      <c r="J243" s="46" t="s">
        <v>211</v>
      </c>
      <c r="K243" s="287" t="s">
        <v>211</v>
      </c>
      <c r="L243" s="287" t="s">
        <v>211</v>
      </c>
      <c r="M243" s="287" t="s">
        <v>211</v>
      </c>
      <c r="N243" s="287" t="s">
        <v>211</v>
      </c>
      <c r="O243" s="287" t="s">
        <v>211</v>
      </c>
    </row>
    <row r="244" spans="1:15" x14ac:dyDescent="0.3">
      <c r="A244" s="292">
        <f t="shared" si="1"/>
        <v>17</v>
      </c>
      <c r="B244" s="212" t="s">
        <v>324</v>
      </c>
      <c r="C244" s="212" t="s">
        <v>4221</v>
      </c>
      <c r="D244" s="222">
        <v>2632984</v>
      </c>
      <c r="E244" s="222" t="s">
        <v>4226</v>
      </c>
      <c r="F244" s="287">
        <v>25</v>
      </c>
      <c r="G244" s="264">
        <v>140325100</v>
      </c>
      <c r="H244" s="211" t="s">
        <v>211</v>
      </c>
      <c r="I244" s="211" t="s">
        <v>211</v>
      </c>
      <c r="J244" s="46" t="s">
        <v>211</v>
      </c>
      <c r="K244" s="287" t="s">
        <v>211</v>
      </c>
      <c r="L244" s="287" t="s">
        <v>211</v>
      </c>
      <c r="M244" s="287" t="s">
        <v>211</v>
      </c>
      <c r="N244" s="287" t="s">
        <v>211</v>
      </c>
      <c r="O244" s="287" t="s">
        <v>211</v>
      </c>
    </row>
    <row r="245" spans="1:15" x14ac:dyDescent="0.3">
      <c r="A245" s="292">
        <f t="shared" si="1"/>
        <v>17</v>
      </c>
      <c r="B245" s="212" t="s">
        <v>324</v>
      </c>
      <c r="C245" s="212" t="s">
        <v>494</v>
      </c>
      <c r="D245" s="222">
        <v>4684660</v>
      </c>
      <c r="E245" s="222" t="s">
        <v>4227</v>
      </c>
      <c r="F245" s="287">
        <v>12</v>
      </c>
      <c r="G245" s="264">
        <v>1855141143</v>
      </c>
      <c r="H245" s="211" t="s">
        <v>211</v>
      </c>
      <c r="I245" s="211" t="s">
        <v>211</v>
      </c>
      <c r="J245" s="46" t="s">
        <v>211</v>
      </c>
      <c r="K245" s="287" t="s">
        <v>211</v>
      </c>
      <c r="L245" s="287" t="s">
        <v>211</v>
      </c>
      <c r="M245" s="287" t="s">
        <v>211</v>
      </c>
      <c r="N245" s="287" t="s">
        <v>211</v>
      </c>
      <c r="O245" s="287" t="s">
        <v>211</v>
      </c>
    </row>
    <row r="246" spans="1:15" x14ac:dyDescent="0.3">
      <c r="A246" s="292">
        <f t="shared" si="1"/>
        <v>17</v>
      </c>
      <c r="B246" s="212" t="s">
        <v>324</v>
      </c>
      <c r="C246" s="212" t="s">
        <v>4222</v>
      </c>
      <c r="D246" s="222">
        <v>18467</v>
      </c>
      <c r="E246" s="222" t="s">
        <v>4228</v>
      </c>
      <c r="F246" s="287">
        <v>45</v>
      </c>
      <c r="G246" s="264">
        <v>323960005</v>
      </c>
      <c r="H246" s="211" t="s">
        <v>211</v>
      </c>
      <c r="I246" s="211" t="s">
        <v>211</v>
      </c>
      <c r="J246" s="46" t="s">
        <v>211</v>
      </c>
      <c r="K246" s="287" t="s">
        <v>211</v>
      </c>
      <c r="L246" s="287" t="s">
        <v>211</v>
      </c>
      <c r="M246" s="287" t="s">
        <v>211</v>
      </c>
      <c r="N246" s="287" t="s">
        <v>211</v>
      </c>
      <c r="O246" s="287" t="s">
        <v>211</v>
      </c>
    </row>
    <row r="247" spans="1:15" x14ac:dyDescent="0.3">
      <c r="A247" s="292">
        <f t="shared" si="1"/>
        <v>17</v>
      </c>
      <c r="B247" s="212" t="s">
        <v>324</v>
      </c>
      <c r="C247" s="212" t="s">
        <v>4223</v>
      </c>
      <c r="D247" s="222">
        <v>2342707</v>
      </c>
      <c r="E247" s="222" t="s">
        <v>4229</v>
      </c>
      <c r="F247" s="287">
        <v>35</v>
      </c>
      <c r="G247" s="264">
        <v>3666124</v>
      </c>
      <c r="H247" s="211" t="s">
        <v>211</v>
      </c>
      <c r="I247" s="211" t="s">
        <v>211</v>
      </c>
      <c r="J247" s="46" t="s">
        <v>211</v>
      </c>
      <c r="K247" s="287" t="s">
        <v>211</v>
      </c>
      <c r="L247" s="287" t="s">
        <v>211</v>
      </c>
      <c r="M247" s="287" t="s">
        <v>211</v>
      </c>
      <c r="N247" s="287" t="s">
        <v>211</v>
      </c>
      <c r="O247" s="287" t="s">
        <v>211</v>
      </c>
    </row>
    <row r="248" spans="1:15" x14ac:dyDescent="0.3">
      <c r="A248" s="292">
        <f t="shared" si="1"/>
        <v>17</v>
      </c>
      <c r="B248" s="212" t="s">
        <v>324</v>
      </c>
      <c r="C248" s="212" t="s">
        <v>4224</v>
      </c>
      <c r="D248" s="222">
        <v>2828129</v>
      </c>
      <c r="E248" s="222" t="s">
        <v>4230</v>
      </c>
      <c r="F248" s="287">
        <v>12</v>
      </c>
      <c r="G248" s="264">
        <v>3190626553</v>
      </c>
      <c r="H248" s="211" t="s">
        <v>211</v>
      </c>
      <c r="I248" s="211" t="s">
        <v>211</v>
      </c>
      <c r="J248" s="46" t="s">
        <v>211</v>
      </c>
      <c r="K248" s="287" t="s">
        <v>211</v>
      </c>
      <c r="L248" s="287" t="s">
        <v>211</v>
      </c>
      <c r="M248" s="287" t="s">
        <v>211</v>
      </c>
      <c r="N248" s="287" t="s">
        <v>211</v>
      </c>
      <c r="O248" s="287" t="s">
        <v>211</v>
      </c>
    </row>
    <row r="249" spans="1:15" x14ac:dyDescent="0.3">
      <c r="A249" s="292">
        <f t="shared" si="1"/>
        <v>17</v>
      </c>
      <c r="B249" s="212" t="s">
        <v>324</v>
      </c>
      <c r="C249" s="212" t="s">
        <v>494</v>
      </c>
      <c r="D249" s="222">
        <v>4684660</v>
      </c>
      <c r="E249" s="222" t="s">
        <v>4227</v>
      </c>
      <c r="F249" s="287">
        <v>12</v>
      </c>
      <c r="G249" s="264">
        <v>1885141143</v>
      </c>
      <c r="H249" s="211" t="s">
        <v>211</v>
      </c>
      <c r="I249" s="211" t="s">
        <v>211</v>
      </c>
      <c r="J249" s="46" t="s">
        <v>211</v>
      </c>
      <c r="K249" s="287" t="s">
        <v>211</v>
      </c>
      <c r="L249" s="287" t="s">
        <v>211</v>
      </c>
      <c r="M249" s="287" t="s">
        <v>211</v>
      </c>
      <c r="N249" s="287" t="s">
        <v>211</v>
      </c>
      <c r="O249" s="287" t="s">
        <v>211</v>
      </c>
    </row>
    <row r="250" spans="1:15" x14ac:dyDescent="0.3">
      <c r="A250" s="291">
        <v>18</v>
      </c>
      <c r="B250" s="214" t="s">
        <v>322</v>
      </c>
      <c r="C250" s="49" t="s">
        <v>3424</v>
      </c>
      <c r="D250" s="219" t="s">
        <v>5</v>
      </c>
      <c r="E250" s="219" t="s">
        <v>3425</v>
      </c>
      <c r="F250" s="288">
        <v>1</v>
      </c>
      <c r="G250" s="263">
        <v>299903443</v>
      </c>
      <c r="H250" s="288" t="s">
        <v>5</v>
      </c>
      <c r="I250" s="288">
        <v>9</v>
      </c>
      <c r="J250" s="53" t="s">
        <v>162</v>
      </c>
      <c r="K250" s="288" t="s">
        <v>162</v>
      </c>
      <c r="L250" s="288" t="s">
        <v>162</v>
      </c>
      <c r="M250" s="288" t="s">
        <v>162</v>
      </c>
      <c r="N250" s="288" t="s">
        <v>162</v>
      </c>
      <c r="O250" s="288" t="s">
        <v>162</v>
      </c>
    </row>
    <row r="251" spans="1:15" x14ac:dyDescent="0.3">
      <c r="A251" s="291">
        <v>18</v>
      </c>
      <c r="B251" s="214" t="s">
        <v>322</v>
      </c>
      <c r="C251" s="49" t="s">
        <v>3426</v>
      </c>
      <c r="D251" s="219" t="s">
        <v>5</v>
      </c>
      <c r="E251" s="219" t="s">
        <v>3283</v>
      </c>
      <c r="F251" s="288">
        <v>1</v>
      </c>
      <c r="G251" s="263">
        <v>179293703</v>
      </c>
      <c r="H251" s="288" t="s">
        <v>5</v>
      </c>
      <c r="I251" s="288">
        <v>9</v>
      </c>
      <c r="J251" s="53" t="s">
        <v>162</v>
      </c>
      <c r="K251" s="288" t="s">
        <v>162</v>
      </c>
      <c r="L251" s="288" t="s">
        <v>162</v>
      </c>
      <c r="M251" s="288" t="s">
        <v>162</v>
      </c>
      <c r="N251" s="288" t="s">
        <v>162</v>
      </c>
      <c r="O251" s="288" t="s">
        <v>162</v>
      </c>
    </row>
    <row r="252" spans="1:15" x14ac:dyDescent="0.3">
      <c r="A252" s="291">
        <v>18</v>
      </c>
      <c r="B252" s="214" t="s">
        <v>322</v>
      </c>
      <c r="C252" s="49" t="s">
        <v>526</v>
      </c>
      <c r="D252" s="219" t="s">
        <v>5</v>
      </c>
      <c r="E252" s="219" t="s">
        <v>3427</v>
      </c>
      <c r="F252" s="288">
        <v>1</v>
      </c>
      <c r="G252" s="263">
        <v>169733100</v>
      </c>
      <c r="H252" s="288" t="s">
        <v>5</v>
      </c>
      <c r="I252" s="288">
        <v>8</v>
      </c>
      <c r="J252" s="53" t="s">
        <v>162</v>
      </c>
      <c r="K252" s="288" t="s">
        <v>162</v>
      </c>
      <c r="L252" s="288" t="s">
        <v>162</v>
      </c>
      <c r="M252" s="288" t="s">
        <v>162</v>
      </c>
      <c r="N252" s="288" t="s">
        <v>162</v>
      </c>
      <c r="O252" s="288" t="s">
        <v>162</v>
      </c>
    </row>
    <row r="253" spans="1:15" x14ac:dyDescent="0.3">
      <c r="A253" s="291">
        <v>18</v>
      </c>
      <c r="B253" s="214" t="s">
        <v>322</v>
      </c>
      <c r="C253" s="49" t="s">
        <v>525</v>
      </c>
      <c r="D253" s="219" t="s">
        <v>5</v>
      </c>
      <c r="E253" s="219" t="s">
        <v>3428</v>
      </c>
      <c r="F253" s="288">
        <v>1</v>
      </c>
      <c r="G253" s="263">
        <v>154060400</v>
      </c>
      <c r="H253" s="288" t="s">
        <v>5</v>
      </c>
      <c r="I253" s="288">
        <v>15</v>
      </c>
      <c r="J253" s="53" t="s">
        <v>162</v>
      </c>
      <c r="K253" s="288" t="s">
        <v>162</v>
      </c>
      <c r="L253" s="288" t="s">
        <v>162</v>
      </c>
      <c r="M253" s="288" t="s">
        <v>162</v>
      </c>
      <c r="N253" s="288" t="s">
        <v>162</v>
      </c>
      <c r="O253" s="288" t="s">
        <v>162</v>
      </c>
    </row>
    <row r="254" spans="1:15" x14ac:dyDescent="0.3">
      <c r="A254" s="291">
        <v>18</v>
      </c>
      <c r="B254" s="214" t="s">
        <v>322</v>
      </c>
      <c r="C254" s="49" t="s">
        <v>3429</v>
      </c>
      <c r="D254" s="219" t="s">
        <v>5</v>
      </c>
      <c r="E254" s="219" t="s">
        <v>3430</v>
      </c>
      <c r="F254" s="288">
        <v>1</v>
      </c>
      <c r="G254" s="263">
        <v>141221757</v>
      </c>
      <c r="H254" s="288" t="s">
        <v>5</v>
      </c>
      <c r="I254" s="288">
        <v>9</v>
      </c>
      <c r="J254" s="53" t="s">
        <v>162</v>
      </c>
      <c r="K254" s="288" t="s">
        <v>162</v>
      </c>
      <c r="L254" s="288" t="s">
        <v>162</v>
      </c>
      <c r="M254" s="288" t="s">
        <v>162</v>
      </c>
      <c r="N254" s="288" t="s">
        <v>162</v>
      </c>
      <c r="O254" s="288" t="s">
        <v>162</v>
      </c>
    </row>
    <row r="255" spans="1:15" x14ac:dyDescent="0.3">
      <c r="A255" s="291">
        <v>18</v>
      </c>
      <c r="B255" s="214" t="s">
        <v>322</v>
      </c>
      <c r="C255" s="49" t="s">
        <v>3431</v>
      </c>
      <c r="D255" s="219" t="s">
        <v>5</v>
      </c>
      <c r="E255" s="219" t="s">
        <v>3432</v>
      </c>
      <c r="F255" s="288">
        <v>1</v>
      </c>
      <c r="G255" s="263">
        <v>139689107</v>
      </c>
      <c r="H255" s="288" t="s">
        <v>5</v>
      </c>
      <c r="I255" s="288">
        <v>9</v>
      </c>
      <c r="J255" s="53" t="s">
        <v>162</v>
      </c>
      <c r="K255" s="288" t="s">
        <v>162</v>
      </c>
      <c r="L255" s="288" t="s">
        <v>162</v>
      </c>
      <c r="M255" s="288" t="s">
        <v>162</v>
      </c>
      <c r="N255" s="288" t="s">
        <v>162</v>
      </c>
      <c r="O255" s="288" t="s">
        <v>162</v>
      </c>
    </row>
    <row r="256" spans="1:15" x14ac:dyDescent="0.3">
      <c r="A256" s="291">
        <v>18</v>
      </c>
      <c r="B256" s="214" t="s">
        <v>322</v>
      </c>
      <c r="C256" s="49" t="s">
        <v>3433</v>
      </c>
      <c r="D256" s="219" t="s">
        <v>5</v>
      </c>
      <c r="E256" s="219" t="s">
        <v>3434</v>
      </c>
      <c r="F256" s="288">
        <v>1</v>
      </c>
      <c r="G256" s="263">
        <v>134063538</v>
      </c>
      <c r="H256" s="288" t="s">
        <v>5</v>
      </c>
      <c r="I256" s="288">
        <v>9</v>
      </c>
      <c r="J256" s="53" t="s">
        <v>162</v>
      </c>
      <c r="K256" s="288" t="s">
        <v>162</v>
      </c>
      <c r="L256" s="288" t="s">
        <v>162</v>
      </c>
      <c r="M256" s="288" t="s">
        <v>162</v>
      </c>
      <c r="N256" s="288" t="s">
        <v>162</v>
      </c>
      <c r="O256" s="288" t="s">
        <v>162</v>
      </c>
    </row>
    <row r="257" spans="1:15" x14ac:dyDescent="0.3">
      <c r="A257" s="59"/>
      <c r="B257" s="59"/>
      <c r="C257" s="59"/>
      <c r="D257" s="59"/>
      <c r="E257" s="59"/>
      <c r="F257" s="293"/>
      <c r="G257" s="294">
        <f>SUM(G92:G256)</f>
        <v>206873843922</v>
      </c>
      <c r="H257" s="59"/>
      <c r="I257" s="59"/>
      <c r="J257" s="59"/>
      <c r="K257" s="59"/>
      <c r="L257" s="59"/>
      <c r="M257" s="59"/>
      <c r="N257" s="59"/>
      <c r="O257" s="59"/>
    </row>
  </sheetData>
  <autoFilter ref="B91:O232" xr:uid="{00000000-0009-0000-0000-00002F000000}"/>
  <conditionalFormatting sqref="B12:O19 G49:G55 B50:F55 H50:O55 B57:O84">
    <cfRule type="containsText" dxfId="143" priority="7" operator="containsText" text="Not">
      <formula>NOT(ISERROR(SEARCH("Not",B12)))</formula>
    </cfRule>
  </conditionalFormatting>
  <conditionalFormatting sqref="B29:B33">
    <cfRule type="containsText" dxfId="142" priority="1" operator="containsText" text="Not">
      <formula>NOT(ISERROR(SEARCH("Not",B29)))</formula>
    </cfRule>
  </conditionalFormatting>
  <conditionalFormatting sqref="G34:G41 B34:B41 B86:O86 F47:G47 C47:D47 B48 C85:O85 B56:O56 C20:O33">
    <cfRule type="containsText" dxfId="141" priority="30" operator="containsText" text="Not">
      <formula>NOT(ISERROR(SEARCH("Not",B20)))</formula>
    </cfRule>
  </conditionalFormatting>
  <conditionalFormatting sqref="C34:G41">
    <cfRule type="containsText" dxfId="140" priority="29" operator="containsText" text="Not">
      <formula>NOT(ISERROR(SEARCH("Not",C34)))</formula>
    </cfRule>
  </conditionalFormatting>
  <conditionalFormatting sqref="B85">
    <cfRule type="containsText" dxfId="139" priority="28" operator="containsText" text="Not">
      <formula>NOT(ISERROR(SEARCH("Not",B85)))</formula>
    </cfRule>
  </conditionalFormatting>
  <conditionalFormatting sqref="G47 B47">
    <cfRule type="containsText" dxfId="138" priority="27" operator="containsText" text="Not">
      <formula>NOT(ISERROR(SEARCH("Not",B47)))</formula>
    </cfRule>
  </conditionalFormatting>
  <conditionalFormatting sqref="G42 B42">
    <cfRule type="containsText" dxfId="137" priority="26" operator="containsText" text="Not">
      <formula>NOT(ISERROR(SEARCH("Not",B42)))</formula>
    </cfRule>
  </conditionalFormatting>
  <conditionalFormatting sqref="C42:G42">
    <cfRule type="containsText" dxfId="136" priority="25" operator="containsText" text="Not">
      <formula>NOT(ISERROR(SEARCH("Not",C42)))</formula>
    </cfRule>
  </conditionalFormatting>
  <conditionalFormatting sqref="G43 B43">
    <cfRule type="containsText" dxfId="135" priority="24" operator="containsText" text="Not">
      <formula>NOT(ISERROR(SEARCH("Not",B43)))</formula>
    </cfRule>
  </conditionalFormatting>
  <conditionalFormatting sqref="C43:G43">
    <cfRule type="containsText" dxfId="134" priority="23" operator="containsText" text="Not">
      <formula>NOT(ISERROR(SEARCH("Not",C43)))</formula>
    </cfRule>
  </conditionalFormatting>
  <conditionalFormatting sqref="G44 B44">
    <cfRule type="containsText" dxfId="133" priority="22" operator="containsText" text="Not">
      <formula>NOT(ISERROR(SEARCH("Not",B44)))</formula>
    </cfRule>
  </conditionalFormatting>
  <conditionalFormatting sqref="C44:G44">
    <cfRule type="containsText" dxfId="132" priority="21" operator="containsText" text="Not">
      <formula>NOT(ISERROR(SEARCH("Not",C44)))</formula>
    </cfRule>
  </conditionalFormatting>
  <conditionalFormatting sqref="G45 B45">
    <cfRule type="containsText" dxfId="131" priority="20" operator="containsText" text="Not">
      <formula>NOT(ISERROR(SEARCH("Not",B45)))</formula>
    </cfRule>
  </conditionalFormatting>
  <conditionalFormatting sqref="C45:G45">
    <cfRule type="containsText" dxfId="130" priority="19" operator="containsText" text="Not">
      <formula>NOT(ISERROR(SEARCH("Not",C45)))</formula>
    </cfRule>
  </conditionalFormatting>
  <conditionalFormatting sqref="G46 B46">
    <cfRule type="containsText" dxfId="129" priority="18" operator="containsText" text="Not">
      <formula>NOT(ISERROR(SEARCH("Not",B46)))</formula>
    </cfRule>
  </conditionalFormatting>
  <conditionalFormatting sqref="C46:G46">
    <cfRule type="containsText" dxfId="128" priority="17" operator="containsText" text="Not">
      <formula>NOT(ISERROR(SEARCH("Not",C46)))</formula>
    </cfRule>
  </conditionalFormatting>
  <conditionalFormatting sqref="E47">
    <cfRule type="containsText" dxfId="127" priority="16" operator="containsText" text="Not">
      <formula>NOT(ISERROR(SEARCH("Not",E47)))</formula>
    </cfRule>
  </conditionalFormatting>
  <conditionalFormatting sqref="C48:F48 H48:O48">
    <cfRule type="containsText" dxfId="126" priority="15" operator="containsText" text="Not">
      <formula>NOT(ISERROR(SEARCH("Not",C48)))</formula>
    </cfRule>
  </conditionalFormatting>
  <conditionalFormatting sqref="B49">
    <cfRule type="containsText" dxfId="125" priority="14" operator="containsText" text="Not">
      <formula>NOT(ISERROR(SEARCH("Not",B49)))</formula>
    </cfRule>
  </conditionalFormatting>
  <conditionalFormatting sqref="C49:F49 H49:O49">
    <cfRule type="containsText" dxfId="124" priority="13" operator="containsText" text="Not">
      <formula>NOT(ISERROR(SEARCH("Not",C49)))</formula>
    </cfRule>
  </conditionalFormatting>
  <conditionalFormatting sqref="G48">
    <cfRule type="containsText" dxfId="123" priority="10" operator="containsText" text="Not">
      <formula>NOT(ISERROR(SEARCH("Not",G48)))</formula>
    </cfRule>
  </conditionalFormatting>
  <conditionalFormatting sqref="B20:B28">
    <cfRule type="containsText" dxfId="122" priority="2" operator="containsText" text="Not">
      <formula>NOT(ISERROR(SEARCH("Not",B20)))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O213"/>
  <sheetViews>
    <sheetView showGridLines="0" zoomScale="80" zoomScaleNormal="80" workbookViewId="0">
      <selection activeCell="E8" sqref="E8"/>
    </sheetView>
  </sheetViews>
  <sheetFormatPr defaultColWidth="11.5" defaultRowHeight="16.5" x14ac:dyDescent="0.3"/>
  <cols>
    <col min="1" max="1" width="6" customWidth="1"/>
    <col min="2" max="2" width="41" customWidth="1"/>
    <col min="3" max="3" width="37.625" customWidth="1"/>
    <col min="4" max="4" width="32.625" customWidth="1"/>
    <col min="5" max="5" width="36.375" customWidth="1"/>
    <col min="6" max="6" width="11.5" style="69" customWidth="1"/>
    <col min="7" max="7" width="22.875" style="99" customWidth="1"/>
    <col min="8" max="8" width="24" customWidth="1"/>
    <col min="9" max="9" width="19.5" customWidth="1"/>
    <col min="10" max="10" width="16.5" customWidth="1"/>
    <col min="11" max="11" width="18.5" customWidth="1"/>
    <col min="12" max="12" width="15.5" customWidth="1"/>
    <col min="13" max="13" width="17.875" customWidth="1"/>
    <col min="14" max="14" width="14.375" customWidth="1"/>
    <col min="15" max="15" width="22" customWidth="1"/>
  </cols>
  <sheetData>
    <row r="1" spans="1:15" s="59" customFormat="1" x14ac:dyDescent="0.3">
      <c r="F1" s="69"/>
      <c r="G1" s="99"/>
    </row>
    <row r="2" spans="1:15" s="59" customFormat="1" x14ac:dyDescent="0.3">
      <c r="F2" s="69"/>
      <c r="G2" s="99"/>
    </row>
    <row r="3" spans="1:15" s="59" customFormat="1" x14ac:dyDescent="0.3">
      <c r="F3" s="69"/>
      <c r="G3" s="99"/>
    </row>
    <row r="4" spans="1:15" s="59" customFormat="1" x14ac:dyDescent="0.3">
      <c r="F4" s="69"/>
      <c r="G4" s="99"/>
    </row>
    <row r="5" spans="1:15" s="59" customFormat="1" x14ac:dyDescent="0.3">
      <c r="F5" s="69"/>
      <c r="G5" s="99"/>
    </row>
    <row r="7" spans="1:15" ht="18.75" x14ac:dyDescent="0.3">
      <c r="B7" s="40" t="s">
        <v>3499</v>
      </c>
    </row>
    <row r="10" spans="1:15" x14ac:dyDescent="0.3">
      <c r="B10" s="37" t="s">
        <v>386</v>
      </c>
    </row>
    <row r="11" spans="1:15" ht="54.75" thickBot="1" x14ac:dyDescent="0.35">
      <c r="A11" s="41" t="s">
        <v>22</v>
      </c>
      <c r="B11" s="41" t="s">
        <v>4</v>
      </c>
      <c r="C11" s="41" t="s">
        <v>387</v>
      </c>
      <c r="D11" s="41" t="s">
        <v>421</v>
      </c>
      <c r="E11" s="41" t="s">
        <v>422</v>
      </c>
      <c r="F11" s="41" t="s">
        <v>390</v>
      </c>
      <c r="G11" s="284" t="s">
        <v>391</v>
      </c>
      <c r="H11" s="41" t="s">
        <v>392</v>
      </c>
      <c r="I11" s="41" t="s">
        <v>393</v>
      </c>
      <c r="J11" s="41" t="s">
        <v>394</v>
      </c>
      <c r="K11" s="41" t="s">
        <v>395</v>
      </c>
      <c r="L11" s="41" t="s">
        <v>394</v>
      </c>
      <c r="M11" s="41" t="s">
        <v>395</v>
      </c>
      <c r="N11" s="41" t="s">
        <v>394</v>
      </c>
      <c r="O11" s="41" t="s">
        <v>396</v>
      </c>
    </row>
    <row r="12" spans="1:15" x14ac:dyDescent="0.3">
      <c r="A12" s="261">
        <v>1</v>
      </c>
      <c r="B12" s="42" t="s">
        <v>327</v>
      </c>
      <c r="C12" s="285" t="s">
        <v>3195</v>
      </c>
      <c r="D12" s="285" t="s">
        <v>5</v>
      </c>
      <c r="E12" s="285" t="s">
        <v>5</v>
      </c>
      <c r="F12" s="285" t="s">
        <v>5</v>
      </c>
      <c r="G12" s="264">
        <v>113334318</v>
      </c>
      <c r="H12" s="285" t="s">
        <v>5</v>
      </c>
      <c r="I12" s="285">
        <v>21</v>
      </c>
      <c r="J12" s="285" t="s">
        <v>5</v>
      </c>
      <c r="K12" s="285" t="s">
        <v>5</v>
      </c>
      <c r="L12" s="285" t="s">
        <v>5</v>
      </c>
      <c r="M12" s="285" t="s">
        <v>5</v>
      </c>
      <c r="N12" s="285" t="s">
        <v>5</v>
      </c>
      <c r="O12" s="285" t="s">
        <v>5</v>
      </c>
    </row>
    <row r="13" spans="1:15" x14ac:dyDescent="0.3">
      <c r="A13" s="261">
        <v>1</v>
      </c>
      <c r="B13" s="208" t="s">
        <v>327</v>
      </c>
      <c r="C13" s="285" t="s">
        <v>3196</v>
      </c>
      <c r="D13" s="285" t="s">
        <v>5</v>
      </c>
      <c r="E13" s="285" t="s">
        <v>5</v>
      </c>
      <c r="F13" s="285" t="s">
        <v>5</v>
      </c>
      <c r="G13" s="264">
        <v>30973471</v>
      </c>
      <c r="H13" s="285" t="s">
        <v>5</v>
      </c>
      <c r="I13" s="285">
        <v>21</v>
      </c>
      <c r="J13" s="285" t="s">
        <v>5</v>
      </c>
      <c r="K13" s="285" t="s">
        <v>5</v>
      </c>
      <c r="L13" s="285" t="s">
        <v>5</v>
      </c>
      <c r="M13" s="285" t="s">
        <v>5</v>
      </c>
      <c r="N13" s="285" t="s">
        <v>5</v>
      </c>
      <c r="O13" s="285" t="s">
        <v>5</v>
      </c>
    </row>
    <row r="14" spans="1:15" x14ac:dyDescent="0.3">
      <c r="A14" s="261">
        <v>1</v>
      </c>
      <c r="B14" s="208" t="s">
        <v>327</v>
      </c>
      <c r="C14" s="285" t="s">
        <v>3197</v>
      </c>
      <c r="D14" s="285" t="s">
        <v>5</v>
      </c>
      <c r="E14" s="285" t="s">
        <v>5</v>
      </c>
      <c r="F14" s="285" t="s">
        <v>5</v>
      </c>
      <c r="G14" s="264">
        <v>13032720</v>
      </c>
      <c r="H14" s="285" t="s">
        <v>5</v>
      </c>
      <c r="I14" s="285">
        <v>21</v>
      </c>
      <c r="J14" s="285" t="s">
        <v>5</v>
      </c>
      <c r="K14" s="285" t="s">
        <v>5</v>
      </c>
      <c r="L14" s="285" t="s">
        <v>5</v>
      </c>
      <c r="M14" s="285" t="s">
        <v>5</v>
      </c>
      <c r="N14" s="285" t="s">
        <v>5</v>
      </c>
      <c r="O14" s="285" t="s">
        <v>5</v>
      </c>
    </row>
    <row r="15" spans="1:15" s="59" customFormat="1" x14ac:dyDescent="0.3">
      <c r="A15" s="261">
        <v>1</v>
      </c>
      <c r="B15" s="208" t="s">
        <v>327</v>
      </c>
      <c r="C15" s="285" t="s">
        <v>3198</v>
      </c>
      <c r="D15" s="285" t="s">
        <v>5</v>
      </c>
      <c r="E15" s="285" t="s">
        <v>5</v>
      </c>
      <c r="F15" s="285" t="s">
        <v>5</v>
      </c>
      <c r="G15" s="264">
        <v>97126818</v>
      </c>
      <c r="H15" s="285" t="s">
        <v>5</v>
      </c>
      <c r="I15" s="285">
        <v>16</v>
      </c>
      <c r="J15" s="285" t="s">
        <v>5</v>
      </c>
      <c r="K15" s="285" t="s">
        <v>5</v>
      </c>
      <c r="L15" s="285" t="s">
        <v>5</v>
      </c>
      <c r="M15" s="285" t="s">
        <v>5</v>
      </c>
      <c r="N15" s="285" t="s">
        <v>5</v>
      </c>
      <c r="O15" s="285" t="s">
        <v>5</v>
      </c>
    </row>
    <row r="16" spans="1:15" x14ac:dyDescent="0.3">
      <c r="A16" s="261">
        <v>1</v>
      </c>
      <c r="B16" s="208" t="s">
        <v>327</v>
      </c>
      <c r="C16" s="285" t="s">
        <v>3199</v>
      </c>
      <c r="D16" s="285" t="s">
        <v>5</v>
      </c>
      <c r="E16" s="285" t="s">
        <v>5</v>
      </c>
      <c r="F16" s="285" t="s">
        <v>5</v>
      </c>
      <c r="G16" s="264">
        <v>12245766</v>
      </c>
      <c r="H16" s="285" t="s">
        <v>5</v>
      </c>
      <c r="I16" s="285">
        <v>21</v>
      </c>
      <c r="J16" s="285" t="s">
        <v>5</v>
      </c>
      <c r="K16" s="285" t="s">
        <v>5</v>
      </c>
      <c r="L16" s="285" t="s">
        <v>5</v>
      </c>
      <c r="M16" s="285" t="s">
        <v>5</v>
      </c>
      <c r="N16" s="285" t="s">
        <v>5</v>
      </c>
      <c r="O16" s="285" t="s">
        <v>5</v>
      </c>
    </row>
    <row r="17" spans="1:15" s="59" customFormat="1" x14ac:dyDescent="0.3">
      <c r="A17" s="261">
        <v>1</v>
      </c>
      <c r="B17" s="208" t="s">
        <v>327</v>
      </c>
      <c r="C17" s="285" t="s">
        <v>3200</v>
      </c>
      <c r="D17" s="285" t="s">
        <v>5</v>
      </c>
      <c r="E17" s="285" t="s">
        <v>5</v>
      </c>
      <c r="F17" s="285" t="s">
        <v>5</v>
      </c>
      <c r="G17" s="264">
        <v>32064919</v>
      </c>
      <c r="H17" s="285" t="s">
        <v>5</v>
      </c>
      <c r="I17" s="285">
        <v>8</v>
      </c>
      <c r="J17" s="285" t="s">
        <v>5</v>
      </c>
      <c r="K17" s="285" t="s">
        <v>5</v>
      </c>
      <c r="L17" s="285" t="s">
        <v>5</v>
      </c>
      <c r="M17" s="285" t="s">
        <v>5</v>
      </c>
      <c r="N17" s="285" t="s">
        <v>5</v>
      </c>
      <c r="O17" s="285" t="s">
        <v>5</v>
      </c>
    </row>
    <row r="18" spans="1:15" x14ac:dyDescent="0.3">
      <c r="A18" s="261">
        <v>1</v>
      </c>
      <c r="B18" s="208" t="s">
        <v>327</v>
      </c>
      <c r="C18" s="285" t="s">
        <v>3201</v>
      </c>
      <c r="D18" s="285" t="s">
        <v>5</v>
      </c>
      <c r="E18" s="285" t="s">
        <v>5</v>
      </c>
      <c r="F18" s="285" t="s">
        <v>5</v>
      </c>
      <c r="G18" s="264">
        <v>328072650</v>
      </c>
      <c r="H18" s="285" t="s">
        <v>5</v>
      </c>
      <c r="I18" s="285">
        <v>15</v>
      </c>
      <c r="J18" s="285" t="s">
        <v>5</v>
      </c>
      <c r="K18" s="285" t="s">
        <v>5</v>
      </c>
      <c r="L18" s="285" t="s">
        <v>5</v>
      </c>
      <c r="M18" s="285" t="s">
        <v>5</v>
      </c>
      <c r="N18" s="285" t="s">
        <v>5</v>
      </c>
      <c r="O18" s="285" t="s">
        <v>5</v>
      </c>
    </row>
    <row r="19" spans="1:15" x14ac:dyDescent="0.3">
      <c r="A19" s="261">
        <v>1</v>
      </c>
      <c r="B19" s="208" t="s">
        <v>327</v>
      </c>
      <c r="C19" s="285" t="s">
        <v>3202</v>
      </c>
      <c r="D19" s="285" t="s">
        <v>5</v>
      </c>
      <c r="E19" s="285" t="s">
        <v>5</v>
      </c>
      <c r="F19" s="285" t="s">
        <v>5</v>
      </c>
      <c r="G19" s="264">
        <v>2312248</v>
      </c>
      <c r="H19" s="285" t="s">
        <v>5</v>
      </c>
      <c r="I19" s="285">
        <v>21</v>
      </c>
      <c r="J19" s="285" t="s">
        <v>5</v>
      </c>
      <c r="K19" s="285" t="s">
        <v>5</v>
      </c>
      <c r="L19" s="285" t="s">
        <v>5</v>
      </c>
      <c r="M19" s="285" t="s">
        <v>5</v>
      </c>
      <c r="N19" s="285" t="s">
        <v>5</v>
      </c>
      <c r="O19" s="285" t="s">
        <v>5</v>
      </c>
    </row>
    <row r="20" spans="1:15" x14ac:dyDescent="0.3">
      <c r="A20" s="261">
        <v>1</v>
      </c>
      <c r="B20" s="208" t="s">
        <v>327</v>
      </c>
      <c r="C20" s="285" t="s">
        <v>469</v>
      </c>
      <c r="D20" s="285" t="s">
        <v>5</v>
      </c>
      <c r="E20" s="285" t="s">
        <v>5</v>
      </c>
      <c r="F20" s="285" t="s">
        <v>5</v>
      </c>
      <c r="G20" s="264">
        <v>13028660</v>
      </c>
      <c r="H20" s="285" t="s">
        <v>5</v>
      </c>
      <c r="I20" s="285">
        <v>10</v>
      </c>
      <c r="J20" s="285" t="s">
        <v>5</v>
      </c>
      <c r="K20" s="285" t="s">
        <v>5</v>
      </c>
      <c r="L20" s="285" t="s">
        <v>5</v>
      </c>
      <c r="M20" s="285" t="s">
        <v>5</v>
      </c>
      <c r="N20" s="285" t="s">
        <v>5</v>
      </c>
      <c r="O20" s="285" t="s">
        <v>5</v>
      </c>
    </row>
    <row r="21" spans="1:15" s="59" customFormat="1" x14ac:dyDescent="0.3">
      <c r="A21" s="261">
        <v>1</v>
      </c>
      <c r="B21" s="208" t="s">
        <v>327</v>
      </c>
      <c r="C21" s="246" t="s">
        <v>3066</v>
      </c>
      <c r="D21" s="246" t="s">
        <v>5</v>
      </c>
      <c r="E21" s="246" t="s">
        <v>5</v>
      </c>
      <c r="F21" s="285">
        <v>0</v>
      </c>
      <c r="G21" s="264">
        <v>69142830</v>
      </c>
      <c r="H21" s="285" t="s">
        <v>5</v>
      </c>
      <c r="I21" s="285">
        <v>2</v>
      </c>
      <c r="J21" s="285" t="s">
        <v>5</v>
      </c>
      <c r="K21" s="285" t="s">
        <v>5</v>
      </c>
      <c r="L21" s="285" t="s">
        <v>5</v>
      </c>
      <c r="M21" s="285" t="s">
        <v>5</v>
      </c>
      <c r="N21" s="285" t="s">
        <v>5</v>
      </c>
      <c r="O21" s="285" t="s">
        <v>5</v>
      </c>
    </row>
    <row r="22" spans="1:15" s="59" customFormat="1" x14ac:dyDescent="0.3">
      <c r="A22" s="261">
        <v>1</v>
      </c>
      <c r="B22" s="208" t="s">
        <v>327</v>
      </c>
      <c r="C22" s="246" t="s">
        <v>3069</v>
      </c>
      <c r="D22" s="246" t="s">
        <v>5</v>
      </c>
      <c r="E22" s="246" t="s">
        <v>5</v>
      </c>
      <c r="F22" s="285">
        <v>1</v>
      </c>
      <c r="G22" s="264">
        <v>25000000</v>
      </c>
      <c r="H22" s="285" t="s">
        <v>5</v>
      </c>
      <c r="I22" s="285">
        <v>16</v>
      </c>
      <c r="J22" s="285" t="s">
        <v>5</v>
      </c>
      <c r="K22" s="285" t="s">
        <v>5</v>
      </c>
      <c r="L22" s="285" t="s">
        <v>5</v>
      </c>
      <c r="M22" s="285" t="s">
        <v>5</v>
      </c>
      <c r="N22" s="285" t="s">
        <v>5</v>
      </c>
      <c r="O22" s="285" t="s">
        <v>5</v>
      </c>
    </row>
    <row r="23" spans="1:15" x14ac:dyDescent="0.3">
      <c r="A23" s="262">
        <v>2</v>
      </c>
      <c r="B23" s="220" t="s">
        <v>7</v>
      </c>
      <c r="C23" s="49" t="s">
        <v>162</v>
      </c>
      <c r="D23" s="49" t="s">
        <v>162</v>
      </c>
      <c r="E23" s="49" t="s">
        <v>162</v>
      </c>
      <c r="F23" s="49" t="s">
        <v>162</v>
      </c>
      <c r="G23" s="49" t="s">
        <v>162</v>
      </c>
      <c r="H23" s="49" t="s">
        <v>162</v>
      </c>
      <c r="I23" s="49" t="s">
        <v>162</v>
      </c>
      <c r="J23" s="49" t="s">
        <v>162</v>
      </c>
      <c r="K23" s="49" t="s">
        <v>162</v>
      </c>
      <c r="L23" s="49" t="s">
        <v>162</v>
      </c>
      <c r="M23" s="49" t="s">
        <v>162</v>
      </c>
      <c r="N23" s="49" t="s">
        <v>162</v>
      </c>
      <c r="O23" s="49" t="s">
        <v>162</v>
      </c>
    </row>
    <row r="24" spans="1:15" x14ac:dyDescent="0.3">
      <c r="A24" s="261">
        <v>3</v>
      </c>
      <c r="B24" s="208" t="s">
        <v>9</v>
      </c>
      <c r="C24" s="285" t="s">
        <v>3203</v>
      </c>
      <c r="D24" s="285" t="s">
        <v>211</v>
      </c>
      <c r="E24" s="285" t="s">
        <v>3204</v>
      </c>
      <c r="F24" s="285" t="s">
        <v>5</v>
      </c>
      <c r="G24" s="264">
        <v>10517379.300000001</v>
      </c>
      <c r="H24" s="285" t="s">
        <v>5</v>
      </c>
      <c r="I24" s="285" t="s">
        <v>5</v>
      </c>
      <c r="J24" s="285" t="s">
        <v>5</v>
      </c>
      <c r="K24" s="285" t="s">
        <v>5</v>
      </c>
      <c r="L24" s="285" t="s">
        <v>5</v>
      </c>
      <c r="M24" s="285" t="s">
        <v>5</v>
      </c>
      <c r="N24" s="285" t="s">
        <v>5</v>
      </c>
      <c r="O24" s="285" t="s">
        <v>5</v>
      </c>
    </row>
    <row r="25" spans="1:15" x14ac:dyDescent="0.3">
      <c r="A25" s="261">
        <v>3</v>
      </c>
      <c r="B25" s="208" t="s">
        <v>9</v>
      </c>
      <c r="C25" s="285" t="s">
        <v>3205</v>
      </c>
      <c r="D25" s="285" t="s">
        <v>5</v>
      </c>
      <c r="E25" s="285" t="s">
        <v>3206</v>
      </c>
      <c r="F25" s="285" t="s">
        <v>5</v>
      </c>
      <c r="G25" s="264">
        <v>10729735.710000001</v>
      </c>
      <c r="H25" s="285" t="s">
        <v>5</v>
      </c>
      <c r="I25" s="285" t="s">
        <v>5</v>
      </c>
      <c r="J25" s="285" t="s">
        <v>5</v>
      </c>
      <c r="K25" s="285" t="s">
        <v>5</v>
      </c>
      <c r="L25" s="285" t="s">
        <v>5</v>
      </c>
      <c r="M25" s="285" t="s">
        <v>5</v>
      </c>
      <c r="N25" s="285" t="s">
        <v>5</v>
      </c>
      <c r="O25" s="285" t="s">
        <v>5</v>
      </c>
    </row>
    <row r="26" spans="1:15" x14ac:dyDescent="0.3">
      <c r="A26" s="261">
        <v>3</v>
      </c>
      <c r="B26" s="208" t="s">
        <v>9</v>
      </c>
      <c r="C26" s="285" t="s">
        <v>3207</v>
      </c>
      <c r="D26" s="285" t="s">
        <v>5</v>
      </c>
      <c r="E26" s="285" t="s">
        <v>3208</v>
      </c>
      <c r="F26" s="285" t="s">
        <v>5</v>
      </c>
      <c r="G26" s="264">
        <v>98644970.409999996</v>
      </c>
      <c r="H26" s="285" t="s">
        <v>5</v>
      </c>
      <c r="I26" s="285" t="s">
        <v>5</v>
      </c>
      <c r="J26" s="285" t="s">
        <v>5</v>
      </c>
      <c r="K26" s="285" t="s">
        <v>5</v>
      </c>
      <c r="L26" s="285" t="s">
        <v>5</v>
      </c>
      <c r="M26" s="285" t="s">
        <v>5</v>
      </c>
      <c r="N26" s="285" t="s">
        <v>5</v>
      </c>
      <c r="O26" s="285" t="s">
        <v>5</v>
      </c>
    </row>
    <row r="27" spans="1:15" x14ac:dyDescent="0.3">
      <c r="A27" s="261">
        <v>3</v>
      </c>
      <c r="B27" s="208" t="s">
        <v>9</v>
      </c>
      <c r="C27" s="285" t="s">
        <v>3209</v>
      </c>
      <c r="D27" s="285" t="s">
        <v>5</v>
      </c>
      <c r="E27" s="285" t="s">
        <v>3210</v>
      </c>
      <c r="F27" s="285" t="s">
        <v>5</v>
      </c>
      <c r="G27" s="264">
        <v>70817123</v>
      </c>
      <c r="H27" s="285" t="s">
        <v>5</v>
      </c>
      <c r="I27" s="285" t="s">
        <v>5</v>
      </c>
      <c r="J27" s="285" t="s">
        <v>5</v>
      </c>
      <c r="K27" s="285" t="s">
        <v>5</v>
      </c>
      <c r="L27" s="285" t="s">
        <v>5</v>
      </c>
      <c r="M27" s="285" t="s">
        <v>5</v>
      </c>
      <c r="N27" s="285" t="s">
        <v>5</v>
      </c>
      <c r="O27" s="285" t="s">
        <v>5</v>
      </c>
    </row>
    <row r="28" spans="1:15" x14ac:dyDescent="0.3">
      <c r="A28" s="261">
        <v>3</v>
      </c>
      <c r="B28" s="208" t="s">
        <v>9</v>
      </c>
      <c r="C28" s="285" t="s">
        <v>3211</v>
      </c>
      <c r="D28" s="285" t="s">
        <v>5</v>
      </c>
      <c r="E28" s="285" t="s">
        <v>3212</v>
      </c>
      <c r="F28" s="285" t="s">
        <v>5</v>
      </c>
      <c r="G28" s="264">
        <v>50761382.939999998</v>
      </c>
      <c r="H28" s="285" t="s">
        <v>5</v>
      </c>
      <c r="I28" s="285" t="s">
        <v>5</v>
      </c>
      <c r="J28" s="285" t="s">
        <v>5</v>
      </c>
      <c r="K28" s="285" t="s">
        <v>5</v>
      </c>
      <c r="L28" s="285" t="s">
        <v>5</v>
      </c>
      <c r="M28" s="285" t="s">
        <v>5</v>
      </c>
      <c r="N28" s="285" t="s">
        <v>5</v>
      </c>
      <c r="O28" s="285" t="s">
        <v>5</v>
      </c>
    </row>
    <row r="29" spans="1:15" x14ac:dyDescent="0.3">
      <c r="A29" s="261">
        <v>3</v>
      </c>
      <c r="B29" s="208" t="s">
        <v>9</v>
      </c>
      <c r="C29" s="285" t="s">
        <v>3213</v>
      </c>
      <c r="D29" s="285" t="s">
        <v>5</v>
      </c>
      <c r="E29" s="285" t="s">
        <v>3214</v>
      </c>
      <c r="F29" s="285" t="s">
        <v>5</v>
      </c>
      <c r="G29" s="264">
        <v>40977184</v>
      </c>
      <c r="H29" s="285" t="s">
        <v>5</v>
      </c>
      <c r="I29" s="285" t="s">
        <v>5</v>
      </c>
      <c r="J29" s="285" t="s">
        <v>5</v>
      </c>
      <c r="K29" s="285" t="s">
        <v>5</v>
      </c>
      <c r="L29" s="285" t="s">
        <v>5</v>
      </c>
      <c r="M29" s="285" t="s">
        <v>5</v>
      </c>
      <c r="N29" s="285" t="s">
        <v>5</v>
      </c>
      <c r="O29" s="285" t="s">
        <v>5</v>
      </c>
    </row>
    <row r="30" spans="1:15" s="59" customFormat="1" x14ac:dyDescent="0.3">
      <c r="A30" s="261">
        <v>3</v>
      </c>
      <c r="B30" s="208" t="s">
        <v>9</v>
      </c>
      <c r="C30" s="285" t="s">
        <v>3215</v>
      </c>
      <c r="D30" s="285" t="s">
        <v>5</v>
      </c>
      <c r="E30" s="285" t="s">
        <v>3216</v>
      </c>
      <c r="F30" s="285" t="s">
        <v>5</v>
      </c>
      <c r="G30" s="264">
        <v>40300000</v>
      </c>
      <c r="H30" s="285" t="s">
        <v>5</v>
      </c>
      <c r="I30" s="285" t="s">
        <v>5</v>
      </c>
      <c r="J30" s="285" t="s">
        <v>5</v>
      </c>
      <c r="K30" s="285" t="s">
        <v>5</v>
      </c>
      <c r="L30" s="285" t="s">
        <v>5</v>
      </c>
      <c r="M30" s="285" t="s">
        <v>5</v>
      </c>
      <c r="N30" s="285" t="s">
        <v>5</v>
      </c>
      <c r="O30" s="285" t="s">
        <v>5</v>
      </c>
    </row>
    <row r="31" spans="1:15" x14ac:dyDescent="0.3">
      <c r="A31" s="261">
        <v>3</v>
      </c>
      <c r="B31" s="208" t="s">
        <v>9</v>
      </c>
      <c r="C31" s="285" t="s">
        <v>3217</v>
      </c>
      <c r="D31" s="285" t="s">
        <v>5</v>
      </c>
      <c r="E31" s="285" t="s">
        <v>3218</v>
      </c>
      <c r="F31" s="285" t="s">
        <v>5</v>
      </c>
      <c r="G31" s="264">
        <v>34848172.18</v>
      </c>
      <c r="H31" s="285" t="s">
        <v>5</v>
      </c>
      <c r="I31" s="285" t="s">
        <v>5</v>
      </c>
      <c r="J31" s="285" t="s">
        <v>5</v>
      </c>
      <c r="K31" s="285" t="s">
        <v>5</v>
      </c>
      <c r="L31" s="285" t="s">
        <v>5</v>
      </c>
      <c r="M31" s="285" t="s">
        <v>5</v>
      </c>
      <c r="N31" s="285" t="s">
        <v>5</v>
      </c>
      <c r="O31" s="285" t="s">
        <v>5</v>
      </c>
    </row>
    <row r="32" spans="1:15" s="59" customFormat="1" x14ac:dyDescent="0.3">
      <c r="A32" s="261">
        <v>3</v>
      </c>
      <c r="B32" s="208" t="s">
        <v>9</v>
      </c>
      <c r="C32" s="285" t="s">
        <v>3219</v>
      </c>
      <c r="D32" s="285" t="s">
        <v>5</v>
      </c>
      <c r="E32" s="285" t="s">
        <v>3220</v>
      </c>
      <c r="F32" s="285" t="s">
        <v>5</v>
      </c>
      <c r="G32" s="264">
        <v>19553241.52</v>
      </c>
      <c r="H32" s="285" t="s">
        <v>5</v>
      </c>
      <c r="I32" s="285" t="s">
        <v>5</v>
      </c>
      <c r="J32" s="285" t="s">
        <v>5</v>
      </c>
      <c r="K32" s="285" t="s">
        <v>5</v>
      </c>
      <c r="L32" s="285" t="s">
        <v>5</v>
      </c>
      <c r="M32" s="285" t="s">
        <v>5</v>
      </c>
      <c r="N32" s="285" t="s">
        <v>5</v>
      </c>
      <c r="O32" s="285" t="s">
        <v>5</v>
      </c>
    </row>
    <row r="33" spans="1:15" s="59" customFormat="1" x14ac:dyDescent="0.3">
      <c r="A33" s="261">
        <v>3</v>
      </c>
      <c r="B33" s="208" t="s">
        <v>9</v>
      </c>
      <c r="C33" s="285" t="s">
        <v>3221</v>
      </c>
      <c r="D33" s="285" t="s">
        <v>5</v>
      </c>
      <c r="E33" s="285" t="s">
        <v>3222</v>
      </c>
      <c r="F33" s="285" t="s">
        <v>5</v>
      </c>
      <c r="G33" s="264">
        <v>17901785.710000001</v>
      </c>
      <c r="H33" s="285" t="s">
        <v>5</v>
      </c>
      <c r="I33" s="285" t="s">
        <v>5</v>
      </c>
      <c r="J33" s="285" t="s">
        <v>5</v>
      </c>
      <c r="K33" s="285" t="s">
        <v>5</v>
      </c>
      <c r="L33" s="285" t="s">
        <v>5</v>
      </c>
      <c r="M33" s="285" t="s">
        <v>5</v>
      </c>
      <c r="N33" s="285" t="s">
        <v>5</v>
      </c>
      <c r="O33" s="285" t="s">
        <v>5</v>
      </c>
    </row>
    <row r="34" spans="1:15" x14ac:dyDescent="0.3">
      <c r="A34" s="261">
        <v>3</v>
      </c>
      <c r="B34" s="208" t="s">
        <v>9</v>
      </c>
      <c r="C34" s="208" t="s">
        <v>171</v>
      </c>
      <c r="D34" s="208" t="s">
        <v>5</v>
      </c>
      <c r="E34" s="208" t="s">
        <v>5</v>
      </c>
      <c r="F34" s="208" t="s">
        <v>5</v>
      </c>
      <c r="G34" s="208">
        <v>46743845.159999996</v>
      </c>
      <c r="H34" s="208" t="s">
        <v>5</v>
      </c>
      <c r="I34" s="208" t="s">
        <v>5</v>
      </c>
      <c r="J34" s="208" t="s">
        <v>5</v>
      </c>
      <c r="K34" s="208" t="s">
        <v>5</v>
      </c>
      <c r="L34" s="208" t="s">
        <v>5</v>
      </c>
      <c r="M34" s="208" t="s">
        <v>5</v>
      </c>
      <c r="N34" s="208" t="s">
        <v>5</v>
      </c>
      <c r="O34" s="208" t="s">
        <v>5</v>
      </c>
    </row>
    <row r="35" spans="1:15" x14ac:dyDescent="0.3">
      <c r="A35" s="262">
        <v>4</v>
      </c>
      <c r="B35" s="220" t="s">
        <v>321</v>
      </c>
      <c r="C35" s="226" t="s">
        <v>3223</v>
      </c>
      <c r="D35" s="49" t="s">
        <v>5</v>
      </c>
      <c r="E35" s="220" t="s">
        <v>425</v>
      </c>
      <c r="F35" s="220">
        <v>1</v>
      </c>
      <c r="G35" s="286">
        <v>121954421</v>
      </c>
      <c r="H35" s="49" t="s">
        <v>5</v>
      </c>
      <c r="I35" s="49" t="s">
        <v>5</v>
      </c>
      <c r="J35" s="49" t="s">
        <v>5</v>
      </c>
      <c r="K35" s="49" t="s">
        <v>5</v>
      </c>
      <c r="L35" s="49" t="s">
        <v>5</v>
      </c>
      <c r="M35" s="49" t="s">
        <v>5</v>
      </c>
      <c r="N35" s="49" t="s">
        <v>5</v>
      </c>
      <c r="O35" s="49" t="s">
        <v>5</v>
      </c>
    </row>
    <row r="36" spans="1:15" x14ac:dyDescent="0.3">
      <c r="A36" s="262">
        <v>4</v>
      </c>
      <c r="B36" s="220" t="s">
        <v>321</v>
      </c>
      <c r="C36" s="226" t="s">
        <v>3224</v>
      </c>
      <c r="D36" s="49" t="s">
        <v>5</v>
      </c>
      <c r="E36" s="220" t="s">
        <v>425</v>
      </c>
      <c r="F36" s="220">
        <v>1</v>
      </c>
      <c r="G36" s="286">
        <v>117212943</v>
      </c>
      <c r="H36" s="49" t="s">
        <v>5</v>
      </c>
      <c r="I36" s="49" t="s">
        <v>5</v>
      </c>
      <c r="J36" s="49" t="s">
        <v>5</v>
      </c>
      <c r="K36" s="49" t="s">
        <v>5</v>
      </c>
      <c r="L36" s="49" t="s">
        <v>5</v>
      </c>
      <c r="M36" s="49" t="s">
        <v>5</v>
      </c>
      <c r="N36" s="49" t="s">
        <v>5</v>
      </c>
      <c r="O36" s="49" t="s">
        <v>5</v>
      </c>
    </row>
    <row r="37" spans="1:15" x14ac:dyDescent="0.3">
      <c r="A37" s="262">
        <v>4</v>
      </c>
      <c r="B37" s="220" t="s">
        <v>321</v>
      </c>
      <c r="C37" s="226" t="s">
        <v>3225</v>
      </c>
      <c r="D37" s="49" t="s">
        <v>5</v>
      </c>
      <c r="E37" s="220" t="s">
        <v>425</v>
      </c>
      <c r="F37" s="220">
        <v>1</v>
      </c>
      <c r="G37" s="286">
        <v>683406</v>
      </c>
      <c r="H37" s="49" t="s">
        <v>5</v>
      </c>
      <c r="I37" s="49" t="s">
        <v>5</v>
      </c>
      <c r="J37" s="49" t="s">
        <v>5</v>
      </c>
      <c r="K37" s="49" t="s">
        <v>5</v>
      </c>
      <c r="L37" s="49" t="s">
        <v>5</v>
      </c>
      <c r="M37" s="49" t="s">
        <v>5</v>
      </c>
      <c r="N37" s="49" t="s">
        <v>5</v>
      </c>
      <c r="O37" s="49" t="s">
        <v>5</v>
      </c>
    </row>
    <row r="38" spans="1:15" x14ac:dyDescent="0.3">
      <c r="A38" s="262">
        <v>4</v>
      </c>
      <c r="B38" s="220" t="s">
        <v>321</v>
      </c>
      <c r="C38" s="226" t="s">
        <v>3226</v>
      </c>
      <c r="D38" s="49" t="s">
        <v>5</v>
      </c>
      <c r="E38" s="220" t="s">
        <v>425</v>
      </c>
      <c r="F38" s="220">
        <v>1</v>
      </c>
      <c r="G38" s="286">
        <v>97140058</v>
      </c>
      <c r="H38" s="49" t="s">
        <v>5</v>
      </c>
      <c r="I38" s="49" t="s">
        <v>5</v>
      </c>
      <c r="J38" s="49" t="s">
        <v>5</v>
      </c>
      <c r="K38" s="49" t="s">
        <v>5</v>
      </c>
      <c r="L38" s="49" t="s">
        <v>5</v>
      </c>
      <c r="M38" s="49" t="s">
        <v>5</v>
      </c>
      <c r="N38" s="49" t="s">
        <v>5</v>
      </c>
      <c r="O38" s="49" t="s">
        <v>5</v>
      </c>
    </row>
    <row r="39" spans="1:15" x14ac:dyDescent="0.3">
      <c r="A39" s="262">
        <v>4</v>
      </c>
      <c r="B39" s="220" t="s">
        <v>321</v>
      </c>
      <c r="C39" s="226" t="s">
        <v>3227</v>
      </c>
      <c r="D39" s="49" t="s">
        <v>5</v>
      </c>
      <c r="E39" s="220" t="s">
        <v>3228</v>
      </c>
      <c r="F39" s="220">
        <v>1</v>
      </c>
      <c r="G39" s="286">
        <v>1175924</v>
      </c>
      <c r="H39" s="49" t="s">
        <v>5</v>
      </c>
      <c r="I39" s="49" t="s">
        <v>5</v>
      </c>
      <c r="J39" s="49" t="s">
        <v>5</v>
      </c>
      <c r="K39" s="49" t="s">
        <v>5</v>
      </c>
      <c r="L39" s="49" t="s">
        <v>5</v>
      </c>
      <c r="M39" s="49" t="s">
        <v>5</v>
      </c>
      <c r="N39" s="49" t="s">
        <v>5</v>
      </c>
      <c r="O39" s="49" t="s">
        <v>5</v>
      </c>
    </row>
    <row r="40" spans="1:15" x14ac:dyDescent="0.3">
      <c r="A40" s="262">
        <v>4</v>
      </c>
      <c r="B40" s="220" t="s">
        <v>321</v>
      </c>
      <c r="C40" s="220" t="s">
        <v>3229</v>
      </c>
      <c r="D40" s="49" t="s">
        <v>5</v>
      </c>
      <c r="E40" s="220" t="s">
        <v>425</v>
      </c>
      <c r="F40" s="220">
        <v>1</v>
      </c>
      <c r="G40" s="286">
        <v>1820335</v>
      </c>
      <c r="H40" s="49" t="s">
        <v>5</v>
      </c>
      <c r="I40" s="49" t="s">
        <v>5</v>
      </c>
      <c r="J40" s="49" t="s">
        <v>5</v>
      </c>
      <c r="K40" s="49" t="s">
        <v>5</v>
      </c>
      <c r="L40" s="49" t="s">
        <v>5</v>
      </c>
      <c r="M40" s="49" t="s">
        <v>5</v>
      </c>
      <c r="N40" s="49" t="s">
        <v>5</v>
      </c>
      <c r="O40" s="49" t="s">
        <v>5</v>
      </c>
    </row>
    <row r="41" spans="1:15" s="59" customFormat="1" x14ac:dyDescent="0.3">
      <c r="A41" s="262">
        <v>4</v>
      </c>
      <c r="B41" s="220" t="s">
        <v>321</v>
      </c>
      <c r="C41" s="220" t="s">
        <v>408</v>
      </c>
      <c r="D41" s="49" t="s">
        <v>3145</v>
      </c>
      <c r="E41" s="220" t="s">
        <v>3146</v>
      </c>
      <c r="F41" s="220">
        <v>1</v>
      </c>
      <c r="G41" s="286">
        <v>41400000</v>
      </c>
      <c r="H41" s="49" t="s">
        <v>5</v>
      </c>
      <c r="I41" s="49" t="s">
        <v>5</v>
      </c>
      <c r="J41" s="49" t="s">
        <v>5</v>
      </c>
      <c r="K41" s="49" t="s">
        <v>5</v>
      </c>
      <c r="L41" s="49" t="s">
        <v>5</v>
      </c>
      <c r="M41" s="49" t="s">
        <v>5</v>
      </c>
      <c r="N41" s="49" t="s">
        <v>5</v>
      </c>
      <c r="O41" s="49" t="s">
        <v>5</v>
      </c>
    </row>
    <row r="42" spans="1:15" s="59" customFormat="1" x14ac:dyDescent="0.3">
      <c r="A42" s="262">
        <v>4</v>
      </c>
      <c r="B42" s="220" t="s">
        <v>321</v>
      </c>
      <c r="C42" s="220" t="s">
        <v>404</v>
      </c>
      <c r="D42" s="49" t="s">
        <v>3147</v>
      </c>
      <c r="E42" s="220" t="s">
        <v>3148</v>
      </c>
      <c r="F42" s="220">
        <v>1</v>
      </c>
      <c r="G42" s="286">
        <v>23465000</v>
      </c>
      <c r="H42" s="49" t="s">
        <v>5</v>
      </c>
      <c r="I42" s="49" t="s">
        <v>5</v>
      </c>
      <c r="J42" s="49" t="s">
        <v>5</v>
      </c>
      <c r="K42" s="49" t="s">
        <v>5</v>
      </c>
      <c r="L42" s="49" t="s">
        <v>5</v>
      </c>
      <c r="M42" s="49" t="s">
        <v>5</v>
      </c>
      <c r="N42" s="49" t="s">
        <v>5</v>
      </c>
      <c r="O42" s="49" t="s">
        <v>5</v>
      </c>
    </row>
    <row r="43" spans="1:15" x14ac:dyDescent="0.3">
      <c r="A43" s="261">
        <v>5</v>
      </c>
      <c r="B43" s="212" t="s">
        <v>11</v>
      </c>
      <c r="C43" s="212" t="s">
        <v>162</v>
      </c>
      <c r="D43" s="212" t="s">
        <v>162</v>
      </c>
      <c r="E43" s="212" t="s">
        <v>162</v>
      </c>
      <c r="F43" s="212" t="s">
        <v>162</v>
      </c>
      <c r="G43" s="264" t="s">
        <v>162</v>
      </c>
      <c r="H43" s="212" t="s">
        <v>162</v>
      </c>
      <c r="I43" s="212" t="s">
        <v>162</v>
      </c>
      <c r="J43" s="212" t="s">
        <v>162</v>
      </c>
      <c r="K43" s="212" t="s">
        <v>162</v>
      </c>
      <c r="L43" s="212" t="s">
        <v>162</v>
      </c>
      <c r="M43" s="212" t="s">
        <v>162</v>
      </c>
      <c r="N43" s="212" t="s">
        <v>162</v>
      </c>
      <c r="O43" s="212" t="s">
        <v>162</v>
      </c>
    </row>
    <row r="44" spans="1:15" x14ac:dyDescent="0.3">
      <c r="A44" s="262">
        <v>6</v>
      </c>
      <c r="B44" s="214" t="s">
        <v>320</v>
      </c>
      <c r="C44" s="252" t="s">
        <v>3230</v>
      </c>
      <c r="D44" s="275">
        <v>59542051180</v>
      </c>
      <c r="E44" s="252" t="s">
        <v>424</v>
      </c>
      <c r="F44" s="252">
        <v>1</v>
      </c>
      <c r="G44" s="282">
        <v>8208974716</v>
      </c>
      <c r="H44" s="252" t="s">
        <v>3231</v>
      </c>
      <c r="I44" s="252">
        <v>22</v>
      </c>
      <c r="J44" s="282">
        <v>8208974716</v>
      </c>
      <c r="K44" s="252" t="s">
        <v>3231</v>
      </c>
      <c r="L44" s="252" t="s">
        <v>3231</v>
      </c>
      <c r="M44" s="252" t="s">
        <v>3231</v>
      </c>
      <c r="N44" s="252" t="s">
        <v>3231</v>
      </c>
      <c r="O44" s="252" t="s">
        <v>3231</v>
      </c>
    </row>
    <row r="45" spans="1:15" x14ac:dyDescent="0.3">
      <c r="A45" s="262">
        <v>6</v>
      </c>
      <c r="B45" s="214" t="s">
        <v>320</v>
      </c>
      <c r="C45" s="252" t="s">
        <v>3232</v>
      </c>
      <c r="D45" s="275">
        <v>105913533</v>
      </c>
      <c r="E45" s="252" t="s">
        <v>3233</v>
      </c>
      <c r="F45" s="252">
        <v>1</v>
      </c>
      <c r="G45" s="282">
        <v>486073800</v>
      </c>
      <c r="H45" s="252" t="s">
        <v>3231</v>
      </c>
      <c r="I45" s="252">
        <v>22</v>
      </c>
      <c r="J45" s="282">
        <v>486073800</v>
      </c>
      <c r="K45" s="252" t="s">
        <v>3231</v>
      </c>
      <c r="L45" s="252" t="s">
        <v>3231</v>
      </c>
      <c r="M45" s="252" t="s">
        <v>3231</v>
      </c>
      <c r="N45" s="252" t="s">
        <v>3231</v>
      </c>
      <c r="O45" s="252" t="s">
        <v>3231</v>
      </c>
    </row>
    <row r="46" spans="1:15" x14ac:dyDescent="0.3">
      <c r="A46" s="262">
        <v>6</v>
      </c>
      <c r="B46" s="214" t="s">
        <v>320</v>
      </c>
      <c r="C46" s="252" t="s">
        <v>3234</v>
      </c>
      <c r="D46" s="275">
        <v>529210692</v>
      </c>
      <c r="E46" s="252" t="s">
        <v>424</v>
      </c>
      <c r="F46" s="252">
        <v>1</v>
      </c>
      <c r="G46" s="282">
        <v>347892084</v>
      </c>
      <c r="H46" s="252" t="s">
        <v>3231</v>
      </c>
      <c r="I46" s="252">
        <v>22</v>
      </c>
      <c r="J46" s="282">
        <v>347892084</v>
      </c>
      <c r="K46" s="252" t="s">
        <v>3231</v>
      </c>
      <c r="L46" s="252" t="s">
        <v>3231</v>
      </c>
      <c r="M46" s="252" t="s">
        <v>3231</v>
      </c>
      <c r="N46" s="252" t="s">
        <v>3231</v>
      </c>
      <c r="O46" s="252" t="s">
        <v>3231</v>
      </c>
    </row>
    <row r="47" spans="1:15" x14ac:dyDescent="0.3">
      <c r="A47" s="262">
        <v>6</v>
      </c>
      <c r="B47" s="214" t="s">
        <v>320</v>
      </c>
      <c r="C47" s="252" t="s">
        <v>3235</v>
      </c>
      <c r="D47" s="275">
        <v>2480149350</v>
      </c>
      <c r="E47" s="252" t="s">
        <v>424</v>
      </c>
      <c r="F47" s="252">
        <v>1</v>
      </c>
      <c r="G47" s="282">
        <v>174926776</v>
      </c>
      <c r="H47" s="252" t="s">
        <v>3231</v>
      </c>
      <c r="I47" s="252">
        <v>9</v>
      </c>
      <c r="J47" s="282">
        <v>174926776</v>
      </c>
      <c r="K47" s="252" t="s">
        <v>3231</v>
      </c>
      <c r="L47" s="252" t="s">
        <v>3231</v>
      </c>
      <c r="M47" s="252" t="s">
        <v>3231</v>
      </c>
      <c r="N47" s="252" t="s">
        <v>3231</v>
      </c>
      <c r="O47" s="252" t="s">
        <v>3231</v>
      </c>
    </row>
    <row r="48" spans="1:15" s="59" customFormat="1" x14ac:dyDescent="0.3">
      <c r="A48" s="262">
        <v>6</v>
      </c>
      <c r="B48" s="214" t="s">
        <v>320</v>
      </c>
      <c r="C48" s="252" t="s">
        <v>3236</v>
      </c>
      <c r="D48" s="275">
        <v>503646572</v>
      </c>
      <c r="E48" s="252" t="s">
        <v>424</v>
      </c>
      <c r="F48" s="252">
        <v>1</v>
      </c>
      <c r="G48" s="282">
        <v>52317031</v>
      </c>
      <c r="H48" s="252" t="s">
        <v>3231</v>
      </c>
      <c r="I48" s="252">
        <v>22</v>
      </c>
      <c r="J48" s="282">
        <v>52317031</v>
      </c>
      <c r="K48" s="252" t="s">
        <v>3231</v>
      </c>
      <c r="L48" s="252" t="s">
        <v>3231</v>
      </c>
      <c r="M48" s="252" t="s">
        <v>3231</v>
      </c>
      <c r="N48" s="252" t="s">
        <v>3231</v>
      </c>
      <c r="O48" s="252" t="s">
        <v>3231</v>
      </c>
    </row>
    <row r="49" spans="1:15" x14ac:dyDescent="0.3">
      <c r="A49" s="262">
        <v>6</v>
      </c>
      <c r="B49" s="214" t="s">
        <v>320</v>
      </c>
      <c r="C49" s="252" t="s">
        <v>3237</v>
      </c>
      <c r="D49" s="275">
        <v>843845601</v>
      </c>
      <c r="E49" s="252" t="s">
        <v>3233</v>
      </c>
      <c r="F49" s="252">
        <v>1</v>
      </c>
      <c r="G49" s="282">
        <v>38367821</v>
      </c>
      <c r="H49" s="252" t="s">
        <v>3231</v>
      </c>
      <c r="I49" s="252">
        <v>23</v>
      </c>
      <c r="J49" s="282">
        <v>38367821</v>
      </c>
      <c r="K49" s="252" t="s">
        <v>3231</v>
      </c>
      <c r="L49" s="252" t="s">
        <v>3231</v>
      </c>
      <c r="M49" s="252" t="s">
        <v>3231</v>
      </c>
      <c r="N49" s="252" t="s">
        <v>3231</v>
      </c>
      <c r="O49" s="252" t="s">
        <v>3231</v>
      </c>
    </row>
    <row r="50" spans="1:15" x14ac:dyDescent="0.3">
      <c r="A50" s="262">
        <v>6</v>
      </c>
      <c r="B50" s="214" t="s">
        <v>320</v>
      </c>
      <c r="C50" s="252" t="s">
        <v>3238</v>
      </c>
      <c r="D50" s="275">
        <v>90300075</v>
      </c>
      <c r="E50" s="252" t="s">
        <v>3239</v>
      </c>
      <c r="F50" s="252">
        <v>1</v>
      </c>
      <c r="G50" s="282">
        <v>29226164</v>
      </c>
      <c r="H50" s="252" t="s">
        <v>3231</v>
      </c>
      <c r="I50" s="252">
        <v>22</v>
      </c>
      <c r="J50" s="282">
        <v>29226164</v>
      </c>
      <c r="K50" s="252" t="s">
        <v>3231</v>
      </c>
      <c r="L50" s="252" t="s">
        <v>3231</v>
      </c>
      <c r="M50" s="252" t="s">
        <v>3231</v>
      </c>
      <c r="N50" s="252" t="s">
        <v>3231</v>
      </c>
      <c r="O50" s="252" t="s">
        <v>3231</v>
      </c>
    </row>
    <row r="51" spans="1:15" x14ac:dyDescent="0.3">
      <c r="A51" s="262">
        <v>6</v>
      </c>
      <c r="B51" s="214" t="s">
        <v>320</v>
      </c>
      <c r="C51" s="252" t="s">
        <v>3240</v>
      </c>
      <c r="D51" s="275">
        <v>836874972</v>
      </c>
      <c r="E51" s="252" t="s">
        <v>3233</v>
      </c>
      <c r="F51" s="252">
        <v>1</v>
      </c>
      <c r="G51" s="282">
        <v>21835781</v>
      </c>
      <c r="H51" s="252" t="s">
        <v>3231</v>
      </c>
      <c r="I51" s="252">
        <v>22</v>
      </c>
      <c r="J51" s="282">
        <v>21835781</v>
      </c>
      <c r="K51" s="252" t="s">
        <v>3231</v>
      </c>
      <c r="L51" s="252" t="s">
        <v>3231</v>
      </c>
      <c r="M51" s="252" t="s">
        <v>3231</v>
      </c>
      <c r="N51" s="252" t="s">
        <v>3231</v>
      </c>
      <c r="O51" s="252" t="s">
        <v>3231</v>
      </c>
    </row>
    <row r="52" spans="1:15" x14ac:dyDescent="0.3">
      <c r="A52" s="262">
        <v>6</v>
      </c>
      <c r="B52" s="214" t="s">
        <v>320</v>
      </c>
      <c r="C52" s="252" t="s">
        <v>3241</v>
      </c>
      <c r="D52" s="275">
        <v>439534835</v>
      </c>
      <c r="E52" s="252" t="s">
        <v>424</v>
      </c>
      <c r="F52" s="252">
        <v>1</v>
      </c>
      <c r="G52" s="282">
        <v>18787697</v>
      </c>
      <c r="H52" s="252" t="s">
        <v>3231</v>
      </c>
      <c r="I52" s="252">
        <v>15</v>
      </c>
      <c r="J52" s="282">
        <v>18787697</v>
      </c>
      <c r="K52" s="252" t="s">
        <v>3231</v>
      </c>
      <c r="L52" s="252" t="s">
        <v>3231</v>
      </c>
      <c r="M52" s="252" t="s">
        <v>3231</v>
      </c>
      <c r="N52" s="252" t="s">
        <v>3231</v>
      </c>
      <c r="O52" s="252" t="s">
        <v>3231</v>
      </c>
    </row>
    <row r="53" spans="1:15" x14ac:dyDescent="0.3">
      <c r="A53" s="262">
        <v>6</v>
      </c>
      <c r="B53" s="214" t="s">
        <v>320</v>
      </c>
      <c r="C53" s="252" t="s">
        <v>3242</v>
      </c>
      <c r="D53" s="275">
        <v>572059939</v>
      </c>
      <c r="E53" s="252" t="s">
        <v>424</v>
      </c>
      <c r="F53" s="252">
        <v>1</v>
      </c>
      <c r="G53" s="282">
        <v>3640350</v>
      </c>
      <c r="H53" s="252" t="s">
        <v>3231</v>
      </c>
      <c r="I53" s="252">
        <v>15</v>
      </c>
      <c r="J53" s="282">
        <v>3640350</v>
      </c>
      <c r="K53" s="252" t="s">
        <v>3231</v>
      </c>
      <c r="L53" s="252" t="s">
        <v>3231</v>
      </c>
      <c r="M53" s="252" t="s">
        <v>3231</v>
      </c>
      <c r="N53" s="252" t="s">
        <v>3231</v>
      </c>
      <c r="O53" s="252" t="s">
        <v>3231</v>
      </c>
    </row>
    <row r="54" spans="1:15" x14ac:dyDescent="0.3">
      <c r="A54" s="262">
        <v>6</v>
      </c>
      <c r="B54" s="214" t="s">
        <v>320</v>
      </c>
      <c r="C54" s="252" t="s">
        <v>403</v>
      </c>
      <c r="D54" s="275"/>
      <c r="E54" s="252" t="s">
        <v>424</v>
      </c>
      <c r="F54" s="252">
        <v>2</v>
      </c>
      <c r="G54" s="282">
        <v>4165058</v>
      </c>
      <c r="H54" s="252" t="s">
        <v>3231</v>
      </c>
      <c r="I54" s="252">
        <v>23</v>
      </c>
      <c r="J54" s="282">
        <v>4165058</v>
      </c>
      <c r="K54" s="252" t="s">
        <v>3231</v>
      </c>
      <c r="L54" s="252" t="s">
        <v>3231</v>
      </c>
      <c r="M54" s="252" t="s">
        <v>3231</v>
      </c>
      <c r="N54" s="252" t="s">
        <v>3231</v>
      </c>
      <c r="O54" s="252" t="s">
        <v>3231</v>
      </c>
    </row>
    <row r="55" spans="1:15" s="59" customFormat="1" x14ac:dyDescent="0.3">
      <c r="A55" s="262">
        <v>6</v>
      </c>
      <c r="B55" s="214" t="s">
        <v>320</v>
      </c>
      <c r="C55" s="252" t="s">
        <v>552</v>
      </c>
      <c r="D55" s="275">
        <v>137482</v>
      </c>
      <c r="E55" s="252" t="s">
        <v>165</v>
      </c>
      <c r="F55" s="252">
        <v>1</v>
      </c>
      <c r="G55" s="282">
        <v>172124271</v>
      </c>
      <c r="H55" s="252" t="s">
        <v>211</v>
      </c>
      <c r="I55" s="252">
        <v>21</v>
      </c>
      <c r="J55" s="282">
        <v>172124271</v>
      </c>
      <c r="K55" s="252" t="s">
        <v>162</v>
      </c>
      <c r="L55" s="252" t="s">
        <v>162</v>
      </c>
      <c r="M55" s="252" t="s">
        <v>162</v>
      </c>
      <c r="N55" s="252" t="s">
        <v>162</v>
      </c>
      <c r="O55" s="252" t="s">
        <v>162</v>
      </c>
    </row>
    <row r="56" spans="1:15" s="59" customFormat="1" x14ac:dyDescent="0.3">
      <c r="A56" s="262">
        <v>6</v>
      </c>
      <c r="B56" s="214" t="s">
        <v>320</v>
      </c>
      <c r="C56" s="252" t="s">
        <v>3159</v>
      </c>
      <c r="D56" s="275">
        <v>4396918</v>
      </c>
      <c r="E56" s="252" t="s">
        <v>165</v>
      </c>
      <c r="F56" s="252">
        <v>1</v>
      </c>
      <c r="G56" s="282">
        <v>65063280</v>
      </c>
      <c r="H56" s="252"/>
      <c r="I56" s="252">
        <v>23</v>
      </c>
      <c r="J56" s="282">
        <v>65063280</v>
      </c>
      <c r="K56" s="252" t="s">
        <v>162</v>
      </c>
      <c r="L56" s="252" t="s">
        <v>162</v>
      </c>
      <c r="M56" s="252" t="s">
        <v>162</v>
      </c>
      <c r="N56" s="252" t="s">
        <v>162</v>
      </c>
      <c r="O56" s="252" t="s">
        <v>162</v>
      </c>
    </row>
    <row r="57" spans="1:15" s="59" customFormat="1" x14ac:dyDescent="0.3">
      <c r="A57" s="262">
        <v>6</v>
      </c>
      <c r="B57" s="214" t="s">
        <v>320</v>
      </c>
      <c r="C57" s="252" t="s">
        <v>428</v>
      </c>
      <c r="D57" s="275">
        <v>2041565</v>
      </c>
      <c r="E57" s="252" t="s">
        <v>165</v>
      </c>
      <c r="F57" s="252">
        <v>1</v>
      </c>
      <c r="G57" s="282">
        <v>61027644</v>
      </c>
      <c r="H57" s="252"/>
      <c r="I57" s="252">
        <v>18</v>
      </c>
      <c r="J57" s="282">
        <v>61027644</v>
      </c>
      <c r="K57" s="252" t="s">
        <v>162</v>
      </c>
      <c r="L57" s="252" t="s">
        <v>162</v>
      </c>
      <c r="M57" s="252" t="s">
        <v>162</v>
      </c>
      <c r="N57" s="252" t="s">
        <v>162</v>
      </c>
      <c r="O57" s="252" t="s">
        <v>162</v>
      </c>
    </row>
    <row r="58" spans="1:15" s="59" customFormat="1" x14ac:dyDescent="0.3">
      <c r="A58" s="262">
        <v>6</v>
      </c>
      <c r="B58" s="214" t="s">
        <v>320</v>
      </c>
      <c r="C58" s="252" t="s">
        <v>404</v>
      </c>
      <c r="D58" s="275">
        <v>293572</v>
      </c>
      <c r="E58" s="252" t="s">
        <v>165</v>
      </c>
      <c r="F58" s="252">
        <v>1</v>
      </c>
      <c r="G58" s="282">
        <v>20435400</v>
      </c>
      <c r="H58" s="252"/>
      <c r="I58" s="252">
        <v>15</v>
      </c>
      <c r="J58" s="282">
        <v>20435400</v>
      </c>
      <c r="K58" s="252" t="s">
        <v>162</v>
      </c>
      <c r="L58" s="252" t="s">
        <v>162</v>
      </c>
      <c r="M58" s="252" t="s">
        <v>162</v>
      </c>
      <c r="N58" s="252" t="s">
        <v>162</v>
      </c>
      <c r="O58" s="252" t="s">
        <v>162</v>
      </c>
    </row>
    <row r="59" spans="1:15" s="59" customFormat="1" x14ac:dyDescent="0.3">
      <c r="A59" s="262">
        <v>6</v>
      </c>
      <c r="B59" s="214" t="s">
        <v>320</v>
      </c>
      <c r="C59" s="252" t="s">
        <v>3163</v>
      </c>
      <c r="D59" s="275">
        <v>5601192</v>
      </c>
      <c r="E59" s="252" t="s">
        <v>165</v>
      </c>
      <c r="F59" s="252">
        <v>1</v>
      </c>
      <c r="G59" s="282">
        <v>8863481</v>
      </c>
      <c r="H59" s="252"/>
      <c r="I59" s="252">
        <v>17</v>
      </c>
      <c r="J59" s="282">
        <v>8863481</v>
      </c>
      <c r="K59" s="252" t="s">
        <v>162</v>
      </c>
      <c r="L59" s="252" t="s">
        <v>162</v>
      </c>
      <c r="M59" s="252" t="s">
        <v>162</v>
      </c>
      <c r="N59" s="252" t="s">
        <v>162</v>
      </c>
      <c r="O59" s="252" t="s">
        <v>162</v>
      </c>
    </row>
    <row r="60" spans="1:15" x14ac:dyDescent="0.3">
      <c r="A60" s="261">
        <v>7</v>
      </c>
      <c r="B60" s="212" t="s">
        <v>13</v>
      </c>
      <c r="C60" s="212" t="s">
        <v>3243</v>
      </c>
      <c r="D60" s="212" t="s">
        <v>162</v>
      </c>
      <c r="E60" s="212" t="s">
        <v>3244</v>
      </c>
      <c r="F60" s="212">
        <v>1</v>
      </c>
      <c r="G60" s="264">
        <v>2994430415</v>
      </c>
      <c r="H60" s="212" t="s">
        <v>3231</v>
      </c>
      <c r="I60" s="212" t="s">
        <v>3231</v>
      </c>
      <c r="J60" s="46" t="s">
        <v>3231</v>
      </c>
      <c r="K60" s="212" t="s">
        <v>3231</v>
      </c>
      <c r="L60" s="212" t="s">
        <v>3231</v>
      </c>
      <c r="M60" s="212" t="s">
        <v>3231</v>
      </c>
      <c r="N60" s="212" t="s">
        <v>3231</v>
      </c>
      <c r="O60" s="212" t="s">
        <v>3231</v>
      </c>
    </row>
    <row r="61" spans="1:15" x14ac:dyDescent="0.3">
      <c r="A61" s="261">
        <v>7</v>
      </c>
      <c r="B61" s="212" t="s">
        <v>13</v>
      </c>
      <c r="C61" s="212" t="s">
        <v>3245</v>
      </c>
      <c r="D61" s="212" t="s">
        <v>162</v>
      </c>
      <c r="E61" s="212" t="s">
        <v>3246</v>
      </c>
      <c r="F61" s="212">
        <v>1</v>
      </c>
      <c r="G61" s="264">
        <v>1081251415</v>
      </c>
      <c r="H61" s="212" t="s">
        <v>3231</v>
      </c>
      <c r="I61" s="212" t="s">
        <v>3231</v>
      </c>
      <c r="J61" s="46" t="s">
        <v>3231</v>
      </c>
      <c r="K61" s="212" t="s">
        <v>3231</v>
      </c>
      <c r="L61" s="212" t="s">
        <v>3231</v>
      </c>
      <c r="M61" s="212" t="s">
        <v>3231</v>
      </c>
      <c r="N61" s="212" t="s">
        <v>3231</v>
      </c>
      <c r="O61" s="212" t="s">
        <v>3231</v>
      </c>
    </row>
    <row r="62" spans="1:15" x14ac:dyDescent="0.3">
      <c r="A62" s="261">
        <v>7</v>
      </c>
      <c r="B62" s="212" t="s">
        <v>13</v>
      </c>
      <c r="C62" s="212" t="s">
        <v>3247</v>
      </c>
      <c r="D62" s="212" t="s">
        <v>5</v>
      </c>
      <c r="E62" s="212" t="s">
        <v>3248</v>
      </c>
      <c r="F62" s="212">
        <v>1</v>
      </c>
      <c r="G62" s="264">
        <v>1029004287</v>
      </c>
      <c r="H62" s="212" t="s">
        <v>3231</v>
      </c>
      <c r="I62" s="212" t="s">
        <v>3231</v>
      </c>
      <c r="J62" s="46" t="s">
        <v>3231</v>
      </c>
      <c r="K62" s="212" t="s">
        <v>3231</v>
      </c>
      <c r="L62" s="212" t="s">
        <v>3231</v>
      </c>
      <c r="M62" s="212" t="s">
        <v>3231</v>
      </c>
      <c r="N62" s="212" t="s">
        <v>3231</v>
      </c>
      <c r="O62" s="212" t="s">
        <v>3231</v>
      </c>
    </row>
    <row r="63" spans="1:15" x14ac:dyDescent="0.3">
      <c r="A63" s="261">
        <v>7</v>
      </c>
      <c r="B63" s="212" t="s">
        <v>13</v>
      </c>
      <c r="C63" s="212" t="s">
        <v>3249</v>
      </c>
      <c r="D63" s="212" t="s">
        <v>5</v>
      </c>
      <c r="E63" s="212" t="s">
        <v>3246</v>
      </c>
      <c r="F63" s="212" t="s">
        <v>5</v>
      </c>
      <c r="G63" s="264">
        <v>710765421</v>
      </c>
      <c r="H63" s="212" t="s">
        <v>3231</v>
      </c>
      <c r="I63" s="212" t="s">
        <v>3231</v>
      </c>
      <c r="J63" s="46" t="s">
        <v>3231</v>
      </c>
      <c r="K63" s="212" t="s">
        <v>3231</v>
      </c>
      <c r="L63" s="212" t="s">
        <v>3231</v>
      </c>
      <c r="M63" s="212" t="s">
        <v>3231</v>
      </c>
      <c r="N63" s="212" t="s">
        <v>3231</v>
      </c>
      <c r="O63" s="212" t="s">
        <v>3231</v>
      </c>
    </row>
    <row r="64" spans="1:15" x14ac:dyDescent="0.3">
      <c r="A64" s="261">
        <v>7</v>
      </c>
      <c r="B64" s="212" t="s">
        <v>13</v>
      </c>
      <c r="C64" s="212" t="s">
        <v>3250</v>
      </c>
      <c r="D64" s="212" t="s">
        <v>5</v>
      </c>
      <c r="E64" s="212" t="s">
        <v>3246</v>
      </c>
      <c r="F64" s="212" t="s">
        <v>5</v>
      </c>
      <c r="G64" s="264">
        <v>521175929</v>
      </c>
      <c r="H64" s="212" t="s">
        <v>3231</v>
      </c>
      <c r="I64" s="212" t="s">
        <v>3231</v>
      </c>
      <c r="J64" s="46" t="s">
        <v>3231</v>
      </c>
      <c r="K64" s="212" t="s">
        <v>3231</v>
      </c>
      <c r="L64" s="212" t="s">
        <v>3231</v>
      </c>
      <c r="M64" s="212" t="s">
        <v>3231</v>
      </c>
      <c r="N64" s="212" t="s">
        <v>3231</v>
      </c>
      <c r="O64" s="212" t="s">
        <v>3231</v>
      </c>
    </row>
    <row r="65" spans="1:15" x14ac:dyDescent="0.3">
      <c r="A65" s="261">
        <v>7</v>
      </c>
      <c r="B65" s="212" t="s">
        <v>13</v>
      </c>
      <c r="C65" s="212" t="s">
        <v>3251</v>
      </c>
      <c r="D65" s="212" t="s">
        <v>5</v>
      </c>
      <c r="E65" s="212" t="s">
        <v>5</v>
      </c>
      <c r="F65" s="212" t="s">
        <v>5</v>
      </c>
      <c r="G65" s="264">
        <v>513302583</v>
      </c>
      <c r="H65" s="212" t="s">
        <v>3231</v>
      </c>
      <c r="I65" s="212" t="s">
        <v>3231</v>
      </c>
      <c r="J65" s="46" t="s">
        <v>3231</v>
      </c>
      <c r="K65" s="212" t="s">
        <v>3231</v>
      </c>
      <c r="L65" s="212" t="s">
        <v>3231</v>
      </c>
      <c r="M65" s="212" t="s">
        <v>3231</v>
      </c>
      <c r="N65" s="212" t="s">
        <v>3231</v>
      </c>
      <c r="O65" s="212" t="s">
        <v>3231</v>
      </c>
    </row>
    <row r="66" spans="1:15" s="59" customFormat="1" x14ac:dyDescent="0.3">
      <c r="A66" s="261">
        <v>7</v>
      </c>
      <c r="B66" s="212" t="s">
        <v>13</v>
      </c>
      <c r="C66" s="212" t="s">
        <v>3252</v>
      </c>
      <c r="D66" s="212" t="s">
        <v>5</v>
      </c>
      <c r="E66" s="212" t="s">
        <v>424</v>
      </c>
      <c r="F66" s="212" t="s">
        <v>5</v>
      </c>
      <c r="G66" s="264">
        <v>442107147</v>
      </c>
      <c r="H66" s="212" t="s">
        <v>3231</v>
      </c>
      <c r="I66" s="212" t="s">
        <v>3231</v>
      </c>
      <c r="J66" s="46" t="s">
        <v>3231</v>
      </c>
      <c r="K66" s="212" t="s">
        <v>3231</v>
      </c>
      <c r="L66" s="212" t="s">
        <v>3231</v>
      </c>
      <c r="M66" s="212" t="s">
        <v>3231</v>
      </c>
      <c r="N66" s="212" t="s">
        <v>3231</v>
      </c>
      <c r="O66" s="212" t="s">
        <v>3231</v>
      </c>
    </row>
    <row r="67" spans="1:15" s="59" customFormat="1" x14ac:dyDescent="0.3">
      <c r="A67" s="261">
        <v>7</v>
      </c>
      <c r="B67" s="212" t="s">
        <v>13</v>
      </c>
      <c r="C67" s="212" t="s">
        <v>3253</v>
      </c>
      <c r="D67" s="212" t="s">
        <v>5</v>
      </c>
      <c r="E67" s="212" t="s">
        <v>3246</v>
      </c>
      <c r="F67" s="212" t="s">
        <v>5</v>
      </c>
      <c r="G67" s="264">
        <v>431518653</v>
      </c>
      <c r="H67" s="212" t="s">
        <v>3231</v>
      </c>
      <c r="I67" s="212" t="s">
        <v>3231</v>
      </c>
      <c r="J67" s="46" t="s">
        <v>3231</v>
      </c>
      <c r="K67" s="212" t="s">
        <v>3231</v>
      </c>
      <c r="L67" s="212" t="s">
        <v>3231</v>
      </c>
      <c r="M67" s="212" t="s">
        <v>3231</v>
      </c>
      <c r="N67" s="212" t="s">
        <v>3231</v>
      </c>
      <c r="O67" s="212" t="s">
        <v>3231</v>
      </c>
    </row>
    <row r="68" spans="1:15" s="59" customFormat="1" x14ac:dyDescent="0.3">
      <c r="A68" s="261">
        <v>7</v>
      </c>
      <c r="B68" s="212" t="s">
        <v>13</v>
      </c>
      <c r="C68" s="212" t="s">
        <v>3254</v>
      </c>
      <c r="D68" s="212" t="s">
        <v>5</v>
      </c>
      <c r="E68" s="212" t="s">
        <v>3246</v>
      </c>
      <c r="F68" s="212" t="s">
        <v>5</v>
      </c>
      <c r="G68" s="264">
        <v>403926556</v>
      </c>
      <c r="H68" s="212" t="s">
        <v>3231</v>
      </c>
      <c r="I68" s="212" t="s">
        <v>3231</v>
      </c>
      <c r="J68" s="46" t="s">
        <v>3231</v>
      </c>
      <c r="K68" s="212" t="s">
        <v>3231</v>
      </c>
      <c r="L68" s="212" t="s">
        <v>3231</v>
      </c>
      <c r="M68" s="212" t="s">
        <v>3231</v>
      </c>
      <c r="N68" s="212" t="s">
        <v>3231</v>
      </c>
      <c r="O68" s="212" t="s">
        <v>3231</v>
      </c>
    </row>
    <row r="69" spans="1:15" s="59" customFormat="1" x14ac:dyDescent="0.3">
      <c r="A69" s="261">
        <v>7</v>
      </c>
      <c r="B69" s="212" t="s">
        <v>13</v>
      </c>
      <c r="C69" s="212" t="s">
        <v>3255</v>
      </c>
      <c r="D69" s="212" t="s">
        <v>5</v>
      </c>
      <c r="E69" s="212" t="s">
        <v>3256</v>
      </c>
      <c r="F69" s="212" t="s">
        <v>5</v>
      </c>
      <c r="G69" s="264">
        <v>384926556</v>
      </c>
      <c r="H69" s="212" t="s">
        <v>3231</v>
      </c>
      <c r="I69" s="212" t="s">
        <v>3231</v>
      </c>
      <c r="J69" s="46" t="s">
        <v>3231</v>
      </c>
      <c r="K69" s="212" t="s">
        <v>3231</v>
      </c>
      <c r="L69" s="212" t="s">
        <v>3231</v>
      </c>
      <c r="M69" s="212" t="s">
        <v>3231</v>
      </c>
      <c r="N69" s="212" t="s">
        <v>3231</v>
      </c>
      <c r="O69" s="212" t="s">
        <v>3231</v>
      </c>
    </row>
    <row r="70" spans="1:15" s="59" customFormat="1" x14ac:dyDescent="0.3">
      <c r="A70" s="261">
        <v>7</v>
      </c>
      <c r="B70" s="212" t="s">
        <v>13</v>
      </c>
      <c r="C70" s="212" t="s">
        <v>3257</v>
      </c>
      <c r="D70" s="212" t="s">
        <v>5</v>
      </c>
      <c r="E70" s="212" t="s">
        <v>5</v>
      </c>
      <c r="F70" s="212" t="s">
        <v>5</v>
      </c>
      <c r="G70" s="264">
        <v>4207799556</v>
      </c>
      <c r="H70" s="212" t="s">
        <v>3231</v>
      </c>
      <c r="I70" s="212" t="s">
        <v>3231</v>
      </c>
      <c r="J70" s="46" t="s">
        <v>3231</v>
      </c>
      <c r="K70" s="212" t="s">
        <v>3231</v>
      </c>
      <c r="L70" s="212" t="s">
        <v>3231</v>
      </c>
      <c r="M70" s="212" t="s">
        <v>3231</v>
      </c>
      <c r="N70" s="212" t="s">
        <v>3231</v>
      </c>
      <c r="O70" s="212" t="s">
        <v>3231</v>
      </c>
    </row>
    <row r="71" spans="1:15" s="59" customFormat="1" x14ac:dyDescent="0.3">
      <c r="A71" s="261">
        <v>7</v>
      </c>
      <c r="B71" s="212" t="s">
        <v>13</v>
      </c>
      <c r="C71" s="212" t="s">
        <v>3174</v>
      </c>
      <c r="D71" s="283" t="s">
        <v>5</v>
      </c>
      <c r="E71" s="212" t="s">
        <v>3175</v>
      </c>
      <c r="F71" s="211" t="s">
        <v>5</v>
      </c>
      <c r="G71" s="46">
        <v>117466000</v>
      </c>
      <c r="H71" s="212" t="s">
        <v>5</v>
      </c>
      <c r="I71" s="212" t="s">
        <v>5</v>
      </c>
      <c r="J71" s="46" t="s">
        <v>5</v>
      </c>
      <c r="K71" s="212" t="s">
        <v>5</v>
      </c>
      <c r="L71" s="212" t="s">
        <v>5</v>
      </c>
      <c r="M71" s="212" t="s">
        <v>5</v>
      </c>
      <c r="N71" s="212" t="s">
        <v>5</v>
      </c>
      <c r="O71" s="212" t="s">
        <v>5</v>
      </c>
    </row>
    <row r="72" spans="1:15" s="59" customFormat="1" x14ac:dyDescent="0.3">
      <c r="A72" s="262">
        <v>8</v>
      </c>
      <c r="B72" s="220" t="s">
        <v>14</v>
      </c>
      <c r="C72" s="252" t="s">
        <v>5</v>
      </c>
      <c r="D72" s="252" t="s">
        <v>5</v>
      </c>
      <c r="E72" s="252" t="s">
        <v>5</v>
      </c>
      <c r="F72" s="252" t="s">
        <v>5</v>
      </c>
      <c r="G72" s="286">
        <v>363742023020.48999</v>
      </c>
      <c r="H72" s="252" t="s">
        <v>5</v>
      </c>
      <c r="I72" s="252" t="s">
        <v>5</v>
      </c>
      <c r="J72" s="252" t="s">
        <v>5</v>
      </c>
      <c r="K72" s="252" t="s">
        <v>5</v>
      </c>
      <c r="L72" s="252" t="s">
        <v>5</v>
      </c>
      <c r="M72" s="252" t="s">
        <v>5</v>
      </c>
      <c r="N72" s="252" t="s">
        <v>5</v>
      </c>
      <c r="O72" s="252" t="s">
        <v>5</v>
      </c>
    </row>
    <row r="73" spans="1:15" x14ac:dyDescent="0.3">
      <c r="B73" s="47"/>
      <c r="C73" s="47" t="s">
        <v>147</v>
      </c>
      <c r="D73" s="47"/>
      <c r="E73" s="47"/>
      <c r="F73" s="98"/>
      <c r="G73" s="102">
        <f>SUM(G12:G72)</f>
        <v>387876400199.41998</v>
      </c>
      <c r="H73" s="48"/>
      <c r="I73" s="48"/>
      <c r="J73" s="48"/>
      <c r="K73" s="48"/>
      <c r="L73" s="48"/>
      <c r="M73" s="48"/>
      <c r="N73" s="48"/>
      <c r="O73" s="48"/>
    </row>
    <row r="74" spans="1:15" x14ac:dyDescent="0.3">
      <c r="B74" s="5" t="s">
        <v>28</v>
      </c>
    </row>
    <row r="75" spans="1:15" x14ac:dyDescent="0.3">
      <c r="B75" s="5"/>
    </row>
    <row r="76" spans="1:15" x14ac:dyDescent="0.3">
      <c r="B76" s="37" t="s">
        <v>360</v>
      </c>
    </row>
    <row r="77" spans="1:15" ht="54.75" thickBot="1" x14ac:dyDescent="0.35">
      <c r="A77" s="2" t="s">
        <v>22</v>
      </c>
      <c r="B77" s="2" t="s">
        <v>4</v>
      </c>
      <c r="C77" s="2" t="s">
        <v>387</v>
      </c>
      <c r="D77" s="2" t="s">
        <v>421</v>
      </c>
      <c r="E77" s="2" t="s">
        <v>422</v>
      </c>
      <c r="F77" s="2" t="s">
        <v>390</v>
      </c>
      <c r="G77" s="2" t="s">
        <v>391</v>
      </c>
      <c r="H77" s="2" t="s">
        <v>392</v>
      </c>
      <c r="I77" s="2" t="s">
        <v>393</v>
      </c>
      <c r="J77" s="2" t="s">
        <v>394</v>
      </c>
      <c r="K77" s="2" t="s">
        <v>395</v>
      </c>
      <c r="L77" s="2" t="s">
        <v>394</v>
      </c>
      <c r="M77" s="2" t="s">
        <v>395</v>
      </c>
      <c r="N77" s="2" t="s">
        <v>394</v>
      </c>
      <c r="O77" s="2" t="s">
        <v>396</v>
      </c>
    </row>
    <row r="78" spans="1:15" x14ac:dyDescent="0.3">
      <c r="A78" s="261">
        <v>1</v>
      </c>
      <c r="B78" s="212" t="s">
        <v>332</v>
      </c>
      <c r="C78" s="212" t="s">
        <v>211</v>
      </c>
      <c r="D78" s="295">
        <v>1247437</v>
      </c>
      <c r="E78" s="212" t="s">
        <v>3435</v>
      </c>
      <c r="F78" s="211">
        <v>1</v>
      </c>
      <c r="G78" s="46">
        <v>19678800</v>
      </c>
      <c r="H78" s="211" t="s">
        <v>184</v>
      </c>
      <c r="I78" s="211" t="s">
        <v>184</v>
      </c>
      <c r="J78" s="46" t="s">
        <v>184</v>
      </c>
      <c r="K78" s="211" t="s">
        <v>184</v>
      </c>
      <c r="L78" s="211" t="s">
        <v>184</v>
      </c>
      <c r="M78" s="211" t="s">
        <v>184</v>
      </c>
      <c r="N78" s="211" t="s">
        <v>184</v>
      </c>
      <c r="O78" s="211" t="s">
        <v>184</v>
      </c>
    </row>
    <row r="79" spans="1:15" s="59" customFormat="1" x14ac:dyDescent="0.3">
      <c r="A79" s="262">
        <f>A78+1</f>
        <v>2</v>
      </c>
      <c r="B79" s="220" t="s">
        <v>315</v>
      </c>
      <c r="C79" s="220" t="s">
        <v>527</v>
      </c>
      <c r="D79" s="288" t="s">
        <v>5</v>
      </c>
      <c r="E79" s="219" t="s">
        <v>528</v>
      </c>
      <c r="F79" s="288">
        <v>1</v>
      </c>
      <c r="G79" s="51">
        <v>3807137532</v>
      </c>
      <c r="H79" s="288" t="s">
        <v>5</v>
      </c>
      <c r="I79" s="288" t="s">
        <v>5</v>
      </c>
      <c r="J79" s="288" t="s">
        <v>5</v>
      </c>
      <c r="K79" s="288" t="s">
        <v>5</v>
      </c>
      <c r="L79" s="288" t="s">
        <v>5</v>
      </c>
      <c r="M79" s="288" t="s">
        <v>5</v>
      </c>
      <c r="N79" s="288" t="s">
        <v>5</v>
      </c>
      <c r="O79" s="288" t="s">
        <v>5</v>
      </c>
    </row>
    <row r="80" spans="1:15" x14ac:dyDescent="0.3">
      <c r="A80" s="262">
        <v>2</v>
      </c>
      <c r="B80" s="220" t="s">
        <v>315</v>
      </c>
      <c r="C80" s="220" t="s">
        <v>529</v>
      </c>
      <c r="D80" s="288" t="s">
        <v>5</v>
      </c>
      <c r="E80" s="219" t="s">
        <v>530</v>
      </c>
      <c r="F80" s="288">
        <v>1</v>
      </c>
      <c r="G80" s="51">
        <v>3512751834</v>
      </c>
      <c r="H80" s="288" t="s">
        <v>5</v>
      </c>
      <c r="I80" s="288" t="s">
        <v>5</v>
      </c>
      <c r="J80" s="288" t="s">
        <v>5</v>
      </c>
      <c r="K80" s="288" t="s">
        <v>5</v>
      </c>
      <c r="L80" s="288" t="s">
        <v>5</v>
      </c>
      <c r="M80" s="288" t="s">
        <v>5</v>
      </c>
      <c r="N80" s="288" t="s">
        <v>5</v>
      </c>
      <c r="O80" s="288" t="s">
        <v>5</v>
      </c>
    </row>
    <row r="81" spans="1:15" x14ac:dyDescent="0.3">
      <c r="A81" s="262">
        <v>2</v>
      </c>
      <c r="B81" s="220" t="s">
        <v>315</v>
      </c>
      <c r="C81" s="220" t="s">
        <v>531</v>
      </c>
      <c r="D81" s="288" t="s">
        <v>5</v>
      </c>
      <c r="E81" s="219" t="s">
        <v>532</v>
      </c>
      <c r="F81" s="288" t="s">
        <v>5</v>
      </c>
      <c r="G81" s="51">
        <v>1497456895</v>
      </c>
      <c r="H81" s="288" t="s">
        <v>5</v>
      </c>
      <c r="I81" s="288" t="s">
        <v>5</v>
      </c>
      <c r="J81" s="288" t="s">
        <v>5</v>
      </c>
      <c r="K81" s="288" t="s">
        <v>5</v>
      </c>
      <c r="L81" s="288" t="s">
        <v>5</v>
      </c>
      <c r="M81" s="288" t="s">
        <v>5</v>
      </c>
      <c r="N81" s="288" t="s">
        <v>5</v>
      </c>
      <c r="O81" s="288" t="s">
        <v>5</v>
      </c>
    </row>
    <row r="82" spans="1:15" x14ac:dyDescent="0.3">
      <c r="A82" s="262">
        <v>2</v>
      </c>
      <c r="B82" s="220" t="s">
        <v>315</v>
      </c>
      <c r="C82" s="220" t="s">
        <v>533</v>
      </c>
      <c r="D82" s="288" t="s">
        <v>5</v>
      </c>
      <c r="E82" s="219" t="s">
        <v>534</v>
      </c>
      <c r="F82" s="288">
        <v>1</v>
      </c>
      <c r="G82" s="51">
        <v>7298489931</v>
      </c>
      <c r="H82" s="288" t="s">
        <v>5</v>
      </c>
      <c r="I82" s="288" t="s">
        <v>5</v>
      </c>
      <c r="J82" s="288" t="s">
        <v>5</v>
      </c>
      <c r="K82" s="288" t="s">
        <v>5</v>
      </c>
      <c r="L82" s="288" t="s">
        <v>5</v>
      </c>
      <c r="M82" s="288" t="s">
        <v>5</v>
      </c>
      <c r="N82" s="288" t="s">
        <v>5</v>
      </c>
      <c r="O82" s="288" t="s">
        <v>5</v>
      </c>
    </row>
    <row r="83" spans="1:15" x14ac:dyDescent="0.3">
      <c r="A83" s="262">
        <v>2</v>
      </c>
      <c r="B83" s="220" t="s">
        <v>315</v>
      </c>
      <c r="C83" s="220" t="s">
        <v>535</v>
      </c>
      <c r="D83" s="288" t="s">
        <v>5</v>
      </c>
      <c r="E83" s="219" t="s">
        <v>536</v>
      </c>
      <c r="F83" s="288">
        <v>1</v>
      </c>
      <c r="G83" s="51">
        <v>2219071883</v>
      </c>
      <c r="H83" s="288" t="s">
        <v>5</v>
      </c>
      <c r="I83" s="288" t="s">
        <v>5</v>
      </c>
      <c r="J83" s="288" t="s">
        <v>5</v>
      </c>
      <c r="K83" s="288" t="s">
        <v>5</v>
      </c>
      <c r="L83" s="288" t="s">
        <v>5</v>
      </c>
      <c r="M83" s="288" t="s">
        <v>5</v>
      </c>
      <c r="N83" s="288" t="s">
        <v>5</v>
      </c>
      <c r="O83" s="288" t="s">
        <v>5</v>
      </c>
    </row>
    <row r="84" spans="1:15" x14ac:dyDescent="0.3">
      <c r="A84" s="262">
        <v>2</v>
      </c>
      <c r="B84" s="220" t="s">
        <v>315</v>
      </c>
      <c r="C84" s="220" t="s">
        <v>537</v>
      </c>
      <c r="D84" s="288" t="s">
        <v>5</v>
      </c>
      <c r="E84" s="219" t="s">
        <v>538</v>
      </c>
      <c r="F84" s="288">
        <v>1</v>
      </c>
      <c r="G84" s="51">
        <v>1723801534</v>
      </c>
      <c r="H84" s="288" t="s">
        <v>5</v>
      </c>
      <c r="I84" s="288" t="s">
        <v>5</v>
      </c>
      <c r="J84" s="288" t="s">
        <v>5</v>
      </c>
      <c r="K84" s="288" t="s">
        <v>5</v>
      </c>
      <c r="L84" s="288" t="s">
        <v>5</v>
      </c>
      <c r="M84" s="288" t="s">
        <v>5</v>
      </c>
      <c r="N84" s="288" t="s">
        <v>5</v>
      </c>
      <c r="O84" s="288" t="s">
        <v>5</v>
      </c>
    </row>
    <row r="85" spans="1:15" x14ac:dyDescent="0.3">
      <c r="A85" s="262">
        <v>2</v>
      </c>
      <c r="B85" s="220" t="s">
        <v>315</v>
      </c>
      <c r="C85" s="220" t="s">
        <v>539</v>
      </c>
      <c r="D85" s="288" t="s">
        <v>5</v>
      </c>
      <c r="E85" s="219" t="s">
        <v>540</v>
      </c>
      <c r="F85" s="288">
        <v>1</v>
      </c>
      <c r="G85" s="51">
        <v>994111554</v>
      </c>
      <c r="H85" s="288" t="s">
        <v>5</v>
      </c>
      <c r="I85" s="288" t="s">
        <v>5</v>
      </c>
      <c r="J85" s="288" t="s">
        <v>5</v>
      </c>
      <c r="K85" s="288" t="s">
        <v>5</v>
      </c>
      <c r="L85" s="288" t="s">
        <v>5</v>
      </c>
      <c r="M85" s="288" t="s">
        <v>5</v>
      </c>
      <c r="N85" s="288" t="s">
        <v>5</v>
      </c>
      <c r="O85" s="288" t="s">
        <v>5</v>
      </c>
    </row>
    <row r="86" spans="1:15" x14ac:dyDescent="0.3">
      <c r="A86" s="262">
        <v>2</v>
      </c>
      <c r="B86" s="220" t="s">
        <v>315</v>
      </c>
      <c r="C86" s="220" t="s">
        <v>541</v>
      </c>
      <c r="D86" s="288" t="s">
        <v>5</v>
      </c>
      <c r="E86" s="219" t="s">
        <v>542</v>
      </c>
      <c r="F86" s="288">
        <v>1</v>
      </c>
      <c r="G86" s="51">
        <v>965590757</v>
      </c>
      <c r="H86" s="288" t="s">
        <v>5</v>
      </c>
      <c r="I86" s="288" t="s">
        <v>5</v>
      </c>
      <c r="J86" s="288" t="s">
        <v>5</v>
      </c>
      <c r="K86" s="288" t="s">
        <v>5</v>
      </c>
      <c r="L86" s="288" t="s">
        <v>5</v>
      </c>
      <c r="M86" s="288" t="s">
        <v>5</v>
      </c>
      <c r="N86" s="288" t="s">
        <v>5</v>
      </c>
      <c r="O86" s="288" t="s">
        <v>5</v>
      </c>
    </row>
    <row r="87" spans="1:15" x14ac:dyDescent="0.3">
      <c r="A87" s="262">
        <v>2</v>
      </c>
      <c r="B87" s="220" t="s">
        <v>315</v>
      </c>
      <c r="C87" s="220" t="s">
        <v>3436</v>
      </c>
      <c r="D87" s="288" t="s">
        <v>211</v>
      </c>
      <c r="E87" s="219" t="s">
        <v>3437</v>
      </c>
      <c r="F87" s="288">
        <v>1</v>
      </c>
      <c r="G87" s="51">
        <v>1192028414</v>
      </c>
      <c r="H87" s="288" t="s">
        <v>211</v>
      </c>
      <c r="I87" s="288" t="s">
        <v>211</v>
      </c>
      <c r="J87" s="288" t="s">
        <v>211</v>
      </c>
      <c r="K87" s="288" t="s">
        <v>211</v>
      </c>
      <c r="L87" s="288" t="s">
        <v>211</v>
      </c>
      <c r="M87" s="288" t="s">
        <v>211</v>
      </c>
      <c r="N87" s="288" t="s">
        <v>211</v>
      </c>
      <c r="O87" s="288" t="s">
        <v>211</v>
      </c>
    </row>
    <row r="88" spans="1:15" x14ac:dyDescent="0.3">
      <c r="A88" s="262">
        <v>2</v>
      </c>
      <c r="B88" s="220" t="s">
        <v>315</v>
      </c>
      <c r="C88" s="220" t="s">
        <v>3438</v>
      </c>
      <c r="D88" s="288" t="s">
        <v>211</v>
      </c>
      <c r="E88" s="219" t="s">
        <v>3439</v>
      </c>
      <c r="F88" s="288">
        <v>1</v>
      </c>
      <c r="G88" s="51">
        <v>2190437210</v>
      </c>
      <c r="H88" s="288" t="s">
        <v>211</v>
      </c>
      <c r="I88" s="288" t="s">
        <v>211</v>
      </c>
      <c r="J88" s="288" t="s">
        <v>211</v>
      </c>
      <c r="K88" s="288" t="s">
        <v>211</v>
      </c>
      <c r="L88" s="288" t="s">
        <v>211</v>
      </c>
      <c r="M88" s="288" t="s">
        <v>211</v>
      </c>
      <c r="N88" s="288" t="s">
        <v>211</v>
      </c>
      <c r="O88" s="288" t="s">
        <v>211</v>
      </c>
    </row>
    <row r="89" spans="1:15" x14ac:dyDescent="0.3">
      <c r="A89" s="262">
        <v>2</v>
      </c>
      <c r="B89" s="220" t="s">
        <v>315</v>
      </c>
      <c r="C89" s="220" t="s">
        <v>3440</v>
      </c>
      <c r="D89" s="288" t="s">
        <v>5</v>
      </c>
      <c r="E89" s="219" t="s">
        <v>5</v>
      </c>
      <c r="F89" s="288" t="s">
        <v>5</v>
      </c>
      <c r="G89" s="51">
        <v>12729940669</v>
      </c>
      <c r="H89" s="288" t="s">
        <v>5</v>
      </c>
      <c r="I89" s="288" t="s">
        <v>5</v>
      </c>
      <c r="J89" s="288" t="s">
        <v>5</v>
      </c>
      <c r="K89" s="288" t="s">
        <v>5</v>
      </c>
      <c r="L89" s="288" t="s">
        <v>5</v>
      </c>
      <c r="M89" s="288" t="s">
        <v>5</v>
      </c>
      <c r="N89" s="288" t="s">
        <v>5</v>
      </c>
      <c r="O89" s="288" t="s">
        <v>5</v>
      </c>
    </row>
    <row r="90" spans="1:15" s="59" customFormat="1" x14ac:dyDescent="0.3">
      <c r="A90" s="262">
        <v>2</v>
      </c>
      <c r="B90" s="220" t="s">
        <v>315</v>
      </c>
      <c r="C90" s="220" t="s">
        <v>428</v>
      </c>
      <c r="D90" s="288" t="s">
        <v>429</v>
      </c>
      <c r="E90" s="219" t="s">
        <v>3263</v>
      </c>
      <c r="F90" s="288">
        <v>1</v>
      </c>
      <c r="G90" s="51">
        <v>11884729780</v>
      </c>
      <c r="H90" s="288" t="s">
        <v>5</v>
      </c>
      <c r="I90" s="288" t="s">
        <v>5</v>
      </c>
      <c r="J90" s="288" t="s">
        <v>211</v>
      </c>
      <c r="K90" s="288" t="s">
        <v>5</v>
      </c>
      <c r="L90" s="288" t="s">
        <v>5</v>
      </c>
      <c r="M90" s="288" t="s">
        <v>5</v>
      </c>
      <c r="N90" s="288" t="s">
        <v>5</v>
      </c>
      <c r="O90" s="288" t="s">
        <v>5</v>
      </c>
    </row>
    <row r="91" spans="1:15" s="59" customFormat="1" x14ac:dyDescent="0.3">
      <c r="A91" s="262">
        <v>2</v>
      </c>
      <c r="B91" s="220" t="s">
        <v>315</v>
      </c>
      <c r="C91" s="220" t="s">
        <v>430</v>
      </c>
      <c r="D91" s="288" t="s">
        <v>431</v>
      </c>
      <c r="E91" s="219" t="s">
        <v>432</v>
      </c>
      <c r="F91" s="288">
        <v>1</v>
      </c>
      <c r="G91" s="51">
        <v>9965171667</v>
      </c>
      <c r="H91" s="288" t="s">
        <v>5</v>
      </c>
      <c r="I91" s="288" t="s">
        <v>5</v>
      </c>
      <c r="J91" s="288" t="s">
        <v>211</v>
      </c>
      <c r="K91" s="288" t="s">
        <v>5</v>
      </c>
      <c r="L91" s="288" t="s">
        <v>5</v>
      </c>
      <c r="M91" s="288" t="s">
        <v>5</v>
      </c>
      <c r="N91" s="288" t="s">
        <v>5</v>
      </c>
      <c r="O91" s="288" t="s">
        <v>5</v>
      </c>
    </row>
    <row r="92" spans="1:15" s="59" customFormat="1" x14ac:dyDescent="0.3">
      <c r="A92" s="262">
        <v>2</v>
      </c>
      <c r="B92" s="220" t="s">
        <v>315</v>
      </c>
      <c r="C92" s="220" t="s">
        <v>435</v>
      </c>
      <c r="D92" s="288" t="s">
        <v>436</v>
      </c>
      <c r="E92" s="219" t="s">
        <v>3264</v>
      </c>
      <c r="F92" s="288">
        <v>1</v>
      </c>
      <c r="G92" s="51">
        <v>2412592966</v>
      </c>
      <c r="H92" s="288" t="s">
        <v>5</v>
      </c>
      <c r="I92" s="288" t="s">
        <v>5</v>
      </c>
      <c r="J92" s="288" t="s">
        <v>211</v>
      </c>
      <c r="K92" s="288" t="s">
        <v>5</v>
      </c>
      <c r="L92" s="288" t="s">
        <v>5</v>
      </c>
      <c r="M92" s="288" t="s">
        <v>5</v>
      </c>
      <c r="N92" s="288" t="s">
        <v>5</v>
      </c>
      <c r="O92" s="288" t="s">
        <v>5</v>
      </c>
    </row>
    <row r="93" spans="1:15" s="59" customFormat="1" x14ac:dyDescent="0.3">
      <c r="A93" s="262">
        <v>2</v>
      </c>
      <c r="B93" s="220" t="s">
        <v>315</v>
      </c>
      <c r="C93" s="220" t="s">
        <v>437</v>
      </c>
      <c r="D93" s="288" t="s">
        <v>438</v>
      </c>
      <c r="E93" s="219" t="s">
        <v>3265</v>
      </c>
      <c r="F93" s="288">
        <v>1</v>
      </c>
      <c r="G93" s="51">
        <v>3755156761</v>
      </c>
      <c r="H93" s="288" t="s">
        <v>5</v>
      </c>
      <c r="I93" s="288" t="s">
        <v>5</v>
      </c>
      <c r="J93" s="288" t="s">
        <v>211</v>
      </c>
      <c r="K93" s="288" t="s">
        <v>5</v>
      </c>
      <c r="L93" s="288" t="s">
        <v>5</v>
      </c>
      <c r="M93" s="288" t="s">
        <v>5</v>
      </c>
      <c r="N93" s="288" t="s">
        <v>5</v>
      </c>
      <c r="O93" s="288" t="s">
        <v>5</v>
      </c>
    </row>
    <row r="94" spans="1:15" s="59" customFormat="1" x14ac:dyDescent="0.3">
      <c r="A94" s="262">
        <v>2</v>
      </c>
      <c r="B94" s="220" t="s">
        <v>315</v>
      </c>
      <c r="C94" s="220" t="s">
        <v>3272</v>
      </c>
      <c r="D94" s="288">
        <v>2048834</v>
      </c>
      <c r="E94" s="219" t="s">
        <v>3273</v>
      </c>
      <c r="F94" s="288">
        <v>1</v>
      </c>
      <c r="G94" s="51">
        <v>1245000000</v>
      </c>
      <c r="H94" s="288" t="s">
        <v>211</v>
      </c>
      <c r="I94" s="288" t="s">
        <v>211</v>
      </c>
      <c r="J94" s="288" t="s">
        <v>211</v>
      </c>
      <c r="K94" s="288" t="s">
        <v>211</v>
      </c>
      <c r="L94" s="288" t="s">
        <v>211</v>
      </c>
      <c r="M94" s="288" t="s">
        <v>211</v>
      </c>
      <c r="N94" s="288" t="s">
        <v>211</v>
      </c>
      <c r="O94" s="288" t="s">
        <v>211</v>
      </c>
    </row>
    <row r="95" spans="1:15" x14ac:dyDescent="0.3">
      <c r="A95" s="261">
        <f>A79+1</f>
        <v>3</v>
      </c>
      <c r="B95" s="212" t="s">
        <v>314</v>
      </c>
      <c r="C95" s="222" t="s">
        <v>543</v>
      </c>
      <c r="D95" s="272" t="s">
        <v>3441</v>
      </c>
      <c r="E95" s="246" t="s">
        <v>544</v>
      </c>
      <c r="F95" s="272">
        <v>1</v>
      </c>
      <c r="G95" s="46">
        <v>19693677029</v>
      </c>
      <c r="H95" s="287" t="s">
        <v>30</v>
      </c>
      <c r="I95" s="272" t="s">
        <v>211</v>
      </c>
      <c r="J95" s="46">
        <v>19693677029</v>
      </c>
      <c r="K95" s="272" t="s">
        <v>5</v>
      </c>
      <c r="L95" s="272" t="s">
        <v>5</v>
      </c>
      <c r="M95" s="272" t="s">
        <v>5</v>
      </c>
      <c r="N95" s="272" t="s">
        <v>5</v>
      </c>
      <c r="O95" s="272" t="s">
        <v>5</v>
      </c>
    </row>
    <row r="96" spans="1:15" s="59" customFormat="1" x14ac:dyDescent="0.3">
      <c r="A96" s="261">
        <f>A80+1</f>
        <v>3</v>
      </c>
      <c r="B96" s="212" t="s">
        <v>314</v>
      </c>
      <c r="C96" s="222" t="s">
        <v>471</v>
      </c>
      <c r="D96" s="272" t="s">
        <v>3442</v>
      </c>
      <c r="E96" s="246" t="s">
        <v>545</v>
      </c>
      <c r="F96" s="272">
        <v>1</v>
      </c>
      <c r="G96" s="46">
        <v>23866322141</v>
      </c>
      <c r="H96" s="287" t="s">
        <v>30</v>
      </c>
      <c r="I96" s="272" t="s">
        <v>211</v>
      </c>
      <c r="J96" s="46">
        <v>23866322141</v>
      </c>
      <c r="K96" s="272" t="s">
        <v>5</v>
      </c>
      <c r="L96" s="272" t="s">
        <v>5</v>
      </c>
      <c r="M96" s="272" t="s">
        <v>5</v>
      </c>
      <c r="N96" s="272" t="s">
        <v>5</v>
      </c>
      <c r="O96" s="272" t="s">
        <v>5</v>
      </c>
    </row>
    <row r="97" spans="1:15" s="59" customFormat="1" x14ac:dyDescent="0.3">
      <c r="A97" s="261">
        <f>A81+1</f>
        <v>3</v>
      </c>
      <c r="B97" s="212" t="s">
        <v>314</v>
      </c>
      <c r="C97" s="222" t="s">
        <v>450</v>
      </c>
      <c r="D97" s="272" t="s">
        <v>3441</v>
      </c>
      <c r="E97" s="246" t="s">
        <v>548</v>
      </c>
      <c r="F97" s="272">
        <v>1</v>
      </c>
      <c r="G97" s="46">
        <v>3224696883</v>
      </c>
      <c r="H97" s="287" t="s">
        <v>30</v>
      </c>
      <c r="I97" s="272" t="s">
        <v>211</v>
      </c>
      <c r="J97" s="46">
        <v>3224696883</v>
      </c>
      <c r="K97" s="272" t="s">
        <v>5</v>
      </c>
      <c r="L97" s="272" t="s">
        <v>5</v>
      </c>
      <c r="M97" s="272" t="s">
        <v>5</v>
      </c>
      <c r="N97" s="272" t="s">
        <v>5</v>
      </c>
      <c r="O97" s="272" t="s">
        <v>5</v>
      </c>
    </row>
    <row r="98" spans="1:15" s="59" customFormat="1" x14ac:dyDescent="0.3">
      <c r="A98" s="261">
        <f>A82+1</f>
        <v>3</v>
      </c>
      <c r="B98" s="212" t="s">
        <v>314</v>
      </c>
      <c r="C98" s="222" t="s">
        <v>445</v>
      </c>
      <c r="D98" s="272" t="s">
        <v>3443</v>
      </c>
      <c r="E98" s="246" t="s">
        <v>3444</v>
      </c>
      <c r="F98" s="272">
        <v>1</v>
      </c>
      <c r="G98" s="46">
        <v>6043231947</v>
      </c>
      <c r="H98" s="287" t="s">
        <v>30</v>
      </c>
      <c r="I98" s="272">
        <v>21</v>
      </c>
      <c r="J98" s="46">
        <v>6043231947</v>
      </c>
      <c r="K98" s="272" t="s">
        <v>5</v>
      </c>
      <c r="L98" s="272" t="s">
        <v>5</v>
      </c>
      <c r="M98" s="272" t="s">
        <v>5</v>
      </c>
      <c r="N98" s="272" t="s">
        <v>5</v>
      </c>
      <c r="O98" s="272" t="s">
        <v>5</v>
      </c>
    </row>
    <row r="99" spans="1:15" x14ac:dyDescent="0.3">
      <c r="A99" s="261">
        <f>A89+1</f>
        <v>3</v>
      </c>
      <c r="B99" s="212" t="s">
        <v>314</v>
      </c>
      <c r="C99" s="222" t="s">
        <v>423</v>
      </c>
      <c r="D99" s="272" t="s">
        <v>5</v>
      </c>
      <c r="E99" s="246" t="s">
        <v>5</v>
      </c>
      <c r="F99" s="272" t="s">
        <v>5</v>
      </c>
      <c r="G99" s="46">
        <v>24060111086</v>
      </c>
      <c r="H99" s="287" t="s">
        <v>30</v>
      </c>
      <c r="I99" s="272" t="s">
        <v>5</v>
      </c>
      <c r="J99" s="46">
        <v>24060111086</v>
      </c>
      <c r="K99" s="272" t="s">
        <v>5</v>
      </c>
      <c r="L99" s="272" t="s">
        <v>5</v>
      </c>
      <c r="M99" s="272" t="s">
        <v>5</v>
      </c>
      <c r="N99" s="272" t="s">
        <v>5</v>
      </c>
      <c r="O99" s="272" t="s">
        <v>5</v>
      </c>
    </row>
    <row r="100" spans="1:15" x14ac:dyDescent="0.3">
      <c r="A100" s="262">
        <f>A95+1</f>
        <v>4</v>
      </c>
      <c r="B100" s="220" t="s">
        <v>316</v>
      </c>
      <c r="C100" s="49" t="s">
        <v>3445</v>
      </c>
      <c r="D100" s="288" t="s">
        <v>5</v>
      </c>
      <c r="E100" s="219" t="s">
        <v>5</v>
      </c>
      <c r="F100" s="288" t="s">
        <v>5</v>
      </c>
      <c r="G100" s="51">
        <v>56248312750</v>
      </c>
      <c r="H100" s="288" t="s">
        <v>5</v>
      </c>
      <c r="I100" s="288" t="s">
        <v>5</v>
      </c>
      <c r="J100" s="53" t="s">
        <v>5</v>
      </c>
      <c r="K100" s="288" t="s">
        <v>5</v>
      </c>
      <c r="L100" s="288" t="s">
        <v>5</v>
      </c>
      <c r="M100" s="288" t="s">
        <v>5</v>
      </c>
      <c r="N100" s="288" t="s">
        <v>5</v>
      </c>
      <c r="O100" s="288" t="s">
        <v>5</v>
      </c>
    </row>
    <row r="101" spans="1:15" x14ac:dyDescent="0.3">
      <c r="A101" s="262">
        <f t="shared" ref="A101:A104" si="0">A96+1</f>
        <v>4</v>
      </c>
      <c r="B101" s="220" t="s">
        <v>316</v>
      </c>
      <c r="C101" s="49" t="s">
        <v>3446</v>
      </c>
      <c r="D101" s="288" t="s">
        <v>5</v>
      </c>
      <c r="E101" s="219" t="s">
        <v>5</v>
      </c>
      <c r="F101" s="288" t="s">
        <v>5</v>
      </c>
      <c r="G101" s="51">
        <v>10442147909</v>
      </c>
      <c r="H101" s="288" t="s">
        <v>5</v>
      </c>
      <c r="I101" s="288" t="s">
        <v>5</v>
      </c>
      <c r="J101" s="53" t="s">
        <v>5</v>
      </c>
      <c r="K101" s="288" t="s">
        <v>5</v>
      </c>
      <c r="L101" s="288" t="s">
        <v>5</v>
      </c>
      <c r="M101" s="288" t="s">
        <v>5</v>
      </c>
      <c r="N101" s="288" t="s">
        <v>5</v>
      </c>
      <c r="O101" s="288" t="s">
        <v>5</v>
      </c>
    </row>
    <row r="102" spans="1:15" x14ac:dyDescent="0.3">
      <c r="A102" s="262">
        <f t="shared" si="0"/>
        <v>4</v>
      </c>
      <c r="B102" s="220" t="s">
        <v>316</v>
      </c>
      <c r="C102" s="49" t="s">
        <v>3447</v>
      </c>
      <c r="D102" s="288" t="s">
        <v>5</v>
      </c>
      <c r="E102" s="219" t="s">
        <v>5</v>
      </c>
      <c r="F102" s="288" t="s">
        <v>5</v>
      </c>
      <c r="G102" s="51">
        <v>10135540298</v>
      </c>
      <c r="H102" s="288" t="s">
        <v>5</v>
      </c>
      <c r="I102" s="288" t="s">
        <v>5</v>
      </c>
      <c r="J102" s="53" t="s">
        <v>5</v>
      </c>
      <c r="K102" s="288" t="s">
        <v>5</v>
      </c>
      <c r="L102" s="288" t="s">
        <v>5</v>
      </c>
      <c r="M102" s="288" t="s">
        <v>5</v>
      </c>
      <c r="N102" s="288" t="s">
        <v>5</v>
      </c>
      <c r="O102" s="288" t="s">
        <v>5</v>
      </c>
    </row>
    <row r="103" spans="1:15" x14ac:dyDescent="0.3">
      <c r="A103" s="262">
        <f t="shared" si="0"/>
        <v>4</v>
      </c>
      <c r="B103" s="220" t="s">
        <v>316</v>
      </c>
      <c r="C103" s="219" t="s">
        <v>3448</v>
      </c>
      <c r="D103" s="288" t="s">
        <v>5</v>
      </c>
      <c r="E103" s="219" t="s">
        <v>5</v>
      </c>
      <c r="F103" s="288" t="s">
        <v>5</v>
      </c>
      <c r="G103" s="51">
        <v>5647053862</v>
      </c>
      <c r="H103" s="288" t="s">
        <v>5</v>
      </c>
      <c r="I103" s="288" t="s">
        <v>5</v>
      </c>
      <c r="J103" s="53" t="s">
        <v>5</v>
      </c>
      <c r="K103" s="288" t="s">
        <v>5</v>
      </c>
      <c r="L103" s="288" t="s">
        <v>5</v>
      </c>
      <c r="M103" s="288" t="s">
        <v>5</v>
      </c>
      <c r="N103" s="288" t="s">
        <v>5</v>
      </c>
      <c r="O103" s="288" t="s">
        <v>5</v>
      </c>
    </row>
    <row r="104" spans="1:15" x14ac:dyDescent="0.3">
      <c r="A104" s="262">
        <f t="shared" si="0"/>
        <v>4</v>
      </c>
      <c r="B104" s="220" t="s">
        <v>316</v>
      </c>
      <c r="C104" s="219" t="s">
        <v>3449</v>
      </c>
      <c r="D104" s="288" t="s">
        <v>5</v>
      </c>
      <c r="E104" s="219" t="s">
        <v>5</v>
      </c>
      <c r="F104" s="288" t="s">
        <v>5</v>
      </c>
      <c r="G104" s="51">
        <v>3696200835</v>
      </c>
      <c r="H104" s="288" t="s">
        <v>5</v>
      </c>
      <c r="I104" s="288" t="s">
        <v>5</v>
      </c>
      <c r="J104" s="53" t="s">
        <v>5</v>
      </c>
      <c r="K104" s="288" t="s">
        <v>5</v>
      </c>
      <c r="L104" s="288" t="s">
        <v>5</v>
      </c>
      <c r="M104" s="288" t="s">
        <v>5</v>
      </c>
      <c r="N104" s="288" t="s">
        <v>5</v>
      </c>
      <c r="O104" s="288" t="s">
        <v>5</v>
      </c>
    </row>
    <row r="105" spans="1:15" x14ac:dyDescent="0.3">
      <c r="A105" s="262">
        <v>4</v>
      </c>
      <c r="B105" s="220" t="s">
        <v>316</v>
      </c>
      <c r="C105" s="49" t="s">
        <v>3450</v>
      </c>
      <c r="D105" s="288" t="s">
        <v>5</v>
      </c>
      <c r="E105" s="219" t="s">
        <v>5</v>
      </c>
      <c r="F105" s="288" t="s">
        <v>5</v>
      </c>
      <c r="G105" s="51">
        <v>3638425286</v>
      </c>
      <c r="H105" s="288" t="s">
        <v>5</v>
      </c>
      <c r="I105" s="288" t="s">
        <v>5</v>
      </c>
      <c r="J105" s="53" t="s">
        <v>5</v>
      </c>
      <c r="K105" s="288" t="s">
        <v>5</v>
      </c>
      <c r="L105" s="288" t="s">
        <v>5</v>
      </c>
      <c r="M105" s="288" t="s">
        <v>5</v>
      </c>
      <c r="N105" s="288" t="s">
        <v>5</v>
      </c>
      <c r="O105" s="288" t="s">
        <v>5</v>
      </c>
    </row>
    <row r="106" spans="1:15" x14ac:dyDescent="0.3">
      <c r="A106" s="262">
        <v>4</v>
      </c>
      <c r="B106" s="220" t="s">
        <v>316</v>
      </c>
      <c r="C106" s="219" t="s">
        <v>547</v>
      </c>
      <c r="D106" s="288" t="s">
        <v>5</v>
      </c>
      <c r="E106" s="219" t="s">
        <v>5</v>
      </c>
      <c r="F106" s="288" t="s">
        <v>5</v>
      </c>
      <c r="G106" s="51">
        <v>1653342242</v>
      </c>
      <c r="H106" s="288" t="s">
        <v>5</v>
      </c>
      <c r="I106" s="288" t="s">
        <v>5</v>
      </c>
      <c r="J106" s="53" t="s">
        <v>5</v>
      </c>
      <c r="K106" s="288" t="s">
        <v>5</v>
      </c>
      <c r="L106" s="288" t="s">
        <v>5</v>
      </c>
      <c r="M106" s="288" t="s">
        <v>5</v>
      </c>
      <c r="N106" s="288" t="s">
        <v>5</v>
      </c>
      <c r="O106" s="288" t="s">
        <v>5</v>
      </c>
    </row>
    <row r="107" spans="1:15" x14ac:dyDescent="0.3">
      <c r="A107" s="262">
        <v>4</v>
      </c>
      <c r="B107" s="220" t="s">
        <v>316</v>
      </c>
      <c r="C107" s="49" t="s">
        <v>3451</v>
      </c>
      <c r="D107" s="288" t="s">
        <v>5</v>
      </c>
      <c r="E107" s="219" t="s">
        <v>5</v>
      </c>
      <c r="F107" s="288" t="s">
        <v>5</v>
      </c>
      <c r="G107" s="51">
        <v>1371979368</v>
      </c>
      <c r="H107" s="288" t="s">
        <v>5</v>
      </c>
      <c r="I107" s="288" t="s">
        <v>5</v>
      </c>
      <c r="J107" s="53" t="s">
        <v>5</v>
      </c>
      <c r="K107" s="288" t="s">
        <v>5</v>
      </c>
      <c r="L107" s="288" t="s">
        <v>5</v>
      </c>
      <c r="M107" s="288" t="s">
        <v>5</v>
      </c>
      <c r="N107" s="288" t="s">
        <v>5</v>
      </c>
      <c r="O107" s="288" t="s">
        <v>5</v>
      </c>
    </row>
    <row r="108" spans="1:15" x14ac:dyDescent="0.3">
      <c r="A108" s="262">
        <v>4</v>
      </c>
      <c r="B108" s="220" t="s">
        <v>316</v>
      </c>
      <c r="C108" s="219" t="s">
        <v>3452</v>
      </c>
      <c r="D108" s="288" t="s">
        <v>5</v>
      </c>
      <c r="E108" s="219" t="s">
        <v>5</v>
      </c>
      <c r="F108" s="288" t="s">
        <v>5</v>
      </c>
      <c r="G108" s="51">
        <v>1031106428</v>
      </c>
      <c r="H108" s="288" t="s">
        <v>5</v>
      </c>
      <c r="I108" s="288" t="s">
        <v>5</v>
      </c>
      <c r="J108" s="53" t="s">
        <v>5</v>
      </c>
      <c r="K108" s="288" t="s">
        <v>5</v>
      </c>
      <c r="L108" s="288" t="s">
        <v>5</v>
      </c>
      <c r="M108" s="288" t="s">
        <v>5</v>
      </c>
      <c r="N108" s="288" t="s">
        <v>5</v>
      </c>
      <c r="O108" s="288" t="s">
        <v>5</v>
      </c>
    </row>
    <row r="109" spans="1:15" x14ac:dyDescent="0.3">
      <c r="A109" s="262">
        <v>4</v>
      </c>
      <c r="B109" s="220" t="s">
        <v>316</v>
      </c>
      <c r="C109" s="49" t="s">
        <v>3453</v>
      </c>
      <c r="D109" s="288" t="s">
        <v>5</v>
      </c>
      <c r="E109" s="219" t="s">
        <v>5</v>
      </c>
      <c r="F109" s="288" t="s">
        <v>5</v>
      </c>
      <c r="G109" s="51">
        <v>1031106428</v>
      </c>
      <c r="H109" s="288" t="s">
        <v>5</v>
      </c>
      <c r="I109" s="288" t="s">
        <v>5</v>
      </c>
      <c r="J109" s="53" t="s">
        <v>5</v>
      </c>
      <c r="K109" s="288" t="s">
        <v>5</v>
      </c>
      <c r="L109" s="288" t="s">
        <v>5</v>
      </c>
      <c r="M109" s="288" t="s">
        <v>5</v>
      </c>
      <c r="N109" s="288" t="s">
        <v>5</v>
      </c>
      <c r="O109" s="288" t="s">
        <v>5</v>
      </c>
    </row>
    <row r="110" spans="1:15" s="59" customFormat="1" x14ac:dyDescent="0.3">
      <c r="A110" s="262">
        <v>4</v>
      </c>
      <c r="B110" s="220" t="s">
        <v>316</v>
      </c>
      <c r="C110" s="219" t="s">
        <v>171</v>
      </c>
      <c r="D110" s="288" t="s">
        <v>5</v>
      </c>
      <c r="E110" s="219" t="s">
        <v>5</v>
      </c>
      <c r="F110" s="288" t="s">
        <v>5</v>
      </c>
      <c r="G110" s="51">
        <v>7623702885</v>
      </c>
      <c r="H110" s="288" t="s">
        <v>5</v>
      </c>
      <c r="I110" s="288" t="s">
        <v>5</v>
      </c>
      <c r="J110" s="53" t="s">
        <v>5</v>
      </c>
      <c r="K110" s="288" t="s">
        <v>5</v>
      </c>
      <c r="L110" s="288" t="s">
        <v>5</v>
      </c>
      <c r="M110" s="288" t="s">
        <v>5</v>
      </c>
      <c r="N110" s="288" t="s">
        <v>5</v>
      </c>
      <c r="O110" s="288" t="s">
        <v>5</v>
      </c>
    </row>
    <row r="111" spans="1:15" s="59" customFormat="1" x14ac:dyDescent="0.3">
      <c r="A111" s="262">
        <v>4</v>
      </c>
      <c r="B111" s="220" t="s">
        <v>316</v>
      </c>
      <c r="C111" s="219" t="s">
        <v>428</v>
      </c>
      <c r="D111" s="288" t="s">
        <v>3309</v>
      </c>
      <c r="E111" s="219" t="s">
        <v>5</v>
      </c>
      <c r="F111" s="288" t="s">
        <v>5</v>
      </c>
      <c r="G111" s="51">
        <v>11608401467</v>
      </c>
      <c r="H111" s="288" t="s">
        <v>5</v>
      </c>
      <c r="I111" s="288" t="s">
        <v>5</v>
      </c>
      <c r="J111" s="53" t="s">
        <v>5</v>
      </c>
      <c r="K111" s="288" t="s">
        <v>5</v>
      </c>
      <c r="L111" s="288" t="s">
        <v>5</v>
      </c>
      <c r="M111" s="288" t="s">
        <v>5</v>
      </c>
      <c r="N111" s="288" t="s">
        <v>5</v>
      </c>
      <c r="O111" s="288" t="s">
        <v>5</v>
      </c>
    </row>
    <row r="112" spans="1:15" s="59" customFormat="1" x14ac:dyDescent="0.3">
      <c r="A112" s="262">
        <v>4</v>
      </c>
      <c r="B112" s="220" t="s">
        <v>316</v>
      </c>
      <c r="C112" s="219" t="s">
        <v>3319</v>
      </c>
      <c r="D112" s="288" t="s">
        <v>3320</v>
      </c>
      <c r="E112" s="219" t="s">
        <v>5</v>
      </c>
      <c r="F112" s="288" t="s">
        <v>5</v>
      </c>
      <c r="G112" s="51">
        <v>855471734</v>
      </c>
      <c r="H112" s="288" t="s">
        <v>5</v>
      </c>
      <c r="I112" s="288" t="s">
        <v>5</v>
      </c>
      <c r="J112" s="53" t="s">
        <v>5</v>
      </c>
      <c r="K112" s="288" t="s">
        <v>5</v>
      </c>
      <c r="L112" s="288" t="s">
        <v>5</v>
      </c>
      <c r="M112" s="288" t="s">
        <v>5</v>
      </c>
      <c r="N112" s="288" t="s">
        <v>5</v>
      </c>
      <c r="O112" s="288" t="s">
        <v>5</v>
      </c>
    </row>
    <row r="113" spans="1:15" s="59" customFormat="1" x14ac:dyDescent="0.3">
      <c r="A113" s="262">
        <v>4</v>
      </c>
      <c r="B113" s="220" t="s">
        <v>316</v>
      </c>
      <c r="C113" s="219" t="s">
        <v>3322</v>
      </c>
      <c r="D113" s="288" t="s">
        <v>3323</v>
      </c>
      <c r="E113" s="219" t="s">
        <v>5</v>
      </c>
      <c r="F113" s="288" t="s">
        <v>5</v>
      </c>
      <c r="G113" s="51">
        <v>275673833</v>
      </c>
      <c r="H113" s="288" t="s">
        <v>5</v>
      </c>
      <c r="I113" s="288" t="s">
        <v>5</v>
      </c>
      <c r="J113" s="53" t="s">
        <v>5</v>
      </c>
      <c r="K113" s="288" t="s">
        <v>5</v>
      </c>
      <c r="L113" s="288" t="s">
        <v>5</v>
      </c>
      <c r="M113" s="288" t="s">
        <v>5</v>
      </c>
      <c r="N113" s="288" t="s">
        <v>5</v>
      </c>
      <c r="O113" s="288" t="s">
        <v>5</v>
      </c>
    </row>
    <row r="114" spans="1:15" s="59" customFormat="1" x14ac:dyDescent="0.3">
      <c r="A114" s="261">
        <f t="shared" ref="A114:A124" si="1">A100+1</f>
        <v>5</v>
      </c>
      <c r="B114" s="212" t="s">
        <v>319</v>
      </c>
      <c r="C114" s="222" t="s">
        <v>428</v>
      </c>
      <c r="D114" s="287" t="s">
        <v>5</v>
      </c>
      <c r="E114" s="222" t="s">
        <v>5</v>
      </c>
      <c r="F114" s="287" t="s">
        <v>5</v>
      </c>
      <c r="G114" s="46">
        <v>10810454246</v>
      </c>
      <c r="H114" s="287" t="s">
        <v>5</v>
      </c>
      <c r="I114" s="287" t="s">
        <v>5</v>
      </c>
      <c r="J114" s="50" t="s">
        <v>5</v>
      </c>
      <c r="K114" s="287" t="s">
        <v>5</v>
      </c>
      <c r="L114" s="287" t="s">
        <v>5</v>
      </c>
      <c r="M114" s="287" t="s">
        <v>5</v>
      </c>
      <c r="N114" s="287" t="s">
        <v>5</v>
      </c>
      <c r="O114" s="287" t="s">
        <v>5</v>
      </c>
    </row>
    <row r="115" spans="1:15" s="59" customFormat="1" x14ac:dyDescent="0.3">
      <c r="A115" s="261">
        <f t="shared" si="1"/>
        <v>5</v>
      </c>
      <c r="B115" s="212" t="s">
        <v>319</v>
      </c>
      <c r="C115" s="222" t="s">
        <v>465</v>
      </c>
      <c r="D115" s="287" t="s">
        <v>5</v>
      </c>
      <c r="E115" s="222" t="s">
        <v>5</v>
      </c>
      <c r="F115" s="287" t="s">
        <v>5</v>
      </c>
      <c r="G115" s="46">
        <v>1962907230</v>
      </c>
      <c r="H115" s="287" t="s">
        <v>5</v>
      </c>
      <c r="I115" s="287" t="s">
        <v>5</v>
      </c>
      <c r="J115" s="50" t="s">
        <v>5</v>
      </c>
      <c r="K115" s="287" t="s">
        <v>5</v>
      </c>
      <c r="L115" s="287" t="s">
        <v>5</v>
      </c>
      <c r="M115" s="287" t="s">
        <v>5</v>
      </c>
      <c r="N115" s="287" t="s">
        <v>5</v>
      </c>
      <c r="O115" s="287" t="s">
        <v>5</v>
      </c>
    </row>
    <row r="116" spans="1:15" s="59" customFormat="1" x14ac:dyDescent="0.3">
      <c r="A116" s="261">
        <f t="shared" si="1"/>
        <v>5</v>
      </c>
      <c r="B116" s="212" t="s">
        <v>319</v>
      </c>
      <c r="C116" s="222" t="s">
        <v>463</v>
      </c>
      <c r="D116" s="287" t="s">
        <v>5</v>
      </c>
      <c r="E116" s="222" t="s">
        <v>5</v>
      </c>
      <c r="F116" s="287" t="s">
        <v>5</v>
      </c>
      <c r="G116" s="46">
        <v>1659742503</v>
      </c>
      <c r="H116" s="287" t="s">
        <v>5</v>
      </c>
      <c r="I116" s="287" t="s">
        <v>5</v>
      </c>
      <c r="J116" s="50" t="s">
        <v>5</v>
      </c>
      <c r="K116" s="287" t="s">
        <v>5</v>
      </c>
      <c r="L116" s="287" t="s">
        <v>5</v>
      </c>
      <c r="M116" s="287" t="s">
        <v>5</v>
      </c>
      <c r="N116" s="287" t="s">
        <v>5</v>
      </c>
      <c r="O116" s="287" t="s">
        <v>5</v>
      </c>
    </row>
    <row r="117" spans="1:15" x14ac:dyDescent="0.3">
      <c r="A117" s="261">
        <f t="shared" si="1"/>
        <v>5</v>
      </c>
      <c r="B117" s="212" t="s">
        <v>319</v>
      </c>
      <c r="C117" s="222" t="s">
        <v>3454</v>
      </c>
      <c r="D117" s="287" t="s">
        <v>5</v>
      </c>
      <c r="E117" s="222" t="s">
        <v>5</v>
      </c>
      <c r="F117" s="287" t="s">
        <v>5</v>
      </c>
      <c r="G117" s="46">
        <v>1021098677</v>
      </c>
      <c r="H117" s="287" t="s">
        <v>5</v>
      </c>
      <c r="I117" s="287" t="s">
        <v>5</v>
      </c>
      <c r="J117" s="50" t="s">
        <v>5</v>
      </c>
      <c r="K117" s="287" t="s">
        <v>5</v>
      </c>
      <c r="L117" s="287" t="s">
        <v>5</v>
      </c>
      <c r="M117" s="287" t="s">
        <v>5</v>
      </c>
      <c r="N117" s="287" t="s">
        <v>5</v>
      </c>
      <c r="O117" s="287" t="s">
        <v>5</v>
      </c>
    </row>
    <row r="118" spans="1:15" x14ac:dyDescent="0.3">
      <c r="A118" s="261">
        <f t="shared" si="1"/>
        <v>5</v>
      </c>
      <c r="B118" s="212" t="s">
        <v>319</v>
      </c>
      <c r="C118" s="222" t="s">
        <v>3455</v>
      </c>
      <c r="D118" s="287" t="s">
        <v>5</v>
      </c>
      <c r="E118" s="222" t="s">
        <v>5</v>
      </c>
      <c r="F118" s="287" t="s">
        <v>5</v>
      </c>
      <c r="G118" s="46">
        <v>925032515</v>
      </c>
      <c r="H118" s="287" t="s">
        <v>5</v>
      </c>
      <c r="I118" s="287" t="s">
        <v>5</v>
      </c>
      <c r="J118" s="50" t="s">
        <v>5</v>
      </c>
      <c r="K118" s="287" t="s">
        <v>5</v>
      </c>
      <c r="L118" s="287" t="s">
        <v>5</v>
      </c>
      <c r="M118" s="287" t="s">
        <v>5</v>
      </c>
      <c r="N118" s="287" t="s">
        <v>5</v>
      </c>
      <c r="O118" s="287" t="s">
        <v>5</v>
      </c>
    </row>
    <row r="119" spans="1:15" x14ac:dyDescent="0.3">
      <c r="A119" s="261">
        <f t="shared" si="1"/>
        <v>5</v>
      </c>
      <c r="B119" s="212" t="s">
        <v>319</v>
      </c>
      <c r="C119" s="222" t="s">
        <v>3456</v>
      </c>
      <c r="D119" s="287" t="s">
        <v>5</v>
      </c>
      <c r="E119" s="222" t="s">
        <v>5</v>
      </c>
      <c r="F119" s="287" t="s">
        <v>5</v>
      </c>
      <c r="G119" s="46">
        <v>824885495</v>
      </c>
      <c r="H119" s="287" t="s">
        <v>5</v>
      </c>
      <c r="I119" s="287" t="s">
        <v>5</v>
      </c>
      <c r="J119" s="50" t="s">
        <v>5</v>
      </c>
      <c r="K119" s="287" t="s">
        <v>5</v>
      </c>
      <c r="L119" s="287" t="s">
        <v>5</v>
      </c>
      <c r="M119" s="287" t="s">
        <v>5</v>
      </c>
      <c r="N119" s="287" t="s">
        <v>5</v>
      </c>
      <c r="O119" s="287" t="s">
        <v>5</v>
      </c>
    </row>
    <row r="120" spans="1:15" x14ac:dyDescent="0.3">
      <c r="A120" s="261">
        <f t="shared" si="1"/>
        <v>5</v>
      </c>
      <c r="B120" s="212" t="s">
        <v>319</v>
      </c>
      <c r="C120" s="222" t="s">
        <v>466</v>
      </c>
      <c r="D120" s="287" t="s">
        <v>5</v>
      </c>
      <c r="E120" s="222" t="s">
        <v>5</v>
      </c>
      <c r="F120" s="287" t="s">
        <v>5</v>
      </c>
      <c r="G120" s="46">
        <v>734487770</v>
      </c>
      <c r="H120" s="287" t="s">
        <v>5</v>
      </c>
      <c r="I120" s="287" t="s">
        <v>5</v>
      </c>
      <c r="J120" s="50" t="s">
        <v>5</v>
      </c>
      <c r="K120" s="287" t="s">
        <v>5</v>
      </c>
      <c r="L120" s="287" t="s">
        <v>5</v>
      </c>
      <c r="M120" s="287" t="s">
        <v>5</v>
      </c>
      <c r="N120" s="287" t="s">
        <v>5</v>
      </c>
      <c r="O120" s="287" t="s">
        <v>5</v>
      </c>
    </row>
    <row r="121" spans="1:15" x14ac:dyDescent="0.3">
      <c r="A121" s="261">
        <f t="shared" si="1"/>
        <v>5</v>
      </c>
      <c r="B121" s="212" t="s">
        <v>319</v>
      </c>
      <c r="C121" s="222" t="s">
        <v>3457</v>
      </c>
      <c r="D121" s="287" t="s">
        <v>5</v>
      </c>
      <c r="E121" s="222" t="s">
        <v>5</v>
      </c>
      <c r="F121" s="287" t="s">
        <v>5</v>
      </c>
      <c r="G121" s="46">
        <v>676651734</v>
      </c>
      <c r="H121" s="287" t="s">
        <v>5</v>
      </c>
      <c r="I121" s="287" t="s">
        <v>5</v>
      </c>
      <c r="J121" s="50" t="s">
        <v>5</v>
      </c>
      <c r="K121" s="287" t="s">
        <v>5</v>
      </c>
      <c r="L121" s="287" t="s">
        <v>5</v>
      </c>
      <c r="M121" s="287" t="s">
        <v>5</v>
      </c>
      <c r="N121" s="287" t="s">
        <v>5</v>
      </c>
      <c r="O121" s="287" t="s">
        <v>5</v>
      </c>
    </row>
    <row r="122" spans="1:15" x14ac:dyDescent="0.3">
      <c r="A122" s="261">
        <f t="shared" si="1"/>
        <v>5</v>
      </c>
      <c r="B122" s="212" t="s">
        <v>319</v>
      </c>
      <c r="C122" s="222" t="s">
        <v>467</v>
      </c>
      <c r="D122" s="287" t="s">
        <v>5</v>
      </c>
      <c r="E122" s="222" t="s">
        <v>5</v>
      </c>
      <c r="F122" s="287" t="s">
        <v>5</v>
      </c>
      <c r="G122" s="46">
        <v>656765148</v>
      </c>
      <c r="H122" s="287" t="s">
        <v>5</v>
      </c>
      <c r="I122" s="287" t="s">
        <v>5</v>
      </c>
      <c r="J122" s="50" t="s">
        <v>5</v>
      </c>
      <c r="K122" s="287" t="s">
        <v>5</v>
      </c>
      <c r="L122" s="287" t="s">
        <v>5</v>
      </c>
      <c r="M122" s="287" t="s">
        <v>5</v>
      </c>
      <c r="N122" s="287" t="s">
        <v>5</v>
      </c>
      <c r="O122" s="287" t="s">
        <v>5</v>
      </c>
    </row>
    <row r="123" spans="1:15" x14ac:dyDescent="0.3">
      <c r="A123" s="261">
        <f t="shared" si="1"/>
        <v>5</v>
      </c>
      <c r="B123" s="212" t="s">
        <v>319</v>
      </c>
      <c r="C123" s="222" t="s">
        <v>3458</v>
      </c>
      <c r="D123" s="287" t="s">
        <v>5</v>
      </c>
      <c r="E123" s="222" t="s">
        <v>5</v>
      </c>
      <c r="F123" s="287" t="s">
        <v>5</v>
      </c>
      <c r="G123" s="46">
        <v>554856232</v>
      </c>
      <c r="H123" s="287" t="s">
        <v>5</v>
      </c>
      <c r="I123" s="287" t="s">
        <v>5</v>
      </c>
      <c r="J123" s="50" t="s">
        <v>5</v>
      </c>
      <c r="K123" s="287" t="s">
        <v>5</v>
      </c>
      <c r="L123" s="287" t="s">
        <v>5</v>
      </c>
      <c r="M123" s="287" t="s">
        <v>5</v>
      </c>
      <c r="N123" s="287" t="s">
        <v>5</v>
      </c>
      <c r="O123" s="287" t="s">
        <v>5</v>
      </c>
    </row>
    <row r="124" spans="1:15" x14ac:dyDescent="0.3">
      <c r="A124" s="261">
        <f t="shared" si="1"/>
        <v>5</v>
      </c>
      <c r="B124" s="212" t="s">
        <v>319</v>
      </c>
      <c r="C124" s="222" t="s">
        <v>403</v>
      </c>
      <c r="D124" s="287" t="s">
        <v>5</v>
      </c>
      <c r="E124" s="222" t="s">
        <v>5</v>
      </c>
      <c r="F124" s="287" t="s">
        <v>5</v>
      </c>
      <c r="G124" s="46">
        <v>5053836490</v>
      </c>
      <c r="H124" s="287" t="s">
        <v>5</v>
      </c>
      <c r="I124" s="287" t="s">
        <v>5</v>
      </c>
      <c r="J124" s="50" t="s">
        <v>5</v>
      </c>
      <c r="K124" s="287" t="s">
        <v>5</v>
      </c>
      <c r="L124" s="287" t="s">
        <v>5</v>
      </c>
      <c r="M124" s="287" t="s">
        <v>5</v>
      </c>
      <c r="N124" s="287" t="s">
        <v>5</v>
      </c>
      <c r="O124" s="287" t="s">
        <v>5</v>
      </c>
    </row>
    <row r="125" spans="1:15" x14ac:dyDescent="0.3">
      <c r="A125" s="262">
        <f>A114+1</f>
        <v>6</v>
      </c>
      <c r="B125" s="220" t="s">
        <v>328</v>
      </c>
      <c r="C125" s="220" t="s">
        <v>4175</v>
      </c>
      <c r="D125" s="275">
        <v>275119656</v>
      </c>
      <c r="E125" s="252" t="s">
        <v>4176</v>
      </c>
      <c r="F125" s="288">
        <v>6</v>
      </c>
      <c r="G125" s="51">
        <v>588875748</v>
      </c>
      <c r="H125" s="275" t="s">
        <v>5</v>
      </c>
      <c r="I125" s="275" t="s">
        <v>5</v>
      </c>
      <c r="J125" s="55" t="s">
        <v>5</v>
      </c>
      <c r="K125" s="275" t="s">
        <v>5</v>
      </c>
      <c r="L125" s="275" t="s">
        <v>5</v>
      </c>
      <c r="M125" s="275" t="s">
        <v>5</v>
      </c>
      <c r="N125" s="275" t="s">
        <v>5</v>
      </c>
      <c r="O125" s="275" t="s">
        <v>5</v>
      </c>
    </row>
    <row r="126" spans="1:15" s="59" customFormat="1" x14ac:dyDescent="0.3">
      <c r="A126" s="262">
        <f t="shared" ref="A126:A135" si="2">A115+1</f>
        <v>6</v>
      </c>
      <c r="B126" s="220" t="s">
        <v>328</v>
      </c>
      <c r="C126" s="220" t="s">
        <v>4178</v>
      </c>
      <c r="D126" s="275">
        <v>8021331213</v>
      </c>
      <c r="E126" s="252" t="s">
        <v>4177</v>
      </c>
      <c r="F126" s="288">
        <v>3</v>
      </c>
      <c r="G126" s="51">
        <v>342796155</v>
      </c>
      <c r="H126" s="275" t="s">
        <v>5</v>
      </c>
      <c r="I126" s="275" t="s">
        <v>5</v>
      </c>
      <c r="J126" s="55" t="s">
        <v>5</v>
      </c>
      <c r="K126" s="275" t="s">
        <v>5</v>
      </c>
      <c r="L126" s="275" t="s">
        <v>5</v>
      </c>
      <c r="M126" s="275" t="s">
        <v>5</v>
      </c>
      <c r="N126" s="275" t="s">
        <v>5</v>
      </c>
      <c r="O126" s="275" t="s">
        <v>5</v>
      </c>
    </row>
    <row r="127" spans="1:15" s="59" customFormat="1" x14ac:dyDescent="0.3">
      <c r="A127" s="262">
        <f t="shared" si="2"/>
        <v>6</v>
      </c>
      <c r="B127" s="220" t="s">
        <v>328</v>
      </c>
      <c r="C127" s="220" t="s">
        <v>4179</v>
      </c>
      <c r="D127" s="275">
        <v>259116672</v>
      </c>
      <c r="E127" s="252" t="s">
        <v>4176</v>
      </c>
      <c r="F127" s="288">
        <v>2</v>
      </c>
      <c r="G127" s="51">
        <v>208087599</v>
      </c>
      <c r="H127" s="275" t="s">
        <v>5</v>
      </c>
      <c r="I127" s="275" t="s">
        <v>5</v>
      </c>
      <c r="J127" s="55" t="s">
        <v>5</v>
      </c>
      <c r="K127" s="275" t="s">
        <v>5</v>
      </c>
      <c r="L127" s="275" t="s">
        <v>5</v>
      </c>
      <c r="M127" s="275" t="s">
        <v>5</v>
      </c>
      <c r="N127" s="275" t="s">
        <v>5</v>
      </c>
      <c r="O127" s="275" t="s">
        <v>5</v>
      </c>
    </row>
    <row r="128" spans="1:15" s="59" customFormat="1" x14ac:dyDescent="0.3">
      <c r="A128" s="262">
        <f t="shared" si="2"/>
        <v>6</v>
      </c>
      <c r="B128" s="220" t="s">
        <v>328</v>
      </c>
      <c r="C128" s="220" t="s">
        <v>4180</v>
      </c>
      <c r="D128" s="275">
        <v>255200194</v>
      </c>
      <c r="E128" s="252" t="s">
        <v>4176</v>
      </c>
      <c r="F128" s="288">
        <v>4</v>
      </c>
      <c r="G128" s="51">
        <v>191904638</v>
      </c>
      <c r="H128" s="275" t="s">
        <v>5</v>
      </c>
      <c r="I128" s="275" t="s">
        <v>5</v>
      </c>
      <c r="J128" s="55" t="s">
        <v>5</v>
      </c>
      <c r="K128" s="275" t="s">
        <v>5</v>
      </c>
      <c r="L128" s="275" t="s">
        <v>5</v>
      </c>
      <c r="M128" s="275" t="s">
        <v>5</v>
      </c>
      <c r="N128" s="275" t="s">
        <v>5</v>
      </c>
      <c r="O128" s="275" t="s">
        <v>5</v>
      </c>
    </row>
    <row r="129" spans="1:15" s="59" customFormat="1" x14ac:dyDescent="0.3">
      <c r="A129" s="262">
        <f t="shared" si="2"/>
        <v>6</v>
      </c>
      <c r="B129" s="220" t="s">
        <v>328</v>
      </c>
      <c r="C129" s="220" t="s">
        <v>4181</v>
      </c>
      <c r="D129" s="275">
        <v>302080788</v>
      </c>
      <c r="E129" s="252" t="s">
        <v>4176</v>
      </c>
      <c r="F129" s="288">
        <v>2</v>
      </c>
      <c r="G129" s="51">
        <v>188523681</v>
      </c>
      <c r="H129" s="275" t="s">
        <v>5</v>
      </c>
      <c r="I129" s="275" t="s">
        <v>5</v>
      </c>
      <c r="J129" s="55" t="s">
        <v>5</v>
      </c>
      <c r="K129" s="275" t="s">
        <v>5</v>
      </c>
      <c r="L129" s="275" t="s">
        <v>5</v>
      </c>
      <c r="M129" s="275" t="s">
        <v>5</v>
      </c>
      <c r="N129" s="275" t="s">
        <v>5</v>
      </c>
      <c r="O129" s="275" t="s">
        <v>5</v>
      </c>
    </row>
    <row r="130" spans="1:15" s="59" customFormat="1" x14ac:dyDescent="0.3">
      <c r="A130" s="262">
        <f t="shared" si="2"/>
        <v>6</v>
      </c>
      <c r="B130" s="220" t="s">
        <v>328</v>
      </c>
      <c r="C130" s="220" t="s">
        <v>4182</v>
      </c>
      <c r="D130" s="275"/>
      <c r="E130" s="252" t="s">
        <v>4183</v>
      </c>
      <c r="F130" s="288">
        <v>1</v>
      </c>
      <c r="G130" s="51">
        <v>126903081</v>
      </c>
      <c r="H130" s="275" t="s">
        <v>5</v>
      </c>
      <c r="I130" s="275" t="s">
        <v>5</v>
      </c>
      <c r="J130" s="55" t="s">
        <v>5</v>
      </c>
      <c r="K130" s="275" t="s">
        <v>5</v>
      </c>
      <c r="L130" s="275" t="s">
        <v>5</v>
      </c>
      <c r="M130" s="275" t="s">
        <v>5</v>
      </c>
      <c r="N130" s="275" t="s">
        <v>5</v>
      </c>
      <c r="O130" s="275" t="s">
        <v>5</v>
      </c>
    </row>
    <row r="131" spans="1:15" s="59" customFormat="1" x14ac:dyDescent="0.3">
      <c r="A131" s="262">
        <f t="shared" si="2"/>
        <v>6</v>
      </c>
      <c r="B131" s="220" t="s">
        <v>328</v>
      </c>
      <c r="C131" s="220" t="s">
        <v>4184</v>
      </c>
      <c r="D131" s="275">
        <v>96960</v>
      </c>
      <c r="E131" s="252" t="s">
        <v>4185</v>
      </c>
      <c r="F131" s="288">
        <v>1</v>
      </c>
      <c r="G131" s="51">
        <v>125198413</v>
      </c>
      <c r="H131" s="275" t="s">
        <v>5</v>
      </c>
      <c r="I131" s="275" t="s">
        <v>5</v>
      </c>
      <c r="J131" s="55" t="s">
        <v>5</v>
      </c>
      <c r="K131" s="275" t="s">
        <v>5</v>
      </c>
      <c r="L131" s="275" t="s">
        <v>5</v>
      </c>
      <c r="M131" s="275" t="s">
        <v>5</v>
      </c>
      <c r="N131" s="275" t="s">
        <v>5</v>
      </c>
      <c r="O131" s="275" t="s">
        <v>5</v>
      </c>
    </row>
    <row r="132" spans="1:15" s="59" customFormat="1" x14ac:dyDescent="0.3">
      <c r="A132" s="262">
        <f t="shared" si="2"/>
        <v>6</v>
      </c>
      <c r="B132" s="220" t="s">
        <v>328</v>
      </c>
      <c r="C132" s="220" t="s">
        <v>4186</v>
      </c>
      <c r="D132" s="275">
        <v>305968051</v>
      </c>
      <c r="E132" s="252" t="s">
        <v>4176</v>
      </c>
      <c r="F132" s="288">
        <v>1</v>
      </c>
      <c r="G132" s="51">
        <v>121220854</v>
      </c>
      <c r="H132" s="275" t="s">
        <v>5</v>
      </c>
      <c r="I132" s="275" t="s">
        <v>5</v>
      </c>
      <c r="J132" s="55" t="s">
        <v>5</v>
      </c>
      <c r="K132" s="275" t="s">
        <v>5</v>
      </c>
      <c r="L132" s="275" t="s">
        <v>5</v>
      </c>
      <c r="M132" s="275" t="s">
        <v>5</v>
      </c>
      <c r="N132" s="275" t="s">
        <v>5</v>
      </c>
      <c r="O132" s="275" t="s">
        <v>5</v>
      </c>
    </row>
    <row r="133" spans="1:15" s="59" customFormat="1" x14ac:dyDescent="0.3">
      <c r="A133" s="262">
        <f t="shared" si="2"/>
        <v>6</v>
      </c>
      <c r="B133" s="220" t="s">
        <v>328</v>
      </c>
      <c r="C133" s="220" t="s">
        <v>4187</v>
      </c>
      <c r="D133" s="275">
        <v>287634835</v>
      </c>
      <c r="E133" s="252" t="s">
        <v>4176</v>
      </c>
      <c r="F133" s="288">
        <v>1</v>
      </c>
      <c r="G133" s="51">
        <v>114591588</v>
      </c>
      <c r="H133" s="275" t="s">
        <v>5</v>
      </c>
      <c r="I133" s="275" t="s">
        <v>5</v>
      </c>
      <c r="J133" s="55" t="s">
        <v>5</v>
      </c>
      <c r="K133" s="275" t="s">
        <v>5</v>
      </c>
      <c r="L133" s="275" t="s">
        <v>5</v>
      </c>
      <c r="M133" s="275" t="s">
        <v>5</v>
      </c>
      <c r="N133" s="275" t="s">
        <v>5</v>
      </c>
      <c r="O133" s="275" t="s">
        <v>5</v>
      </c>
    </row>
    <row r="134" spans="1:15" s="59" customFormat="1" x14ac:dyDescent="0.3">
      <c r="A134" s="262">
        <f t="shared" si="2"/>
        <v>6</v>
      </c>
      <c r="B134" s="220" t="s">
        <v>328</v>
      </c>
      <c r="C134" s="220" t="s">
        <v>4188</v>
      </c>
      <c r="D134" s="275">
        <v>118696337</v>
      </c>
      <c r="E134" s="252" t="s">
        <v>4176</v>
      </c>
      <c r="F134" s="288">
        <v>1</v>
      </c>
      <c r="G134" s="51">
        <v>109170746</v>
      </c>
      <c r="H134" s="275" t="s">
        <v>5</v>
      </c>
      <c r="I134" s="275" t="s">
        <v>5</v>
      </c>
      <c r="J134" s="55" t="s">
        <v>5</v>
      </c>
      <c r="K134" s="275" t="s">
        <v>5</v>
      </c>
      <c r="L134" s="275" t="s">
        <v>5</v>
      </c>
      <c r="M134" s="275" t="s">
        <v>5</v>
      </c>
      <c r="N134" s="275" t="s">
        <v>5</v>
      </c>
      <c r="O134" s="275" t="s">
        <v>5</v>
      </c>
    </row>
    <row r="135" spans="1:15" s="59" customFormat="1" x14ac:dyDescent="0.3">
      <c r="A135" s="262">
        <f t="shared" si="2"/>
        <v>6</v>
      </c>
      <c r="B135" s="220" t="s">
        <v>328</v>
      </c>
      <c r="C135" s="220" t="s">
        <v>171</v>
      </c>
      <c r="D135" s="275"/>
      <c r="E135" s="252"/>
      <c r="F135" s="288"/>
      <c r="G135" s="51">
        <v>965085796</v>
      </c>
      <c r="H135" s="275" t="s">
        <v>5</v>
      </c>
      <c r="I135" s="275" t="s">
        <v>5</v>
      </c>
      <c r="J135" s="55" t="s">
        <v>5</v>
      </c>
      <c r="K135" s="275" t="s">
        <v>5</v>
      </c>
      <c r="L135" s="275" t="s">
        <v>5</v>
      </c>
      <c r="M135" s="275" t="s">
        <v>5</v>
      </c>
      <c r="N135" s="275" t="s">
        <v>5</v>
      </c>
      <c r="O135" s="275" t="s">
        <v>5</v>
      </c>
    </row>
    <row r="136" spans="1:15" x14ac:dyDescent="0.3">
      <c r="A136" s="261">
        <f>A125+1</f>
        <v>7</v>
      </c>
      <c r="B136" s="212" t="s">
        <v>323</v>
      </c>
      <c r="C136" s="222" t="s">
        <v>4198</v>
      </c>
      <c r="D136" s="287"/>
      <c r="E136" s="222" t="s">
        <v>4199</v>
      </c>
      <c r="F136" s="287">
        <v>1</v>
      </c>
      <c r="G136" s="46">
        <v>43129484558</v>
      </c>
      <c r="H136" s="287" t="s">
        <v>5</v>
      </c>
      <c r="I136" s="287" t="s">
        <v>5</v>
      </c>
      <c r="J136" s="50" t="s">
        <v>5</v>
      </c>
      <c r="K136" s="287" t="s">
        <v>5</v>
      </c>
      <c r="L136" s="287" t="s">
        <v>5</v>
      </c>
      <c r="M136" s="287" t="s">
        <v>5</v>
      </c>
      <c r="N136" s="287" t="s">
        <v>5</v>
      </c>
      <c r="O136" s="287" t="s">
        <v>5</v>
      </c>
    </row>
    <row r="137" spans="1:15" s="59" customFormat="1" x14ac:dyDescent="0.3">
      <c r="A137" s="261">
        <v>7</v>
      </c>
      <c r="B137" s="212" t="s">
        <v>323</v>
      </c>
      <c r="C137" s="222" t="s">
        <v>4200</v>
      </c>
      <c r="D137" s="287"/>
      <c r="E137" s="222" t="s">
        <v>4201</v>
      </c>
      <c r="F137" s="287">
        <v>1</v>
      </c>
      <c r="G137" s="46">
        <v>22825153984</v>
      </c>
      <c r="H137" s="287" t="s">
        <v>5</v>
      </c>
      <c r="I137" s="287" t="s">
        <v>5</v>
      </c>
      <c r="J137" s="50" t="s">
        <v>5</v>
      </c>
      <c r="K137" s="287" t="s">
        <v>5</v>
      </c>
      <c r="L137" s="287" t="s">
        <v>5</v>
      </c>
      <c r="M137" s="287" t="s">
        <v>5</v>
      </c>
      <c r="N137" s="287" t="s">
        <v>5</v>
      </c>
      <c r="O137" s="287" t="s">
        <v>5</v>
      </c>
    </row>
    <row r="138" spans="1:15" s="59" customFormat="1" x14ac:dyDescent="0.3">
      <c r="A138" s="261">
        <v>7</v>
      </c>
      <c r="B138" s="212" t="s">
        <v>323</v>
      </c>
      <c r="C138" s="222" t="s">
        <v>4202</v>
      </c>
      <c r="D138" s="287"/>
      <c r="E138" s="222" t="s">
        <v>4203</v>
      </c>
      <c r="F138" s="287">
        <v>1</v>
      </c>
      <c r="G138" s="46">
        <v>18703663873</v>
      </c>
      <c r="H138" s="287" t="s">
        <v>5</v>
      </c>
      <c r="I138" s="287" t="s">
        <v>5</v>
      </c>
      <c r="J138" s="50" t="s">
        <v>5</v>
      </c>
      <c r="K138" s="287" t="s">
        <v>5</v>
      </c>
      <c r="L138" s="287" t="s">
        <v>5</v>
      </c>
      <c r="M138" s="287" t="s">
        <v>5</v>
      </c>
      <c r="N138" s="287" t="s">
        <v>5</v>
      </c>
      <c r="O138" s="287" t="s">
        <v>5</v>
      </c>
    </row>
    <row r="139" spans="1:15" s="59" customFormat="1" x14ac:dyDescent="0.3">
      <c r="A139" s="261">
        <v>7</v>
      </c>
      <c r="B139" s="212" t="s">
        <v>323</v>
      </c>
      <c r="C139" s="222" t="s">
        <v>4204</v>
      </c>
      <c r="D139" s="287"/>
      <c r="E139" s="222" t="s">
        <v>4205</v>
      </c>
      <c r="F139" s="287">
        <v>1</v>
      </c>
      <c r="G139" s="46">
        <v>4763706498</v>
      </c>
      <c r="H139" s="287" t="s">
        <v>5</v>
      </c>
      <c r="I139" s="287" t="s">
        <v>5</v>
      </c>
      <c r="J139" s="50" t="s">
        <v>5</v>
      </c>
      <c r="K139" s="287" t="s">
        <v>5</v>
      </c>
      <c r="L139" s="287" t="s">
        <v>5</v>
      </c>
      <c r="M139" s="287" t="s">
        <v>5</v>
      </c>
      <c r="N139" s="287" t="s">
        <v>5</v>
      </c>
      <c r="O139" s="287" t="s">
        <v>5</v>
      </c>
    </row>
    <row r="140" spans="1:15" s="59" customFormat="1" x14ac:dyDescent="0.3">
      <c r="A140" s="261">
        <v>7</v>
      </c>
      <c r="B140" s="212" t="s">
        <v>323</v>
      </c>
      <c r="C140" s="222" t="s">
        <v>4206</v>
      </c>
      <c r="D140" s="287"/>
      <c r="E140" s="222" t="s">
        <v>4207</v>
      </c>
      <c r="F140" s="287">
        <v>1</v>
      </c>
      <c r="G140" s="46">
        <v>4173283592</v>
      </c>
      <c r="H140" s="287" t="s">
        <v>5</v>
      </c>
      <c r="I140" s="287" t="s">
        <v>5</v>
      </c>
      <c r="J140" s="50" t="s">
        <v>5</v>
      </c>
      <c r="K140" s="287" t="s">
        <v>5</v>
      </c>
      <c r="L140" s="287" t="s">
        <v>5</v>
      </c>
      <c r="M140" s="287" t="s">
        <v>5</v>
      </c>
      <c r="N140" s="287" t="s">
        <v>5</v>
      </c>
      <c r="O140" s="287" t="s">
        <v>5</v>
      </c>
    </row>
    <row r="141" spans="1:15" s="59" customFormat="1" x14ac:dyDescent="0.3">
      <c r="A141" s="261">
        <v>7</v>
      </c>
      <c r="B141" s="212" t="s">
        <v>323</v>
      </c>
      <c r="C141" s="222" t="s">
        <v>4208</v>
      </c>
      <c r="D141" s="287"/>
      <c r="E141" s="222" t="s">
        <v>4209</v>
      </c>
      <c r="F141" s="287">
        <v>1</v>
      </c>
      <c r="G141" s="46">
        <v>4069473958</v>
      </c>
      <c r="H141" s="287" t="s">
        <v>5</v>
      </c>
      <c r="I141" s="287" t="s">
        <v>5</v>
      </c>
      <c r="J141" s="50" t="s">
        <v>5</v>
      </c>
      <c r="K141" s="287" t="s">
        <v>5</v>
      </c>
      <c r="L141" s="287" t="s">
        <v>5</v>
      </c>
      <c r="M141" s="287" t="s">
        <v>5</v>
      </c>
      <c r="N141" s="287" t="s">
        <v>5</v>
      </c>
      <c r="O141" s="287" t="s">
        <v>5</v>
      </c>
    </row>
    <row r="142" spans="1:15" s="59" customFormat="1" x14ac:dyDescent="0.3">
      <c r="A142" s="261">
        <v>7</v>
      </c>
      <c r="B142" s="212" t="s">
        <v>323</v>
      </c>
      <c r="C142" s="222" t="s">
        <v>4210</v>
      </c>
      <c r="D142" s="287"/>
      <c r="E142" s="222" t="s">
        <v>4211</v>
      </c>
      <c r="F142" s="287">
        <v>1</v>
      </c>
      <c r="G142" s="46">
        <v>953016563</v>
      </c>
      <c r="H142" s="287" t="s">
        <v>5</v>
      </c>
      <c r="I142" s="287" t="s">
        <v>5</v>
      </c>
      <c r="J142" s="50" t="s">
        <v>5</v>
      </c>
      <c r="K142" s="287" t="s">
        <v>5</v>
      </c>
      <c r="L142" s="287" t="s">
        <v>5</v>
      </c>
      <c r="M142" s="287" t="s">
        <v>5</v>
      </c>
      <c r="N142" s="287" t="s">
        <v>5</v>
      </c>
      <c r="O142" s="287" t="s">
        <v>5</v>
      </c>
    </row>
    <row r="143" spans="1:15" s="59" customFormat="1" x14ac:dyDescent="0.3">
      <c r="A143" s="261">
        <v>7</v>
      </c>
      <c r="B143" s="212" t="s">
        <v>323</v>
      </c>
      <c r="C143" s="222" t="s">
        <v>4212</v>
      </c>
      <c r="D143" s="287"/>
      <c r="E143" s="222" t="s">
        <v>4213</v>
      </c>
      <c r="F143" s="287">
        <v>1</v>
      </c>
      <c r="G143" s="46">
        <v>916884802</v>
      </c>
      <c r="H143" s="287" t="s">
        <v>5</v>
      </c>
      <c r="I143" s="287" t="s">
        <v>5</v>
      </c>
      <c r="J143" s="50" t="s">
        <v>5</v>
      </c>
      <c r="K143" s="287" t="s">
        <v>5</v>
      </c>
      <c r="L143" s="287" t="s">
        <v>5</v>
      </c>
      <c r="M143" s="287" t="s">
        <v>5</v>
      </c>
      <c r="N143" s="287" t="s">
        <v>5</v>
      </c>
      <c r="O143" s="287" t="s">
        <v>5</v>
      </c>
    </row>
    <row r="144" spans="1:15" s="59" customFormat="1" x14ac:dyDescent="0.3">
      <c r="A144" s="261">
        <v>7</v>
      </c>
      <c r="B144" s="212" t="s">
        <v>323</v>
      </c>
      <c r="C144" s="222" t="s">
        <v>4214</v>
      </c>
      <c r="D144" s="287"/>
      <c r="E144" s="222" t="s">
        <v>4215</v>
      </c>
      <c r="F144" s="287">
        <v>1</v>
      </c>
      <c r="G144" s="46">
        <v>775390358</v>
      </c>
      <c r="H144" s="287" t="s">
        <v>5</v>
      </c>
      <c r="I144" s="287" t="s">
        <v>5</v>
      </c>
      <c r="J144" s="50" t="s">
        <v>5</v>
      </c>
      <c r="K144" s="287" t="s">
        <v>5</v>
      </c>
      <c r="L144" s="287" t="s">
        <v>5</v>
      </c>
      <c r="M144" s="287" t="s">
        <v>5</v>
      </c>
      <c r="N144" s="287" t="s">
        <v>5</v>
      </c>
      <c r="O144" s="287" t="s">
        <v>5</v>
      </c>
    </row>
    <row r="145" spans="1:15" s="59" customFormat="1" x14ac:dyDescent="0.3">
      <c r="A145" s="261">
        <v>7</v>
      </c>
      <c r="B145" s="212" t="s">
        <v>323</v>
      </c>
      <c r="C145" s="222" t="s">
        <v>4216</v>
      </c>
      <c r="D145" s="287"/>
      <c r="E145" s="222" t="s">
        <v>4217</v>
      </c>
      <c r="F145" s="287">
        <v>1</v>
      </c>
      <c r="G145" s="46">
        <v>761285844</v>
      </c>
      <c r="H145" s="287" t="s">
        <v>5</v>
      </c>
      <c r="I145" s="287" t="s">
        <v>5</v>
      </c>
      <c r="J145" s="50" t="s">
        <v>5</v>
      </c>
      <c r="K145" s="287" t="s">
        <v>5</v>
      </c>
      <c r="L145" s="287" t="s">
        <v>5</v>
      </c>
      <c r="M145" s="287" t="s">
        <v>5</v>
      </c>
      <c r="N145" s="287" t="s">
        <v>5</v>
      </c>
      <c r="O145" s="287" t="s">
        <v>5</v>
      </c>
    </row>
    <row r="146" spans="1:15" s="59" customFormat="1" x14ac:dyDescent="0.3">
      <c r="A146" s="261">
        <v>7</v>
      </c>
      <c r="B146" s="212" t="s">
        <v>323</v>
      </c>
      <c r="C146" s="222" t="s">
        <v>171</v>
      </c>
      <c r="D146" s="287"/>
      <c r="E146" s="222"/>
      <c r="F146" s="287">
        <v>1</v>
      </c>
      <c r="G146" s="46">
        <v>24182517201</v>
      </c>
      <c r="H146" s="287" t="s">
        <v>5</v>
      </c>
      <c r="I146" s="287" t="s">
        <v>5</v>
      </c>
      <c r="J146" s="50" t="s">
        <v>5</v>
      </c>
      <c r="K146" s="287" t="s">
        <v>5</v>
      </c>
      <c r="L146" s="287" t="s">
        <v>5</v>
      </c>
      <c r="M146" s="287" t="s">
        <v>5</v>
      </c>
      <c r="N146" s="287" t="s">
        <v>5</v>
      </c>
      <c r="O146" s="287" t="s">
        <v>5</v>
      </c>
    </row>
    <row r="147" spans="1:15" x14ac:dyDescent="0.3">
      <c r="A147" s="262">
        <v>8</v>
      </c>
      <c r="B147" s="220" t="s">
        <v>317</v>
      </c>
      <c r="C147" s="220" t="s">
        <v>549</v>
      </c>
      <c r="D147" s="275" t="s">
        <v>211</v>
      </c>
      <c r="E147" s="252" t="s">
        <v>3459</v>
      </c>
      <c r="F147" s="288">
        <v>1</v>
      </c>
      <c r="G147" s="51">
        <v>2892744223</v>
      </c>
      <c r="H147" s="275" t="s">
        <v>5</v>
      </c>
      <c r="I147" s="275" t="s">
        <v>5</v>
      </c>
      <c r="J147" s="55" t="s">
        <v>5</v>
      </c>
      <c r="K147" s="275" t="s">
        <v>5</v>
      </c>
      <c r="L147" s="275" t="s">
        <v>5</v>
      </c>
      <c r="M147" s="275" t="s">
        <v>5</v>
      </c>
      <c r="N147" s="275" t="s">
        <v>5</v>
      </c>
      <c r="O147" s="275" t="s">
        <v>5</v>
      </c>
    </row>
    <row r="148" spans="1:15" s="59" customFormat="1" x14ac:dyDescent="0.3">
      <c r="A148" s="262">
        <v>8</v>
      </c>
      <c r="B148" s="220" t="s">
        <v>317</v>
      </c>
      <c r="C148" s="220" t="s">
        <v>469</v>
      </c>
      <c r="D148" s="275">
        <v>2041565</v>
      </c>
      <c r="E148" s="252" t="s">
        <v>424</v>
      </c>
      <c r="F148" s="288">
        <v>1</v>
      </c>
      <c r="G148" s="51">
        <v>2349299204</v>
      </c>
      <c r="H148" s="275" t="s">
        <v>5</v>
      </c>
      <c r="I148" s="275" t="s">
        <v>5</v>
      </c>
      <c r="J148" s="55" t="s">
        <v>5</v>
      </c>
      <c r="K148" s="275" t="s">
        <v>5</v>
      </c>
      <c r="L148" s="275" t="s">
        <v>5</v>
      </c>
      <c r="M148" s="275" t="s">
        <v>5</v>
      </c>
      <c r="N148" s="275" t="s">
        <v>5</v>
      </c>
      <c r="O148" s="275" t="s">
        <v>5</v>
      </c>
    </row>
    <row r="149" spans="1:15" s="59" customFormat="1" x14ac:dyDescent="0.3">
      <c r="A149" s="262">
        <v>8</v>
      </c>
      <c r="B149" s="220" t="s">
        <v>317</v>
      </c>
      <c r="C149" s="220" t="s">
        <v>3460</v>
      </c>
      <c r="D149" s="275" t="s">
        <v>211</v>
      </c>
      <c r="E149" s="252" t="s">
        <v>3461</v>
      </c>
      <c r="F149" s="288">
        <v>1</v>
      </c>
      <c r="G149" s="51">
        <v>9619144266</v>
      </c>
      <c r="H149" s="275" t="s">
        <v>5</v>
      </c>
      <c r="I149" s="275" t="s">
        <v>5</v>
      </c>
      <c r="J149" s="55" t="s">
        <v>5</v>
      </c>
      <c r="K149" s="275" t="s">
        <v>5</v>
      </c>
      <c r="L149" s="275" t="s">
        <v>5</v>
      </c>
      <c r="M149" s="275" t="s">
        <v>5</v>
      </c>
      <c r="N149" s="275" t="s">
        <v>5</v>
      </c>
      <c r="O149" s="275" t="s">
        <v>5</v>
      </c>
    </row>
    <row r="150" spans="1:15" s="59" customFormat="1" x14ac:dyDescent="0.3">
      <c r="A150" s="262">
        <v>8</v>
      </c>
      <c r="B150" s="220" t="s">
        <v>317</v>
      </c>
      <c r="C150" s="220" t="s">
        <v>550</v>
      </c>
      <c r="D150" s="275" t="s">
        <v>211</v>
      </c>
      <c r="E150" s="252" t="s">
        <v>5</v>
      </c>
      <c r="F150" s="288">
        <v>1</v>
      </c>
      <c r="G150" s="51">
        <v>3226811922</v>
      </c>
      <c r="H150" s="275" t="s">
        <v>5</v>
      </c>
      <c r="I150" s="275" t="s">
        <v>5</v>
      </c>
      <c r="J150" s="55" t="s">
        <v>5</v>
      </c>
      <c r="K150" s="275" t="s">
        <v>5</v>
      </c>
      <c r="L150" s="275" t="s">
        <v>5</v>
      </c>
      <c r="M150" s="275" t="s">
        <v>5</v>
      </c>
      <c r="N150" s="275" t="s">
        <v>5</v>
      </c>
      <c r="O150" s="275" t="s">
        <v>5</v>
      </c>
    </row>
    <row r="151" spans="1:15" s="59" customFormat="1" x14ac:dyDescent="0.3">
      <c r="A151" s="262">
        <v>8</v>
      </c>
      <c r="B151" s="220" t="s">
        <v>317</v>
      </c>
      <c r="C151" s="220" t="s">
        <v>551</v>
      </c>
      <c r="D151" s="275">
        <v>197451</v>
      </c>
      <c r="E151" s="252" t="s">
        <v>424</v>
      </c>
      <c r="F151" s="288">
        <v>1</v>
      </c>
      <c r="G151" s="51">
        <v>1100442480</v>
      </c>
      <c r="H151" s="275" t="s">
        <v>5</v>
      </c>
      <c r="I151" s="275" t="s">
        <v>5</v>
      </c>
      <c r="J151" s="55" t="s">
        <v>5</v>
      </c>
      <c r="K151" s="275" t="s">
        <v>5</v>
      </c>
      <c r="L151" s="275" t="s">
        <v>5</v>
      </c>
      <c r="M151" s="275" t="s">
        <v>5</v>
      </c>
      <c r="N151" s="275" t="s">
        <v>5</v>
      </c>
      <c r="O151" s="275" t="s">
        <v>5</v>
      </c>
    </row>
    <row r="152" spans="1:15" s="59" customFormat="1" x14ac:dyDescent="0.3">
      <c r="A152" s="262">
        <v>8</v>
      </c>
      <c r="B152" s="220" t="s">
        <v>317</v>
      </c>
      <c r="C152" s="220" t="s">
        <v>552</v>
      </c>
      <c r="D152" s="275" t="s">
        <v>211</v>
      </c>
      <c r="E152" s="252" t="s">
        <v>424</v>
      </c>
      <c r="F152" s="288">
        <v>1</v>
      </c>
      <c r="G152" s="51">
        <v>3031270496</v>
      </c>
      <c r="H152" s="275" t="s">
        <v>5</v>
      </c>
      <c r="I152" s="275" t="s">
        <v>5</v>
      </c>
      <c r="J152" s="55" t="s">
        <v>5</v>
      </c>
      <c r="K152" s="275" t="s">
        <v>5</v>
      </c>
      <c r="L152" s="275" t="s">
        <v>5</v>
      </c>
      <c r="M152" s="275" t="s">
        <v>5</v>
      </c>
      <c r="N152" s="275" t="s">
        <v>5</v>
      </c>
      <c r="O152" s="275" t="s">
        <v>5</v>
      </c>
    </row>
    <row r="153" spans="1:15" x14ac:dyDescent="0.3">
      <c r="A153" s="262">
        <v>8</v>
      </c>
      <c r="B153" s="220" t="s">
        <v>317</v>
      </c>
      <c r="C153" s="220" t="s">
        <v>5</v>
      </c>
      <c r="D153" s="275" t="s">
        <v>5</v>
      </c>
      <c r="E153" s="252" t="s">
        <v>5</v>
      </c>
      <c r="F153" s="288">
        <v>101</v>
      </c>
      <c r="G153" s="51">
        <v>4135409982</v>
      </c>
      <c r="H153" s="275" t="s">
        <v>5</v>
      </c>
      <c r="I153" s="275" t="s">
        <v>5</v>
      </c>
      <c r="J153" s="55" t="s">
        <v>5</v>
      </c>
      <c r="K153" s="275" t="s">
        <v>5</v>
      </c>
      <c r="L153" s="275" t="s">
        <v>5</v>
      </c>
      <c r="M153" s="275" t="s">
        <v>5</v>
      </c>
      <c r="N153" s="275" t="s">
        <v>5</v>
      </c>
      <c r="O153" s="275" t="s">
        <v>5</v>
      </c>
    </row>
    <row r="154" spans="1:15" s="59" customFormat="1" x14ac:dyDescent="0.3">
      <c r="A154" s="262">
        <v>8</v>
      </c>
      <c r="B154" s="220" t="s">
        <v>317</v>
      </c>
      <c r="C154" s="220" t="s">
        <v>430</v>
      </c>
      <c r="D154" s="275" t="s">
        <v>5</v>
      </c>
      <c r="E154" s="252" t="s">
        <v>5</v>
      </c>
      <c r="F154" s="288" t="s">
        <v>397</v>
      </c>
      <c r="G154" s="51">
        <v>1875729201</v>
      </c>
      <c r="H154" s="275" t="s">
        <v>5</v>
      </c>
      <c r="I154" s="275" t="s">
        <v>5</v>
      </c>
      <c r="J154" s="55" t="s">
        <v>5</v>
      </c>
      <c r="K154" s="275" t="s">
        <v>5</v>
      </c>
      <c r="L154" s="275" t="s">
        <v>5</v>
      </c>
      <c r="M154" s="275" t="s">
        <v>5</v>
      </c>
      <c r="N154" s="275" t="s">
        <v>5</v>
      </c>
      <c r="O154" s="275" t="s">
        <v>5</v>
      </c>
    </row>
    <row r="155" spans="1:15" s="59" customFormat="1" x14ac:dyDescent="0.3">
      <c r="A155" s="262">
        <v>8</v>
      </c>
      <c r="B155" s="220" t="s">
        <v>317</v>
      </c>
      <c r="C155" s="220" t="s">
        <v>3342</v>
      </c>
      <c r="D155" s="275" t="s">
        <v>211</v>
      </c>
      <c r="E155" s="252" t="s">
        <v>211</v>
      </c>
      <c r="F155" s="288">
        <v>1</v>
      </c>
      <c r="G155" s="51">
        <v>303328400</v>
      </c>
      <c r="H155" s="275" t="s">
        <v>5</v>
      </c>
      <c r="I155" s="275" t="s">
        <v>5</v>
      </c>
      <c r="J155" s="55" t="s">
        <v>5</v>
      </c>
      <c r="K155" s="275" t="s">
        <v>5</v>
      </c>
      <c r="L155" s="275" t="s">
        <v>5</v>
      </c>
      <c r="M155" s="275" t="s">
        <v>5</v>
      </c>
      <c r="N155" s="275" t="s">
        <v>5</v>
      </c>
      <c r="O155" s="275" t="s">
        <v>5</v>
      </c>
    </row>
    <row r="156" spans="1:15" x14ac:dyDescent="0.3">
      <c r="A156" s="261">
        <v>9</v>
      </c>
      <c r="B156" s="212" t="s">
        <v>318</v>
      </c>
      <c r="C156" s="222" t="s">
        <v>553</v>
      </c>
      <c r="D156" s="287" t="s">
        <v>554</v>
      </c>
      <c r="E156" s="222" t="s">
        <v>555</v>
      </c>
      <c r="F156" s="287" t="s">
        <v>397</v>
      </c>
      <c r="G156" s="46">
        <v>25586819942</v>
      </c>
      <c r="H156" s="287" t="s">
        <v>5</v>
      </c>
      <c r="I156" s="287" t="s">
        <v>524</v>
      </c>
      <c r="J156" s="50">
        <f>+G156</f>
        <v>25586819942</v>
      </c>
      <c r="K156" s="287">
        <v>1</v>
      </c>
      <c r="L156" s="298">
        <f>+J156</f>
        <v>25586819942</v>
      </c>
      <c r="M156" s="287" t="s">
        <v>5</v>
      </c>
      <c r="N156" s="287" t="s">
        <v>5</v>
      </c>
      <c r="O156" s="287" t="s">
        <v>5</v>
      </c>
    </row>
    <row r="157" spans="1:15" x14ac:dyDescent="0.3">
      <c r="A157" s="261">
        <v>9</v>
      </c>
      <c r="B157" s="212" t="s">
        <v>318</v>
      </c>
      <c r="C157" s="222" t="s">
        <v>471</v>
      </c>
      <c r="D157" s="287" t="s">
        <v>556</v>
      </c>
      <c r="E157" s="222" t="s">
        <v>557</v>
      </c>
      <c r="F157" s="287" t="s">
        <v>397</v>
      </c>
      <c r="G157" s="46">
        <v>13632103353</v>
      </c>
      <c r="H157" s="287" t="s">
        <v>5</v>
      </c>
      <c r="I157" s="287" t="s">
        <v>444</v>
      </c>
      <c r="J157" s="50">
        <f>+G157</f>
        <v>13632103353</v>
      </c>
      <c r="K157" s="287">
        <v>1</v>
      </c>
      <c r="L157" s="298">
        <f>+J157</f>
        <v>13632103353</v>
      </c>
      <c r="M157" s="287" t="s">
        <v>5</v>
      </c>
      <c r="N157" s="287" t="s">
        <v>5</v>
      </c>
      <c r="O157" s="287" t="s">
        <v>5</v>
      </c>
    </row>
    <row r="158" spans="1:15" x14ac:dyDescent="0.3">
      <c r="A158" s="261">
        <v>9</v>
      </c>
      <c r="B158" s="212" t="s">
        <v>318</v>
      </c>
      <c r="C158" s="222" t="s">
        <v>558</v>
      </c>
      <c r="D158" s="287" t="s">
        <v>559</v>
      </c>
      <c r="E158" s="222" t="s">
        <v>560</v>
      </c>
      <c r="F158" s="287" t="s">
        <v>397</v>
      </c>
      <c r="G158" s="46">
        <v>3814012266</v>
      </c>
      <c r="H158" s="287" t="s">
        <v>5</v>
      </c>
      <c r="I158" s="287" t="s">
        <v>524</v>
      </c>
      <c r="J158" s="50" t="s">
        <v>5</v>
      </c>
      <c r="K158" s="287" t="s">
        <v>5</v>
      </c>
      <c r="L158" s="287" t="s">
        <v>5</v>
      </c>
      <c r="M158" s="287" t="s">
        <v>5</v>
      </c>
      <c r="N158" s="287" t="s">
        <v>5</v>
      </c>
      <c r="O158" s="287" t="s">
        <v>5</v>
      </c>
    </row>
    <row r="159" spans="1:15" x14ac:dyDescent="0.3">
      <c r="A159" s="261">
        <v>9</v>
      </c>
      <c r="B159" s="212" t="s">
        <v>318</v>
      </c>
      <c r="C159" s="222" t="s">
        <v>561</v>
      </c>
      <c r="D159" s="287" t="s">
        <v>562</v>
      </c>
      <c r="E159" s="222" t="s">
        <v>563</v>
      </c>
      <c r="F159" s="287" t="s">
        <v>397</v>
      </c>
      <c r="G159" s="46">
        <v>1638620034</v>
      </c>
      <c r="H159" s="287" t="s">
        <v>5</v>
      </c>
      <c r="I159" s="287" t="s">
        <v>564</v>
      </c>
      <c r="J159" s="50">
        <f t="shared" ref="J159:J166" si="3">+G159</f>
        <v>1638620034</v>
      </c>
      <c r="K159" s="287">
        <v>1</v>
      </c>
      <c r="L159" s="298">
        <f>+G159</f>
        <v>1638620034</v>
      </c>
      <c r="M159" s="287" t="s">
        <v>5</v>
      </c>
      <c r="N159" s="287" t="s">
        <v>5</v>
      </c>
      <c r="O159" s="287" t="s">
        <v>5</v>
      </c>
    </row>
    <row r="160" spans="1:15" x14ac:dyDescent="0.3">
      <c r="A160" s="261">
        <v>9</v>
      </c>
      <c r="B160" s="212" t="s">
        <v>318</v>
      </c>
      <c r="C160" s="222" t="s">
        <v>565</v>
      </c>
      <c r="D160" s="287" t="s">
        <v>566</v>
      </c>
      <c r="E160" s="222" t="s">
        <v>555</v>
      </c>
      <c r="F160" s="287" t="s">
        <v>397</v>
      </c>
      <c r="G160" s="46">
        <v>1887415590</v>
      </c>
      <c r="H160" s="287" t="s">
        <v>5</v>
      </c>
      <c r="I160" s="287">
        <v>21</v>
      </c>
      <c r="J160" s="50">
        <f t="shared" si="3"/>
        <v>1887415590</v>
      </c>
      <c r="K160" s="287">
        <v>1</v>
      </c>
      <c r="L160" s="298">
        <f t="shared" ref="L160:L166" si="4">+J160</f>
        <v>1887415590</v>
      </c>
      <c r="M160" s="287" t="s">
        <v>5</v>
      </c>
      <c r="N160" s="287" t="s">
        <v>5</v>
      </c>
      <c r="O160" s="287" t="s">
        <v>5</v>
      </c>
    </row>
    <row r="161" spans="1:15" x14ac:dyDescent="0.3">
      <c r="A161" s="261">
        <v>9</v>
      </c>
      <c r="B161" s="212" t="s">
        <v>318</v>
      </c>
      <c r="C161" s="222" t="s">
        <v>3462</v>
      </c>
      <c r="D161" s="287">
        <v>63022022</v>
      </c>
      <c r="E161" s="222" t="s">
        <v>3463</v>
      </c>
      <c r="F161" s="287" t="s">
        <v>397</v>
      </c>
      <c r="G161" s="46">
        <v>997134342</v>
      </c>
      <c r="H161" s="287" t="s">
        <v>5</v>
      </c>
      <c r="I161" s="287" t="s">
        <v>490</v>
      </c>
      <c r="J161" s="50">
        <f t="shared" si="3"/>
        <v>997134342</v>
      </c>
      <c r="K161" s="287">
        <v>1</v>
      </c>
      <c r="L161" s="298">
        <f t="shared" si="4"/>
        <v>997134342</v>
      </c>
      <c r="M161" s="287" t="s">
        <v>5</v>
      </c>
      <c r="N161" s="287" t="s">
        <v>5</v>
      </c>
      <c r="O161" s="287" t="s">
        <v>5</v>
      </c>
    </row>
    <row r="162" spans="1:15" x14ac:dyDescent="0.3">
      <c r="A162" s="261">
        <v>9</v>
      </c>
      <c r="B162" s="212" t="s">
        <v>318</v>
      </c>
      <c r="C162" s="222" t="s">
        <v>3464</v>
      </c>
      <c r="D162" s="287">
        <v>28071993</v>
      </c>
      <c r="E162" s="222" t="s">
        <v>3465</v>
      </c>
      <c r="F162" s="287">
        <v>1</v>
      </c>
      <c r="G162" s="46">
        <v>3044659724</v>
      </c>
      <c r="H162" s="287" t="s">
        <v>211</v>
      </c>
      <c r="I162" s="287">
        <v>19</v>
      </c>
      <c r="J162" s="50">
        <f t="shared" si="3"/>
        <v>3044659724</v>
      </c>
      <c r="K162" s="287">
        <v>1</v>
      </c>
      <c r="L162" s="298">
        <f t="shared" si="4"/>
        <v>3044659724</v>
      </c>
      <c r="M162" s="287"/>
      <c r="N162" s="287"/>
      <c r="O162" s="287"/>
    </row>
    <row r="163" spans="1:15" x14ac:dyDescent="0.3">
      <c r="A163" s="261">
        <v>9</v>
      </c>
      <c r="B163" s="212" t="s">
        <v>318</v>
      </c>
      <c r="C163" s="222" t="s">
        <v>3466</v>
      </c>
      <c r="D163" s="287" t="s">
        <v>5</v>
      </c>
      <c r="E163" s="222" t="s">
        <v>3467</v>
      </c>
      <c r="F163" s="287">
        <v>1</v>
      </c>
      <c r="G163" s="46">
        <v>1574696557</v>
      </c>
      <c r="H163" s="287" t="s">
        <v>211</v>
      </c>
      <c r="I163" s="287">
        <v>19</v>
      </c>
      <c r="J163" s="50">
        <f t="shared" si="3"/>
        <v>1574696557</v>
      </c>
      <c r="K163" s="287">
        <v>1</v>
      </c>
      <c r="L163" s="298">
        <f t="shared" si="4"/>
        <v>1574696557</v>
      </c>
      <c r="M163" s="287" t="s">
        <v>5</v>
      </c>
      <c r="N163" s="287" t="s">
        <v>5</v>
      </c>
      <c r="O163" s="287" t="s">
        <v>5</v>
      </c>
    </row>
    <row r="164" spans="1:15" x14ac:dyDescent="0.3">
      <c r="A164" s="261">
        <v>9</v>
      </c>
      <c r="B164" s="212" t="s">
        <v>318</v>
      </c>
      <c r="C164" s="222" t="s">
        <v>568</v>
      </c>
      <c r="D164" s="287" t="s">
        <v>569</v>
      </c>
      <c r="E164" s="222" t="s">
        <v>570</v>
      </c>
      <c r="F164" s="287" t="s">
        <v>397</v>
      </c>
      <c r="G164" s="46">
        <v>859293383</v>
      </c>
      <c r="H164" s="287" t="s">
        <v>5</v>
      </c>
      <c r="I164" s="287" t="s">
        <v>397</v>
      </c>
      <c r="J164" s="50">
        <f t="shared" si="3"/>
        <v>859293383</v>
      </c>
      <c r="K164" s="287">
        <v>1</v>
      </c>
      <c r="L164" s="298">
        <f t="shared" si="4"/>
        <v>859293383</v>
      </c>
      <c r="M164" s="287" t="s">
        <v>5</v>
      </c>
      <c r="N164" s="287" t="s">
        <v>5</v>
      </c>
      <c r="O164" s="287" t="s">
        <v>5</v>
      </c>
    </row>
    <row r="165" spans="1:15" s="59" customFormat="1" x14ac:dyDescent="0.3">
      <c r="A165" s="261">
        <v>9</v>
      </c>
      <c r="B165" s="212" t="s">
        <v>318</v>
      </c>
      <c r="C165" s="222" t="s">
        <v>3468</v>
      </c>
      <c r="D165" s="287" t="s">
        <v>571</v>
      </c>
      <c r="E165" s="222" t="s">
        <v>572</v>
      </c>
      <c r="F165" s="287" t="s">
        <v>397</v>
      </c>
      <c r="G165" s="46">
        <v>551222429</v>
      </c>
      <c r="H165" s="287" t="s">
        <v>5</v>
      </c>
      <c r="I165" s="287">
        <v>8</v>
      </c>
      <c r="J165" s="50">
        <f t="shared" si="3"/>
        <v>551222429</v>
      </c>
      <c r="K165" s="287">
        <v>1</v>
      </c>
      <c r="L165" s="298">
        <f t="shared" si="4"/>
        <v>551222429</v>
      </c>
      <c r="M165" s="287" t="s">
        <v>5</v>
      </c>
      <c r="N165" s="287" t="s">
        <v>5</v>
      </c>
      <c r="O165" s="287" t="s">
        <v>5</v>
      </c>
    </row>
    <row r="166" spans="1:15" s="59" customFormat="1" x14ac:dyDescent="0.3">
      <c r="A166" s="261">
        <v>9</v>
      </c>
      <c r="B166" s="212" t="s">
        <v>318</v>
      </c>
      <c r="C166" s="222" t="s">
        <v>573</v>
      </c>
      <c r="D166" s="287" t="s">
        <v>451</v>
      </c>
      <c r="E166" s="222" t="s">
        <v>574</v>
      </c>
      <c r="F166" s="287" t="s">
        <v>397</v>
      </c>
      <c r="G166" s="46">
        <v>513325938</v>
      </c>
      <c r="H166" s="287" t="s">
        <v>5</v>
      </c>
      <c r="I166" s="287" t="s">
        <v>464</v>
      </c>
      <c r="J166" s="50">
        <f t="shared" si="3"/>
        <v>513325938</v>
      </c>
      <c r="K166" s="287" t="s">
        <v>5</v>
      </c>
      <c r="L166" s="298">
        <f t="shared" si="4"/>
        <v>513325938</v>
      </c>
      <c r="M166" s="287" t="s">
        <v>5</v>
      </c>
      <c r="N166" s="287" t="s">
        <v>5</v>
      </c>
      <c r="O166" s="287" t="s">
        <v>5</v>
      </c>
    </row>
    <row r="167" spans="1:15" s="59" customFormat="1" x14ac:dyDescent="0.3">
      <c r="A167" s="262">
        <v>10</v>
      </c>
      <c r="B167" s="220" t="s">
        <v>326</v>
      </c>
      <c r="C167" s="252" t="s">
        <v>3469</v>
      </c>
      <c r="D167" s="275" t="s">
        <v>5</v>
      </c>
      <c r="E167" s="252" t="s">
        <v>3470</v>
      </c>
      <c r="F167" s="275" t="s">
        <v>5</v>
      </c>
      <c r="G167" s="299">
        <v>107830148</v>
      </c>
      <c r="H167" s="270" t="s">
        <v>5</v>
      </c>
      <c r="I167" s="270" t="s">
        <v>5</v>
      </c>
      <c r="J167" s="51" t="s">
        <v>5</v>
      </c>
      <c r="K167" s="270" t="s">
        <v>5</v>
      </c>
      <c r="L167" s="270" t="s">
        <v>5</v>
      </c>
      <c r="M167" s="270" t="s">
        <v>5</v>
      </c>
      <c r="N167" s="270" t="s">
        <v>5</v>
      </c>
      <c r="O167" s="270" t="s">
        <v>5</v>
      </c>
    </row>
    <row r="168" spans="1:15" x14ac:dyDescent="0.3">
      <c r="A168" s="262">
        <v>10</v>
      </c>
      <c r="B168" s="220" t="s">
        <v>326</v>
      </c>
      <c r="C168" s="252" t="s">
        <v>3471</v>
      </c>
      <c r="D168" s="275" t="s">
        <v>5</v>
      </c>
      <c r="E168" s="252" t="s">
        <v>424</v>
      </c>
      <c r="F168" s="275" t="s">
        <v>5</v>
      </c>
      <c r="G168" s="299">
        <v>199871135</v>
      </c>
      <c r="H168" s="270" t="s">
        <v>5</v>
      </c>
      <c r="I168" s="270" t="s">
        <v>5</v>
      </c>
      <c r="J168" s="51" t="s">
        <v>5</v>
      </c>
      <c r="K168" s="270" t="s">
        <v>5</v>
      </c>
      <c r="L168" s="270" t="s">
        <v>5</v>
      </c>
      <c r="M168" s="270" t="s">
        <v>5</v>
      </c>
      <c r="N168" s="270" t="s">
        <v>5</v>
      </c>
      <c r="O168" s="270" t="s">
        <v>5</v>
      </c>
    </row>
    <row r="169" spans="1:15" x14ac:dyDescent="0.3">
      <c r="A169" s="262">
        <v>10</v>
      </c>
      <c r="B169" s="220" t="s">
        <v>326</v>
      </c>
      <c r="C169" s="252" t="s">
        <v>575</v>
      </c>
      <c r="D169" s="275" t="s">
        <v>5</v>
      </c>
      <c r="E169" s="252" t="s">
        <v>3472</v>
      </c>
      <c r="F169" s="275" t="s">
        <v>5</v>
      </c>
      <c r="G169" s="299">
        <v>296820543</v>
      </c>
      <c r="H169" s="270" t="s">
        <v>5</v>
      </c>
      <c r="I169" s="270" t="s">
        <v>5</v>
      </c>
      <c r="J169" s="51" t="s">
        <v>5</v>
      </c>
      <c r="K169" s="270" t="s">
        <v>5</v>
      </c>
      <c r="L169" s="270" t="s">
        <v>5</v>
      </c>
      <c r="M169" s="270" t="s">
        <v>5</v>
      </c>
      <c r="N169" s="270" t="s">
        <v>5</v>
      </c>
      <c r="O169" s="270" t="s">
        <v>5</v>
      </c>
    </row>
    <row r="170" spans="1:15" x14ac:dyDescent="0.3">
      <c r="A170" s="262">
        <v>10</v>
      </c>
      <c r="B170" s="220" t="s">
        <v>326</v>
      </c>
      <c r="C170" s="252" t="s">
        <v>3473</v>
      </c>
      <c r="D170" s="275" t="s">
        <v>5</v>
      </c>
      <c r="E170" s="252" t="s">
        <v>546</v>
      </c>
      <c r="F170" s="275" t="s">
        <v>5</v>
      </c>
      <c r="G170" s="299">
        <v>135190521</v>
      </c>
      <c r="H170" s="270" t="s">
        <v>5</v>
      </c>
      <c r="I170" s="270" t="s">
        <v>5</v>
      </c>
      <c r="J170" s="51" t="s">
        <v>5</v>
      </c>
      <c r="K170" s="270" t="s">
        <v>5</v>
      </c>
      <c r="L170" s="270" t="s">
        <v>5</v>
      </c>
      <c r="M170" s="270" t="s">
        <v>5</v>
      </c>
      <c r="N170" s="270" t="s">
        <v>5</v>
      </c>
      <c r="O170" s="270" t="s">
        <v>5</v>
      </c>
    </row>
    <row r="171" spans="1:15" x14ac:dyDescent="0.3">
      <c r="A171" s="262">
        <v>10</v>
      </c>
      <c r="B171" s="220" t="s">
        <v>326</v>
      </c>
      <c r="C171" s="252" t="s">
        <v>577</v>
      </c>
      <c r="D171" s="275" t="s">
        <v>5</v>
      </c>
      <c r="E171" s="252" t="s">
        <v>576</v>
      </c>
      <c r="F171" s="275" t="s">
        <v>5</v>
      </c>
      <c r="G171" s="299">
        <v>132431030</v>
      </c>
      <c r="H171" s="270" t="s">
        <v>5</v>
      </c>
      <c r="I171" s="270" t="s">
        <v>5</v>
      </c>
      <c r="J171" s="51" t="s">
        <v>5</v>
      </c>
      <c r="K171" s="270" t="s">
        <v>5</v>
      </c>
      <c r="L171" s="270" t="s">
        <v>5</v>
      </c>
      <c r="M171" s="270" t="s">
        <v>5</v>
      </c>
      <c r="N171" s="270" t="s">
        <v>5</v>
      </c>
      <c r="O171" s="270" t="s">
        <v>5</v>
      </c>
    </row>
    <row r="172" spans="1:15" x14ac:dyDescent="0.3">
      <c r="A172" s="262">
        <v>10</v>
      </c>
      <c r="B172" s="220" t="s">
        <v>326</v>
      </c>
      <c r="C172" s="252" t="s">
        <v>580</v>
      </c>
      <c r="D172" s="275" t="s">
        <v>5</v>
      </c>
      <c r="E172" s="252" t="s">
        <v>578</v>
      </c>
      <c r="F172" s="275" t="s">
        <v>5</v>
      </c>
      <c r="G172" s="299">
        <v>34477100</v>
      </c>
      <c r="H172" s="270" t="s">
        <v>5</v>
      </c>
      <c r="I172" s="270" t="s">
        <v>5</v>
      </c>
      <c r="J172" s="51" t="s">
        <v>5</v>
      </c>
      <c r="K172" s="270" t="s">
        <v>5</v>
      </c>
      <c r="L172" s="270" t="s">
        <v>5</v>
      </c>
      <c r="M172" s="270" t="s">
        <v>5</v>
      </c>
      <c r="N172" s="270" t="s">
        <v>5</v>
      </c>
      <c r="O172" s="270" t="s">
        <v>5</v>
      </c>
    </row>
    <row r="173" spans="1:15" x14ac:dyDescent="0.3">
      <c r="A173" s="262">
        <v>10</v>
      </c>
      <c r="B173" s="220" t="s">
        <v>326</v>
      </c>
      <c r="C173" s="252" t="s">
        <v>3474</v>
      </c>
      <c r="D173" s="275" t="s">
        <v>5</v>
      </c>
      <c r="E173" s="252" t="s">
        <v>579</v>
      </c>
      <c r="F173" s="275" t="s">
        <v>5</v>
      </c>
      <c r="G173" s="299">
        <v>64603276</v>
      </c>
      <c r="H173" s="270" t="s">
        <v>5</v>
      </c>
      <c r="I173" s="270" t="s">
        <v>5</v>
      </c>
      <c r="J173" s="51" t="s">
        <v>5</v>
      </c>
      <c r="K173" s="270" t="s">
        <v>5</v>
      </c>
      <c r="L173" s="270" t="s">
        <v>5</v>
      </c>
      <c r="M173" s="270" t="s">
        <v>5</v>
      </c>
      <c r="N173" s="270" t="s">
        <v>5</v>
      </c>
      <c r="O173" s="270" t="s">
        <v>5</v>
      </c>
    </row>
    <row r="174" spans="1:15" x14ac:dyDescent="0.3">
      <c r="A174" s="262">
        <v>10</v>
      </c>
      <c r="B174" s="220" t="s">
        <v>326</v>
      </c>
      <c r="C174" s="252" t="s">
        <v>3475</v>
      </c>
      <c r="D174" s="275" t="s">
        <v>5</v>
      </c>
      <c r="E174" s="252" t="s">
        <v>578</v>
      </c>
      <c r="F174" s="275" t="s">
        <v>5</v>
      </c>
      <c r="G174" s="299">
        <v>28827486</v>
      </c>
      <c r="H174" s="270" t="s">
        <v>5</v>
      </c>
      <c r="I174" s="270" t="s">
        <v>5</v>
      </c>
      <c r="J174" s="51" t="s">
        <v>5</v>
      </c>
      <c r="K174" s="270" t="s">
        <v>5</v>
      </c>
      <c r="L174" s="270" t="s">
        <v>5</v>
      </c>
      <c r="M174" s="270" t="s">
        <v>5</v>
      </c>
      <c r="N174" s="270" t="s">
        <v>5</v>
      </c>
      <c r="O174" s="270" t="s">
        <v>5</v>
      </c>
    </row>
    <row r="175" spans="1:15" s="59" customFormat="1" x14ac:dyDescent="0.3">
      <c r="A175" s="262">
        <v>10</v>
      </c>
      <c r="B175" s="220" t="s">
        <v>326</v>
      </c>
      <c r="C175" s="252" t="s">
        <v>3362</v>
      </c>
      <c r="D175" s="275">
        <v>2543842</v>
      </c>
      <c r="E175" s="252" t="s">
        <v>3363</v>
      </c>
      <c r="F175" s="275">
        <v>0</v>
      </c>
      <c r="G175" s="299">
        <v>1161685990</v>
      </c>
      <c r="H175" s="270" t="s">
        <v>5</v>
      </c>
      <c r="I175" s="270" t="s">
        <v>5</v>
      </c>
      <c r="J175" s="51" t="s">
        <v>211</v>
      </c>
      <c r="K175" s="270" t="s">
        <v>5</v>
      </c>
      <c r="L175" s="270" t="s">
        <v>211</v>
      </c>
      <c r="M175" s="270" t="s">
        <v>5</v>
      </c>
      <c r="N175" s="270" t="s">
        <v>5</v>
      </c>
      <c r="O175" s="270" t="s">
        <v>5</v>
      </c>
    </row>
    <row r="176" spans="1:15" s="59" customFormat="1" x14ac:dyDescent="0.3">
      <c r="A176" s="262">
        <v>10</v>
      </c>
      <c r="B176" s="220" t="s">
        <v>326</v>
      </c>
      <c r="C176" s="252" t="s">
        <v>3364</v>
      </c>
      <c r="D176" s="275">
        <v>13748</v>
      </c>
      <c r="E176" s="252" t="s">
        <v>3365</v>
      </c>
      <c r="F176" s="275">
        <v>0</v>
      </c>
      <c r="G176" s="299">
        <v>202879622</v>
      </c>
      <c r="H176" s="270" t="s">
        <v>5</v>
      </c>
      <c r="I176" s="270" t="s">
        <v>5</v>
      </c>
      <c r="J176" s="51" t="s">
        <v>5</v>
      </c>
      <c r="K176" s="270" t="s">
        <v>5</v>
      </c>
      <c r="L176" s="270" t="s">
        <v>5</v>
      </c>
      <c r="M176" s="270" t="s">
        <v>5</v>
      </c>
      <c r="N176" s="270" t="s">
        <v>5</v>
      </c>
      <c r="O176" s="270" t="s">
        <v>5</v>
      </c>
    </row>
    <row r="177" spans="1:15" s="59" customFormat="1" x14ac:dyDescent="0.3">
      <c r="A177" s="262">
        <v>10</v>
      </c>
      <c r="B177" s="220" t="s">
        <v>326</v>
      </c>
      <c r="C177" s="252" t="s">
        <v>494</v>
      </c>
      <c r="D177" s="275">
        <v>339512292</v>
      </c>
      <c r="E177" s="252" t="s">
        <v>3366</v>
      </c>
      <c r="F177" s="275">
        <v>0</v>
      </c>
      <c r="G177" s="299">
        <v>819967413</v>
      </c>
      <c r="H177" s="270" t="s">
        <v>5</v>
      </c>
      <c r="I177" s="270" t="s">
        <v>5</v>
      </c>
      <c r="J177" s="51" t="s">
        <v>5</v>
      </c>
      <c r="K177" s="270" t="s">
        <v>5</v>
      </c>
      <c r="L177" s="270" t="s">
        <v>5</v>
      </c>
      <c r="M177" s="270" t="s">
        <v>5</v>
      </c>
      <c r="N177" s="270" t="s">
        <v>5</v>
      </c>
      <c r="O177" s="270" t="s">
        <v>5</v>
      </c>
    </row>
    <row r="178" spans="1:15" s="59" customFormat="1" x14ac:dyDescent="0.3">
      <c r="A178" s="262">
        <v>10</v>
      </c>
      <c r="B178" s="220" t="s">
        <v>326</v>
      </c>
      <c r="C178" s="252" t="s">
        <v>3370</v>
      </c>
      <c r="D178" s="275">
        <v>18467</v>
      </c>
      <c r="E178" s="252" t="s">
        <v>3371</v>
      </c>
      <c r="F178" s="275">
        <v>0</v>
      </c>
      <c r="G178" s="299">
        <v>657193330</v>
      </c>
      <c r="H178" s="270" t="s">
        <v>5</v>
      </c>
      <c r="I178" s="270" t="s">
        <v>5</v>
      </c>
      <c r="J178" s="51" t="s">
        <v>5</v>
      </c>
      <c r="K178" s="270" t="s">
        <v>5</v>
      </c>
      <c r="L178" s="270" t="s">
        <v>5</v>
      </c>
      <c r="M178" s="270" t="s">
        <v>5</v>
      </c>
      <c r="N178" s="270" t="s">
        <v>5</v>
      </c>
      <c r="O178" s="270" t="s">
        <v>5</v>
      </c>
    </row>
    <row r="179" spans="1:15" s="59" customFormat="1" x14ac:dyDescent="0.3">
      <c r="A179" s="262">
        <v>10</v>
      </c>
      <c r="B179" s="220" t="s">
        <v>326</v>
      </c>
      <c r="C179" s="252" t="s">
        <v>3374</v>
      </c>
      <c r="D179" s="275">
        <v>4680460</v>
      </c>
      <c r="E179" s="252" t="s">
        <v>3375</v>
      </c>
      <c r="F179" s="275">
        <v>0</v>
      </c>
      <c r="G179" s="299">
        <v>27692440</v>
      </c>
      <c r="H179" s="270" t="s">
        <v>5</v>
      </c>
      <c r="I179" s="270" t="s">
        <v>5</v>
      </c>
      <c r="J179" s="51" t="s">
        <v>5</v>
      </c>
      <c r="K179" s="270" t="s">
        <v>5</v>
      </c>
      <c r="L179" s="270" t="s">
        <v>5</v>
      </c>
      <c r="M179" s="270" t="s">
        <v>5</v>
      </c>
      <c r="N179" s="270" t="s">
        <v>5</v>
      </c>
      <c r="O179" s="270" t="s">
        <v>5</v>
      </c>
    </row>
    <row r="180" spans="1:15" s="59" customFormat="1" x14ac:dyDescent="0.3">
      <c r="A180" s="262">
        <v>10</v>
      </c>
      <c r="B180" s="220" t="s">
        <v>326</v>
      </c>
      <c r="C180" s="252" t="s">
        <v>493</v>
      </c>
      <c r="D180" s="275">
        <v>40452</v>
      </c>
      <c r="E180" s="252" t="s">
        <v>3378</v>
      </c>
      <c r="F180" s="275">
        <v>0</v>
      </c>
      <c r="G180" s="299">
        <v>265296746</v>
      </c>
      <c r="H180" s="270" t="s">
        <v>5</v>
      </c>
      <c r="I180" s="270" t="s">
        <v>5</v>
      </c>
      <c r="J180" s="51" t="s">
        <v>5</v>
      </c>
      <c r="K180" s="270" t="s">
        <v>5</v>
      </c>
      <c r="L180" s="270" t="s">
        <v>5</v>
      </c>
      <c r="M180" s="270" t="s">
        <v>5</v>
      </c>
      <c r="N180" s="270" t="s">
        <v>5</v>
      </c>
      <c r="O180" s="270" t="s">
        <v>5</v>
      </c>
    </row>
    <row r="181" spans="1:15" s="59" customFormat="1" x14ac:dyDescent="0.3">
      <c r="A181" s="262">
        <v>10</v>
      </c>
      <c r="B181" s="220" t="s">
        <v>326</v>
      </c>
      <c r="C181" s="252" t="s">
        <v>428</v>
      </c>
      <c r="D181" s="275">
        <v>2041565</v>
      </c>
      <c r="E181" s="252" t="s">
        <v>3382</v>
      </c>
      <c r="F181" s="275">
        <v>0</v>
      </c>
      <c r="G181" s="299">
        <v>1657492301</v>
      </c>
      <c r="H181" s="270" t="s">
        <v>5</v>
      </c>
      <c r="I181" s="270" t="s">
        <v>5</v>
      </c>
      <c r="J181" s="51" t="s">
        <v>5</v>
      </c>
      <c r="K181" s="270" t="s">
        <v>5</v>
      </c>
      <c r="L181" s="270" t="s">
        <v>5</v>
      </c>
      <c r="M181" s="270" t="s">
        <v>5</v>
      </c>
      <c r="N181" s="270" t="s">
        <v>5</v>
      </c>
      <c r="O181" s="270" t="s">
        <v>5</v>
      </c>
    </row>
    <row r="182" spans="1:15" s="59" customFormat="1" x14ac:dyDescent="0.3">
      <c r="A182" s="262">
        <v>10</v>
      </c>
      <c r="B182" s="220" t="s">
        <v>326</v>
      </c>
      <c r="C182" s="252" t="s">
        <v>3383</v>
      </c>
      <c r="D182" s="275">
        <v>49398172</v>
      </c>
      <c r="E182" s="252" t="s">
        <v>3384</v>
      </c>
      <c r="F182" s="275">
        <v>0</v>
      </c>
      <c r="G182" s="299">
        <v>764644038</v>
      </c>
      <c r="H182" s="270" t="s">
        <v>5</v>
      </c>
      <c r="I182" s="270" t="s">
        <v>5</v>
      </c>
      <c r="J182" s="51" t="s">
        <v>5</v>
      </c>
      <c r="K182" s="270" t="s">
        <v>5</v>
      </c>
      <c r="L182" s="270" t="s">
        <v>5</v>
      </c>
      <c r="M182" s="270" t="s">
        <v>5</v>
      </c>
      <c r="N182" s="270" t="s">
        <v>5</v>
      </c>
      <c r="O182" s="270" t="s">
        <v>5</v>
      </c>
    </row>
    <row r="183" spans="1:15" x14ac:dyDescent="0.3">
      <c r="A183" s="261">
        <v>11</v>
      </c>
      <c r="B183" s="212" t="s">
        <v>638</v>
      </c>
      <c r="C183" s="228" t="s">
        <v>3476</v>
      </c>
      <c r="D183" s="287">
        <v>7678525</v>
      </c>
      <c r="E183" s="222" t="s">
        <v>3477</v>
      </c>
      <c r="F183" s="287">
        <v>1</v>
      </c>
      <c r="G183" s="46">
        <v>1737646372</v>
      </c>
      <c r="H183" s="297" t="s">
        <v>5</v>
      </c>
      <c r="I183" s="297" t="s">
        <v>5</v>
      </c>
      <c r="J183" s="54" t="s">
        <v>5</v>
      </c>
      <c r="K183" s="297" t="s">
        <v>5</v>
      </c>
      <c r="L183" s="297" t="s">
        <v>5</v>
      </c>
      <c r="M183" s="297" t="s">
        <v>5</v>
      </c>
      <c r="N183" s="297" t="s">
        <v>5</v>
      </c>
      <c r="O183" s="297" t="s">
        <v>5</v>
      </c>
    </row>
    <row r="184" spans="1:15" x14ac:dyDescent="0.3">
      <c r="A184" s="261">
        <v>11</v>
      </c>
      <c r="B184" s="212" t="s">
        <v>638</v>
      </c>
      <c r="C184" s="228" t="s">
        <v>3478</v>
      </c>
      <c r="D184" s="287">
        <v>7732864</v>
      </c>
      <c r="E184" s="222" t="s">
        <v>3477</v>
      </c>
      <c r="F184" s="287">
        <v>1</v>
      </c>
      <c r="G184" s="46">
        <v>104932765</v>
      </c>
      <c r="H184" s="297" t="s">
        <v>5</v>
      </c>
      <c r="I184" s="297" t="s">
        <v>5</v>
      </c>
      <c r="J184" s="54" t="s">
        <v>5</v>
      </c>
      <c r="K184" s="297" t="s">
        <v>5</v>
      </c>
      <c r="L184" s="297" t="s">
        <v>5</v>
      </c>
      <c r="M184" s="297" t="s">
        <v>5</v>
      </c>
      <c r="N184" s="297" t="s">
        <v>5</v>
      </c>
      <c r="O184" s="297" t="s">
        <v>5</v>
      </c>
    </row>
    <row r="185" spans="1:15" x14ac:dyDescent="0.3">
      <c r="A185" s="261">
        <v>11</v>
      </c>
      <c r="B185" s="212" t="s">
        <v>638</v>
      </c>
      <c r="C185" s="228" t="s">
        <v>3479</v>
      </c>
      <c r="D185" s="287">
        <v>20126982</v>
      </c>
      <c r="E185" s="222" t="s">
        <v>3480</v>
      </c>
      <c r="F185" s="287">
        <v>2</v>
      </c>
      <c r="G185" s="46">
        <v>127020916</v>
      </c>
      <c r="H185" s="297" t="s">
        <v>5</v>
      </c>
      <c r="I185" s="297" t="s">
        <v>5</v>
      </c>
      <c r="J185" s="54" t="s">
        <v>5</v>
      </c>
      <c r="K185" s="297" t="s">
        <v>5</v>
      </c>
      <c r="L185" s="297" t="s">
        <v>5</v>
      </c>
      <c r="M185" s="297" t="s">
        <v>5</v>
      </c>
      <c r="N185" s="297" t="s">
        <v>5</v>
      </c>
      <c r="O185" s="297" t="s">
        <v>5</v>
      </c>
    </row>
    <row r="186" spans="1:15" s="59" customFormat="1" x14ac:dyDescent="0.3">
      <c r="A186" s="261">
        <v>11</v>
      </c>
      <c r="B186" s="212" t="s">
        <v>638</v>
      </c>
      <c r="C186" s="228" t="s">
        <v>699</v>
      </c>
      <c r="D186" s="287">
        <v>288846</v>
      </c>
      <c r="E186" s="222" t="s">
        <v>3385</v>
      </c>
      <c r="F186" s="287">
        <v>1</v>
      </c>
      <c r="G186" s="46">
        <v>1209157919</v>
      </c>
      <c r="H186" s="297" t="s">
        <v>5</v>
      </c>
      <c r="I186" s="297" t="s">
        <v>5</v>
      </c>
      <c r="J186" s="54" t="s">
        <v>5</v>
      </c>
      <c r="K186" s="297" t="s">
        <v>5</v>
      </c>
      <c r="L186" s="297" t="s">
        <v>5</v>
      </c>
      <c r="M186" s="297" t="s">
        <v>5</v>
      </c>
      <c r="N186" s="297" t="s">
        <v>5</v>
      </c>
      <c r="O186" s="297" t="s">
        <v>5</v>
      </c>
    </row>
    <row r="187" spans="1:15" s="59" customFormat="1" x14ac:dyDescent="0.3">
      <c r="A187" s="262">
        <v>12</v>
      </c>
      <c r="B187" s="220" t="s">
        <v>329</v>
      </c>
      <c r="C187" s="252" t="s">
        <v>5</v>
      </c>
      <c r="D187" s="275" t="s">
        <v>5</v>
      </c>
      <c r="E187" s="252" t="s">
        <v>5</v>
      </c>
      <c r="F187" s="275" t="s">
        <v>5</v>
      </c>
      <c r="G187" s="299" t="s">
        <v>5</v>
      </c>
      <c r="H187" s="270" t="s">
        <v>5</v>
      </c>
      <c r="I187" s="270" t="s">
        <v>5</v>
      </c>
      <c r="J187" s="51" t="s">
        <v>5</v>
      </c>
      <c r="K187" s="270" t="s">
        <v>5</v>
      </c>
      <c r="L187" s="270" t="s">
        <v>5</v>
      </c>
      <c r="M187" s="270" t="s">
        <v>5</v>
      </c>
      <c r="N187" s="270" t="s">
        <v>5</v>
      </c>
      <c r="O187" s="270" t="s">
        <v>5</v>
      </c>
    </row>
    <row r="188" spans="1:15" x14ac:dyDescent="0.3">
      <c r="A188" s="261">
        <v>13</v>
      </c>
      <c r="B188" s="212" t="s">
        <v>325</v>
      </c>
      <c r="C188" s="222" t="s">
        <v>581</v>
      </c>
      <c r="D188" s="287" t="s">
        <v>5</v>
      </c>
      <c r="E188" s="222" t="s">
        <v>582</v>
      </c>
      <c r="F188" s="287" t="s">
        <v>397</v>
      </c>
      <c r="G188" s="46">
        <v>8922097</v>
      </c>
      <c r="H188" s="287" t="s">
        <v>30</v>
      </c>
      <c r="I188" s="287" t="s">
        <v>468</v>
      </c>
      <c r="J188" s="50">
        <f>+G188</f>
        <v>8922097</v>
      </c>
      <c r="K188" s="287" t="s">
        <v>5</v>
      </c>
      <c r="L188" s="298" t="s">
        <v>5</v>
      </c>
      <c r="M188" s="287" t="s">
        <v>5</v>
      </c>
      <c r="N188" s="287" t="s">
        <v>5</v>
      </c>
      <c r="O188" s="287" t="s">
        <v>5</v>
      </c>
    </row>
    <row r="189" spans="1:15" x14ac:dyDescent="0.3">
      <c r="A189" s="261">
        <v>13</v>
      </c>
      <c r="B189" s="212" t="s">
        <v>325</v>
      </c>
      <c r="C189" s="222" t="s">
        <v>3481</v>
      </c>
      <c r="D189" s="287">
        <v>66101</v>
      </c>
      <c r="E189" s="222" t="s">
        <v>545</v>
      </c>
      <c r="F189" s="287" t="s">
        <v>397</v>
      </c>
      <c r="G189" s="46">
        <v>24641960</v>
      </c>
      <c r="H189" s="287" t="s">
        <v>30</v>
      </c>
      <c r="I189" s="287">
        <v>16</v>
      </c>
      <c r="J189" s="50">
        <f>+G189</f>
        <v>24641960</v>
      </c>
      <c r="K189" s="287" t="s">
        <v>5</v>
      </c>
      <c r="L189" s="298" t="s">
        <v>5</v>
      </c>
      <c r="M189" s="287" t="s">
        <v>5</v>
      </c>
      <c r="N189" s="287" t="s">
        <v>5</v>
      </c>
      <c r="O189" s="287" t="s">
        <v>5</v>
      </c>
    </row>
    <row r="190" spans="1:15" x14ac:dyDescent="0.3">
      <c r="A190" s="262">
        <f t="shared" ref="A190" si="5">A189+1</f>
        <v>14</v>
      </c>
      <c r="B190" s="220" t="s">
        <v>330</v>
      </c>
      <c r="C190" s="252" t="s">
        <v>508</v>
      </c>
      <c r="D190" s="275" t="s">
        <v>211</v>
      </c>
      <c r="E190" s="252" t="s">
        <v>211</v>
      </c>
      <c r="F190" s="275">
        <v>2</v>
      </c>
      <c r="G190" s="299">
        <v>106256179</v>
      </c>
      <c r="H190" s="270" t="s">
        <v>211</v>
      </c>
      <c r="I190" s="270" t="s">
        <v>211</v>
      </c>
      <c r="J190" s="51" t="s">
        <v>211</v>
      </c>
      <c r="K190" s="270" t="s">
        <v>211</v>
      </c>
      <c r="L190" s="270" t="s">
        <v>211</v>
      </c>
      <c r="M190" s="270" t="s">
        <v>211</v>
      </c>
      <c r="N190" s="270" t="s">
        <v>5</v>
      </c>
      <c r="O190" s="270" t="s">
        <v>5</v>
      </c>
    </row>
    <row r="191" spans="1:15" s="59" customFormat="1" x14ac:dyDescent="0.3">
      <c r="A191" s="262">
        <v>14</v>
      </c>
      <c r="B191" s="220" t="s">
        <v>330</v>
      </c>
      <c r="C191" s="252" t="s">
        <v>400</v>
      </c>
      <c r="D191" s="275" t="s">
        <v>211</v>
      </c>
      <c r="E191" s="252" t="s">
        <v>211</v>
      </c>
      <c r="F191" s="275">
        <v>5</v>
      </c>
      <c r="G191" s="299">
        <v>14500000</v>
      </c>
      <c r="H191" s="270" t="s">
        <v>211</v>
      </c>
      <c r="I191" s="270" t="s">
        <v>211</v>
      </c>
      <c r="J191" s="51" t="s">
        <v>211</v>
      </c>
      <c r="K191" s="270" t="s">
        <v>211</v>
      </c>
      <c r="L191" s="270" t="s">
        <v>211</v>
      </c>
      <c r="M191" s="270" t="s">
        <v>211</v>
      </c>
      <c r="N191" s="270" t="s">
        <v>5</v>
      </c>
      <c r="O191" s="270" t="s">
        <v>5</v>
      </c>
    </row>
    <row r="192" spans="1:15" s="59" customFormat="1" x14ac:dyDescent="0.3">
      <c r="A192" s="262">
        <v>14</v>
      </c>
      <c r="B192" s="220" t="s">
        <v>330</v>
      </c>
      <c r="C192" s="252" t="s">
        <v>3400</v>
      </c>
      <c r="D192" s="275" t="s">
        <v>211</v>
      </c>
      <c r="E192" s="252" t="s">
        <v>211</v>
      </c>
      <c r="F192" s="275">
        <v>7</v>
      </c>
      <c r="G192" s="299">
        <v>9961868</v>
      </c>
      <c r="H192" s="270" t="s">
        <v>211</v>
      </c>
      <c r="I192" s="270" t="s">
        <v>211</v>
      </c>
      <c r="J192" s="51" t="s">
        <v>211</v>
      </c>
      <c r="K192" s="270" t="s">
        <v>211</v>
      </c>
      <c r="L192" s="270" t="s">
        <v>211</v>
      </c>
      <c r="M192" s="270" t="s">
        <v>211</v>
      </c>
      <c r="N192" s="270" t="s">
        <v>5</v>
      </c>
      <c r="O192" s="270" t="s">
        <v>5</v>
      </c>
    </row>
    <row r="193" spans="1:15" x14ac:dyDescent="0.3">
      <c r="A193" s="261">
        <v>15</v>
      </c>
      <c r="B193" s="212" t="s">
        <v>271</v>
      </c>
      <c r="C193" s="296" t="s">
        <v>5</v>
      </c>
      <c r="D193" s="297" t="s">
        <v>5</v>
      </c>
      <c r="E193" s="296" t="s">
        <v>5</v>
      </c>
      <c r="F193" s="297" t="s">
        <v>5</v>
      </c>
      <c r="G193" s="46" t="s">
        <v>5</v>
      </c>
      <c r="H193" s="297" t="s">
        <v>5</v>
      </c>
      <c r="I193" s="297" t="s">
        <v>5</v>
      </c>
      <c r="J193" s="300" t="s">
        <v>5</v>
      </c>
      <c r="K193" s="297" t="s">
        <v>5</v>
      </c>
      <c r="L193" s="297" t="s">
        <v>5</v>
      </c>
      <c r="M193" s="297" t="s">
        <v>5</v>
      </c>
      <c r="N193" s="297" t="s">
        <v>5</v>
      </c>
      <c r="O193" s="297" t="s">
        <v>5</v>
      </c>
    </row>
    <row r="194" spans="1:15" x14ac:dyDescent="0.3">
      <c r="A194" s="262">
        <v>16</v>
      </c>
      <c r="B194" s="220" t="s">
        <v>331</v>
      </c>
      <c r="C194" s="252" t="s">
        <v>3482</v>
      </c>
      <c r="D194" s="275">
        <v>391037365</v>
      </c>
      <c r="E194" s="252" t="s">
        <v>424</v>
      </c>
      <c r="F194" s="275">
        <v>1</v>
      </c>
      <c r="G194" s="299">
        <v>229584950</v>
      </c>
      <c r="H194" s="270" t="s">
        <v>184</v>
      </c>
      <c r="I194" s="270">
        <v>23</v>
      </c>
      <c r="J194" s="51" t="s">
        <v>5</v>
      </c>
      <c r="K194" s="270" t="s">
        <v>5</v>
      </c>
      <c r="L194" s="270" t="s">
        <v>5</v>
      </c>
      <c r="M194" s="270" t="s">
        <v>5</v>
      </c>
      <c r="N194" s="270" t="s">
        <v>5</v>
      </c>
      <c r="O194" s="270" t="s">
        <v>5</v>
      </c>
    </row>
    <row r="195" spans="1:15" x14ac:dyDescent="0.3">
      <c r="A195" s="262">
        <v>16</v>
      </c>
      <c r="B195" s="220" t="s">
        <v>331</v>
      </c>
      <c r="C195" s="252" t="s">
        <v>3483</v>
      </c>
      <c r="D195" s="275" t="s">
        <v>5</v>
      </c>
      <c r="E195" s="252" t="s">
        <v>3484</v>
      </c>
      <c r="F195" s="275">
        <v>1</v>
      </c>
      <c r="G195" s="299">
        <v>9839355</v>
      </c>
      <c r="H195" s="270"/>
      <c r="I195" s="270">
        <v>23</v>
      </c>
      <c r="J195" s="51" t="s">
        <v>5</v>
      </c>
      <c r="K195" s="270" t="s">
        <v>5</v>
      </c>
      <c r="L195" s="270" t="s">
        <v>5</v>
      </c>
      <c r="M195" s="270" t="s">
        <v>5</v>
      </c>
      <c r="N195" s="270" t="s">
        <v>5</v>
      </c>
      <c r="O195" s="270" t="s">
        <v>5</v>
      </c>
    </row>
    <row r="196" spans="1:15" x14ac:dyDescent="0.3">
      <c r="A196" s="262">
        <v>16</v>
      </c>
      <c r="B196" s="220" t="s">
        <v>331</v>
      </c>
      <c r="C196" s="252" t="s">
        <v>3485</v>
      </c>
      <c r="D196" s="275" t="s">
        <v>5</v>
      </c>
      <c r="E196" s="252" t="s">
        <v>3486</v>
      </c>
      <c r="F196" s="275">
        <v>1</v>
      </c>
      <c r="G196" s="299">
        <v>7489061</v>
      </c>
      <c r="H196" s="270"/>
      <c r="I196" s="270">
        <v>23</v>
      </c>
      <c r="J196" s="51" t="s">
        <v>5</v>
      </c>
      <c r="K196" s="270" t="s">
        <v>5</v>
      </c>
      <c r="L196" s="270" t="s">
        <v>5</v>
      </c>
      <c r="M196" s="270" t="s">
        <v>5</v>
      </c>
      <c r="N196" s="270" t="s">
        <v>5</v>
      </c>
      <c r="O196" s="270" t="s">
        <v>5</v>
      </c>
    </row>
    <row r="197" spans="1:15" s="59" customFormat="1" x14ac:dyDescent="0.3">
      <c r="A197" s="262">
        <v>16</v>
      </c>
      <c r="B197" s="220" t="s">
        <v>331</v>
      </c>
      <c r="C197" s="252" t="s">
        <v>400</v>
      </c>
      <c r="D197" s="275" t="s">
        <v>409</v>
      </c>
      <c r="E197" s="252" t="s">
        <v>515</v>
      </c>
      <c r="F197" s="275" t="s">
        <v>397</v>
      </c>
      <c r="G197" s="299">
        <v>12370000</v>
      </c>
      <c r="H197" s="270" t="s">
        <v>211</v>
      </c>
      <c r="I197" s="270" t="s">
        <v>414</v>
      </c>
      <c r="J197" s="51" t="s">
        <v>211</v>
      </c>
      <c r="K197" s="270" t="s">
        <v>5</v>
      </c>
      <c r="L197" s="270" t="s">
        <v>5</v>
      </c>
      <c r="M197" s="270" t="s">
        <v>5</v>
      </c>
      <c r="N197" s="270" t="s">
        <v>5</v>
      </c>
      <c r="O197" s="270" t="s">
        <v>5</v>
      </c>
    </row>
    <row r="198" spans="1:15" s="59" customFormat="1" x14ac:dyDescent="0.3">
      <c r="A198" s="262">
        <v>16</v>
      </c>
      <c r="B198" s="220" t="s">
        <v>331</v>
      </c>
      <c r="C198" s="252" t="s">
        <v>3405</v>
      </c>
      <c r="D198" s="275">
        <v>31964</v>
      </c>
      <c r="E198" s="252" t="s">
        <v>3406</v>
      </c>
      <c r="F198" s="275">
        <v>1</v>
      </c>
      <c r="G198" s="299">
        <v>12323506</v>
      </c>
      <c r="H198" s="270" t="s">
        <v>5</v>
      </c>
      <c r="I198" s="270">
        <v>23</v>
      </c>
      <c r="J198" s="51" t="s">
        <v>5</v>
      </c>
      <c r="K198" s="270" t="s">
        <v>5</v>
      </c>
      <c r="L198" s="270" t="s">
        <v>5</v>
      </c>
      <c r="M198" s="270" t="s">
        <v>5</v>
      </c>
      <c r="N198" s="270" t="s">
        <v>5</v>
      </c>
      <c r="O198" s="270" t="s">
        <v>5</v>
      </c>
    </row>
    <row r="199" spans="1:15" s="59" customFormat="1" x14ac:dyDescent="0.3">
      <c r="A199" s="262">
        <v>16</v>
      </c>
      <c r="B199" s="220" t="s">
        <v>331</v>
      </c>
      <c r="C199" s="252" t="s">
        <v>428</v>
      </c>
      <c r="D199" s="275" t="s">
        <v>3413</v>
      </c>
      <c r="E199" s="252" t="s">
        <v>3414</v>
      </c>
      <c r="F199" s="275">
        <v>1</v>
      </c>
      <c r="G199" s="299">
        <v>8330905</v>
      </c>
      <c r="H199" s="270" t="s">
        <v>5</v>
      </c>
      <c r="I199" s="270">
        <v>11</v>
      </c>
      <c r="J199" s="51" t="s">
        <v>211</v>
      </c>
      <c r="K199" s="270" t="s">
        <v>211</v>
      </c>
      <c r="L199" s="270" t="s">
        <v>211</v>
      </c>
      <c r="M199" s="270" t="s">
        <v>211</v>
      </c>
      <c r="N199" s="270" t="s">
        <v>211</v>
      </c>
      <c r="O199" s="270" t="s">
        <v>211</v>
      </c>
    </row>
    <row r="200" spans="1:15" s="59" customFormat="1" x14ac:dyDescent="0.3">
      <c r="A200" s="262">
        <v>16</v>
      </c>
      <c r="B200" s="220" t="s">
        <v>331</v>
      </c>
      <c r="C200" s="252" t="s">
        <v>500</v>
      </c>
      <c r="D200" s="275">
        <v>66101</v>
      </c>
      <c r="E200" s="252" t="s">
        <v>3415</v>
      </c>
      <c r="F200" s="275" t="s">
        <v>397</v>
      </c>
      <c r="G200" s="299">
        <v>5780000</v>
      </c>
      <c r="H200" s="270" t="s">
        <v>5</v>
      </c>
      <c r="I200" s="270">
        <v>23</v>
      </c>
      <c r="J200" s="51" t="s">
        <v>211</v>
      </c>
      <c r="K200" s="270" t="s">
        <v>5</v>
      </c>
      <c r="L200" s="270" t="s">
        <v>5</v>
      </c>
      <c r="M200" s="270" t="s">
        <v>5</v>
      </c>
      <c r="N200" s="270" t="s">
        <v>5</v>
      </c>
      <c r="O200" s="270" t="s">
        <v>5</v>
      </c>
    </row>
    <row r="201" spans="1:15" x14ac:dyDescent="0.3">
      <c r="A201" s="261">
        <v>17</v>
      </c>
      <c r="B201" s="212" t="s">
        <v>324</v>
      </c>
      <c r="C201" s="222" t="s">
        <v>4231</v>
      </c>
      <c r="D201" s="287" t="s">
        <v>4176</v>
      </c>
      <c r="E201" s="222" t="s">
        <v>5</v>
      </c>
      <c r="F201" s="287">
        <v>30</v>
      </c>
      <c r="G201" s="46">
        <v>90393762</v>
      </c>
      <c r="H201" s="287" t="s">
        <v>5</v>
      </c>
      <c r="I201" s="287" t="s">
        <v>5</v>
      </c>
      <c r="J201" s="50" t="s">
        <v>5</v>
      </c>
      <c r="K201" s="287" t="s">
        <v>5</v>
      </c>
      <c r="L201" s="298" t="s">
        <v>5</v>
      </c>
      <c r="M201" s="287" t="s">
        <v>5</v>
      </c>
      <c r="N201" s="287" t="s">
        <v>5</v>
      </c>
      <c r="O201" s="287" t="s">
        <v>5</v>
      </c>
    </row>
    <row r="202" spans="1:15" s="59" customFormat="1" x14ac:dyDescent="0.3">
      <c r="A202" s="261">
        <v>17</v>
      </c>
      <c r="B202" s="212" t="s">
        <v>324</v>
      </c>
      <c r="C202" s="222" t="s">
        <v>4232</v>
      </c>
      <c r="D202" s="287" t="s">
        <v>424</v>
      </c>
      <c r="E202" s="222"/>
      <c r="F202" s="287">
        <v>15</v>
      </c>
      <c r="G202" s="46">
        <v>151865748</v>
      </c>
      <c r="H202" s="287" t="s">
        <v>5</v>
      </c>
      <c r="I202" s="287" t="s">
        <v>5</v>
      </c>
      <c r="J202" s="50" t="s">
        <v>5</v>
      </c>
      <c r="K202" s="287" t="s">
        <v>5</v>
      </c>
      <c r="L202" s="298" t="s">
        <v>5</v>
      </c>
      <c r="M202" s="287" t="s">
        <v>5</v>
      </c>
      <c r="N202" s="287" t="s">
        <v>5</v>
      </c>
      <c r="O202" s="287" t="s">
        <v>5</v>
      </c>
    </row>
    <row r="203" spans="1:15" s="59" customFormat="1" x14ac:dyDescent="0.3">
      <c r="A203" s="261">
        <v>17</v>
      </c>
      <c r="B203" s="212" t="s">
        <v>324</v>
      </c>
      <c r="C203" s="222" t="s">
        <v>4233</v>
      </c>
      <c r="D203" s="287" t="s">
        <v>424</v>
      </c>
      <c r="E203" s="222"/>
      <c r="F203" s="287">
        <v>4</v>
      </c>
      <c r="G203" s="46">
        <v>5148921</v>
      </c>
      <c r="H203" s="287" t="s">
        <v>5</v>
      </c>
      <c r="I203" s="287" t="s">
        <v>5</v>
      </c>
      <c r="J203" s="50" t="s">
        <v>5</v>
      </c>
      <c r="K203" s="287" t="s">
        <v>5</v>
      </c>
      <c r="L203" s="298" t="s">
        <v>5</v>
      </c>
      <c r="M203" s="287" t="s">
        <v>5</v>
      </c>
      <c r="N203" s="287" t="s">
        <v>5</v>
      </c>
      <c r="O203" s="287" t="s">
        <v>5</v>
      </c>
    </row>
    <row r="204" spans="1:15" s="59" customFormat="1" x14ac:dyDescent="0.3">
      <c r="A204" s="261">
        <v>17</v>
      </c>
      <c r="B204" s="212" t="s">
        <v>324</v>
      </c>
      <c r="C204" s="222" t="s">
        <v>4234</v>
      </c>
      <c r="D204" s="287" t="s">
        <v>424</v>
      </c>
      <c r="E204" s="222"/>
      <c r="F204" s="287">
        <v>6</v>
      </c>
      <c r="G204" s="46">
        <v>12108750</v>
      </c>
      <c r="H204" s="287" t="s">
        <v>5</v>
      </c>
      <c r="I204" s="287" t="s">
        <v>5</v>
      </c>
      <c r="J204" s="50" t="s">
        <v>5</v>
      </c>
      <c r="K204" s="287" t="s">
        <v>5</v>
      </c>
      <c r="L204" s="298" t="s">
        <v>5</v>
      </c>
      <c r="M204" s="287" t="s">
        <v>5</v>
      </c>
      <c r="N204" s="287" t="s">
        <v>5</v>
      </c>
      <c r="O204" s="287" t="s">
        <v>5</v>
      </c>
    </row>
    <row r="205" spans="1:15" s="59" customFormat="1" x14ac:dyDescent="0.3">
      <c r="A205" s="261">
        <v>17</v>
      </c>
      <c r="B205" s="212" t="s">
        <v>324</v>
      </c>
      <c r="C205" s="222" t="s">
        <v>4235</v>
      </c>
      <c r="D205" s="287" t="s">
        <v>4236</v>
      </c>
      <c r="E205" s="222"/>
      <c r="F205" s="287">
        <v>10</v>
      </c>
      <c r="G205" s="46">
        <v>15518959</v>
      </c>
      <c r="H205" s="287" t="s">
        <v>5</v>
      </c>
      <c r="I205" s="287" t="s">
        <v>5</v>
      </c>
      <c r="J205" s="50" t="s">
        <v>5</v>
      </c>
      <c r="K205" s="287" t="s">
        <v>5</v>
      </c>
      <c r="L205" s="298" t="s">
        <v>5</v>
      </c>
      <c r="M205" s="287" t="s">
        <v>5</v>
      </c>
      <c r="N205" s="287" t="s">
        <v>5</v>
      </c>
      <c r="O205" s="287" t="s">
        <v>5</v>
      </c>
    </row>
    <row r="206" spans="1:15" x14ac:dyDescent="0.3">
      <c r="A206" s="262">
        <v>18</v>
      </c>
      <c r="B206" s="220" t="s">
        <v>322</v>
      </c>
      <c r="C206" s="252" t="s">
        <v>3487</v>
      </c>
      <c r="D206" s="275" t="s">
        <v>211</v>
      </c>
      <c r="E206" s="252" t="s">
        <v>424</v>
      </c>
      <c r="F206" s="275">
        <v>1</v>
      </c>
      <c r="G206" s="299">
        <v>723523200</v>
      </c>
      <c r="H206" s="270" t="s">
        <v>5</v>
      </c>
      <c r="I206" s="270">
        <v>8</v>
      </c>
      <c r="J206" s="51" t="s">
        <v>5</v>
      </c>
      <c r="K206" s="270" t="s">
        <v>5</v>
      </c>
      <c r="L206" s="270" t="s">
        <v>5</v>
      </c>
      <c r="M206" s="270" t="s">
        <v>5</v>
      </c>
      <c r="N206" s="270" t="s">
        <v>5</v>
      </c>
      <c r="O206" s="270" t="s">
        <v>5</v>
      </c>
    </row>
    <row r="207" spans="1:15" x14ac:dyDescent="0.3">
      <c r="A207" s="262">
        <v>18</v>
      </c>
      <c r="B207" s="220" t="s">
        <v>322</v>
      </c>
      <c r="C207" s="252" t="s">
        <v>3488</v>
      </c>
      <c r="D207" s="275" t="s">
        <v>211</v>
      </c>
      <c r="E207" s="252" t="s">
        <v>424</v>
      </c>
      <c r="F207" s="275">
        <v>1</v>
      </c>
      <c r="G207" s="299">
        <v>22968990</v>
      </c>
      <c r="H207" s="270" t="s">
        <v>5</v>
      </c>
      <c r="I207" s="270">
        <v>8</v>
      </c>
      <c r="J207" s="51" t="s">
        <v>5</v>
      </c>
      <c r="K207" s="270" t="s">
        <v>5</v>
      </c>
      <c r="L207" s="270" t="s">
        <v>5</v>
      </c>
      <c r="M207" s="270" t="s">
        <v>5</v>
      </c>
      <c r="N207" s="270" t="s">
        <v>5</v>
      </c>
      <c r="O207" s="270" t="s">
        <v>5</v>
      </c>
    </row>
    <row r="208" spans="1:15" x14ac:dyDescent="0.3">
      <c r="A208" s="262">
        <v>18</v>
      </c>
      <c r="B208" s="220" t="s">
        <v>322</v>
      </c>
      <c r="C208" s="252" t="s">
        <v>583</v>
      </c>
      <c r="D208" s="275" t="s">
        <v>211</v>
      </c>
      <c r="E208" s="252" t="s">
        <v>424</v>
      </c>
      <c r="F208" s="275">
        <v>1</v>
      </c>
      <c r="G208" s="299">
        <v>11231951</v>
      </c>
      <c r="H208" s="270" t="s">
        <v>5</v>
      </c>
      <c r="I208" s="270">
        <v>8</v>
      </c>
      <c r="J208" s="51" t="s">
        <v>5</v>
      </c>
      <c r="K208" s="270" t="s">
        <v>5</v>
      </c>
      <c r="L208" s="270" t="s">
        <v>5</v>
      </c>
      <c r="M208" s="270" t="s">
        <v>5</v>
      </c>
      <c r="N208" s="270" t="s">
        <v>5</v>
      </c>
      <c r="O208" s="270" t="s">
        <v>5</v>
      </c>
    </row>
    <row r="209" spans="1:15" s="59" customFormat="1" x14ac:dyDescent="0.3">
      <c r="A209" s="262">
        <v>18</v>
      </c>
      <c r="B209" s="220" t="s">
        <v>322</v>
      </c>
      <c r="C209" s="252" t="s">
        <v>3489</v>
      </c>
      <c r="D209" s="275" t="s">
        <v>211</v>
      </c>
      <c r="E209" s="252" t="s">
        <v>424</v>
      </c>
      <c r="F209" s="275">
        <v>1</v>
      </c>
      <c r="G209" s="299">
        <v>9883302</v>
      </c>
      <c r="H209" s="270" t="s">
        <v>5</v>
      </c>
      <c r="I209" s="270">
        <v>8</v>
      </c>
      <c r="J209" s="51" t="s">
        <v>5</v>
      </c>
      <c r="K209" s="270" t="s">
        <v>5</v>
      </c>
      <c r="L209" s="270" t="s">
        <v>5</v>
      </c>
      <c r="M209" s="270" t="s">
        <v>5</v>
      </c>
      <c r="N209" s="270" t="s">
        <v>5</v>
      </c>
      <c r="O209" s="270" t="s">
        <v>5</v>
      </c>
    </row>
    <row r="210" spans="1:15" s="59" customFormat="1" x14ac:dyDescent="0.3">
      <c r="A210" s="262">
        <v>18</v>
      </c>
      <c r="B210" s="220" t="s">
        <v>322</v>
      </c>
      <c r="C210" s="252" t="s">
        <v>3490</v>
      </c>
      <c r="D210" s="275" t="s">
        <v>211</v>
      </c>
      <c r="E210" s="252" t="s">
        <v>424</v>
      </c>
      <c r="F210" s="275">
        <v>1</v>
      </c>
      <c r="G210" s="299">
        <v>1986306</v>
      </c>
      <c r="H210" s="270" t="s">
        <v>5</v>
      </c>
      <c r="I210" s="270">
        <v>8</v>
      </c>
      <c r="J210" s="51" t="s">
        <v>5</v>
      </c>
      <c r="K210" s="270" t="s">
        <v>5</v>
      </c>
      <c r="L210" s="270" t="s">
        <v>5</v>
      </c>
      <c r="M210" s="270" t="s">
        <v>5</v>
      </c>
      <c r="N210" s="270" t="s">
        <v>5</v>
      </c>
      <c r="O210" s="270" t="s">
        <v>5</v>
      </c>
    </row>
    <row r="211" spans="1:15" s="59" customFormat="1" x14ac:dyDescent="0.3">
      <c r="A211" s="262">
        <v>18</v>
      </c>
      <c r="B211" s="220" t="s">
        <v>322</v>
      </c>
      <c r="C211" s="252" t="s">
        <v>147</v>
      </c>
      <c r="D211" s="275" t="s">
        <v>5</v>
      </c>
      <c r="E211" s="252" t="s">
        <v>3423</v>
      </c>
      <c r="F211" s="275">
        <v>1</v>
      </c>
      <c r="G211" s="299">
        <v>2178124431</v>
      </c>
      <c r="H211" s="270" t="s">
        <v>5</v>
      </c>
      <c r="I211" s="270">
        <v>10</v>
      </c>
      <c r="J211" s="51" t="s">
        <v>162</v>
      </c>
      <c r="K211" s="270" t="s">
        <v>162</v>
      </c>
      <c r="L211" s="270" t="s">
        <v>162</v>
      </c>
      <c r="M211" s="270" t="s">
        <v>162</v>
      </c>
      <c r="N211" s="270" t="s">
        <v>162</v>
      </c>
      <c r="O211" s="270" t="s">
        <v>162</v>
      </c>
    </row>
    <row r="212" spans="1:15" s="59" customFormat="1" x14ac:dyDescent="0.3">
      <c r="B212" s="47"/>
      <c r="C212" s="47" t="s">
        <v>147</v>
      </c>
      <c r="D212" s="47"/>
      <c r="E212" s="47"/>
      <c r="F212" s="98"/>
      <c r="G212" s="102">
        <f>SUM(G78:G211)</f>
        <v>508818489192</v>
      </c>
      <c r="H212" s="48"/>
      <c r="I212" s="48"/>
      <c r="J212" s="48"/>
      <c r="K212" s="48"/>
      <c r="L212" s="48"/>
      <c r="M212" s="48"/>
      <c r="N212" s="48"/>
      <c r="O212" s="48"/>
    </row>
    <row r="213" spans="1:15" x14ac:dyDescent="0.3">
      <c r="B213" s="5" t="s">
        <v>28</v>
      </c>
    </row>
  </sheetData>
  <autoFilter ref="B77:O213" xr:uid="{00000000-0009-0000-0000-000030000000}"/>
  <conditionalFormatting sqref="B35:C35 B72 B23:B33 C24:O33 B43:O43 E35:F35 B60:O63 B65:O70 C64:O64 B12:G20 H147:O153">
    <cfRule type="containsText" dxfId="121" priority="163" operator="containsText" text="Not">
      <formula>NOT(ISERROR(SEARCH("Not",B12)))</formula>
    </cfRule>
  </conditionalFormatting>
  <conditionalFormatting sqref="C72:G72">
    <cfRule type="containsText" dxfId="120" priority="162" operator="containsText" text="Not">
      <formula>NOT(ISERROR(SEARCH("Not",C72)))</formula>
    </cfRule>
  </conditionalFormatting>
  <conditionalFormatting sqref="H12:H20">
    <cfRule type="containsText" dxfId="119" priority="161" operator="containsText" text="Not">
      <formula>NOT(ISERROR(SEARCH("Not",H12)))</formula>
    </cfRule>
  </conditionalFormatting>
  <conditionalFormatting sqref="I12:I20">
    <cfRule type="containsText" dxfId="118" priority="160" operator="containsText" text="Not">
      <formula>NOT(ISERROR(SEARCH("Not",I12)))</formula>
    </cfRule>
  </conditionalFormatting>
  <conditionalFormatting sqref="J12:O20">
    <cfRule type="containsText" dxfId="117" priority="159" operator="containsText" text="Not">
      <formula>NOT(ISERROR(SEARCH("Not",J12)))</formula>
    </cfRule>
  </conditionalFormatting>
  <conditionalFormatting sqref="H72:K72">
    <cfRule type="containsText" dxfId="116" priority="158" operator="containsText" text="Not">
      <formula>NOT(ISERROR(SEARCH("Not",H72)))</formula>
    </cfRule>
  </conditionalFormatting>
  <conditionalFormatting sqref="L72:O72">
    <cfRule type="containsText" dxfId="115" priority="157" operator="containsText" text="Not">
      <formula>NOT(ISERROR(SEARCH("Not",L72)))</formula>
    </cfRule>
  </conditionalFormatting>
  <conditionalFormatting sqref="B34">
    <cfRule type="containsText" dxfId="114" priority="156" operator="containsText" text="Not">
      <formula>NOT(ISERROR(SEARCH("Not",B34)))</formula>
    </cfRule>
  </conditionalFormatting>
  <conditionalFormatting sqref="C34:O34">
    <cfRule type="containsText" dxfId="113" priority="155" operator="containsText" text="Not">
      <formula>NOT(ISERROR(SEARCH("Not",C34)))</formula>
    </cfRule>
  </conditionalFormatting>
  <conditionalFormatting sqref="B36:C40">
    <cfRule type="containsText" dxfId="112" priority="154" operator="containsText" text="Not">
      <formula>NOT(ISERROR(SEARCH("Not",B36)))</formula>
    </cfRule>
  </conditionalFormatting>
  <conditionalFormatting sqref="E36:E40">
    <cfRule type="containsText" dxfId="111" priority="153" operator="containsText" text="Not">
      <formula>NOT(ISERROR(SEARCH("Not",E36)))</formula>
    </cfRule>
  </conditionalFormatting>
  <conditionalFormatting sqref="F36:F40">
    <cfRule type="containsText" dxfId="110" priority="152" operator="containsText" text="Not">
      <formula>NOT(ISERROR(SEARCH("Not",F36)))</formula>
    </cfRule>
  </conditionalFormatting>
  <conditionalFormatting sqref="G35:G40">
    <cfRule type="containsText" dxfId="109" priority="151" operator="containsText" text="Not">
      <formula>NOT(ISERROR(SEARCH("Not",G35)))</formula>
    </cfRule>
  </conditionalFormatting>
  <conditionalFormatting sqref="F114">
    <cfRule type="containsText" dxfId="108" priority="140" operator="containsText" text="Not">
      <formula>NOT(ISERROR(SEARCH("Not",F114)))</formula>
    </cfRule>
  </conditionalFormatting>
  <conditionalFormatting sqref="D170:F170 H170:O170">
    <cfRule type="containsText" dxfId="107" priority="137" operator="containsText" text="Not">
      <formula>NOT(ISERROR(SEARCH("Not",D170)))</formula>
    </cfRule>
  </conditionalFormatting>
  <conditionalFormatting sqref="C79:C88">
    <cfRule type="containsText" dxfId="106" priority="138" operator="containsText" text="Not">
      <formula>NOT(ISERROR(SEARCH("Not",C79)))</formula>
    </cfRule>
  </conditionalFormatting>
  <conditionalFormatting sqref="G170">
    <cfRule type="containsText" dxfId="105" priority="136" operator="containsText" text="Not">
      <formula>NOT(ISERROR(SEARCH("Not",G170)))</formula>
    </cfRule>
  </conditionalFormatting>
  <conditionalFormatting sqref="D169:F169 H169:O169">
    <cfRule type="containsText" dxfId="104" priority="135" operator="containsText" text="Not">
      <formula>NOT(ISERROR(SEARCH("Not",D169)))</formula>
    </cfRule>
  </conditionalFormatting>
  <conditionalFormatting sqref="G169">
    <cfRule type="containsText" dxfId="103" priority="134" operator="containsText" text="Not">
      <formula>NOT(ISERROR(SEARCH("Not",G169)))</formula>
    </cfRule>
  </conditionalFormatting>
  <conditionalFormatting sqref="D168:F168 H168:O168">
    <cfRule type="containsText" dxfId="102" priority="133" operator="containsText" text="Not">
      <formula>NOT(ISERROR(SEARCH("Not",D168)))</formula>
    </cfRule>
  </conditionalFormatting>
  <conditionalFormatting sqref="D196:I196">
    <cfRule type="containsText" dxfId="101" priority="114" operator="containsText" text="Not">
      <formula>NOT(ISERROR(SEARCH("Not",D196)))</formula>
    </cfRule>
  </conditionalFormatting>
  <conditionalFormatting sqref="C196">
    <cfRule type="containsText" dxfId="100" priority="113" operator="containsText" text="Not">
      <formula>NOT(ISERROR(SEARCH("Not",C196)))</formula>
    </cfRule>
  </conditionalFormatting>
  <conditionalFormatting sqref="B201">
    <cfRule type="containsText" dxfId="99" priority="112" operator="containsText" text="Not">
      <formula>NOT(ISERROR(SEARCH("Not",B201)))</formula>
    </cfRule>
  </conditionalFormatting>
  <conditionalFormatting sqref="D206:I210">
    <cfRule type="containsText" dxfId="98" priority="111" operator="containsText" text="Not">
      <formula>NOT(ISERROR(SEARCH("Not",D206)))</formula>
    </cfRule>
  </conditionalFormatting>
  <conditionalFormatting sqref="C206:C210">
    <cfRule type="containsText" dxfId="97" priority="110" operator="containsText" text="Not">
      <formula>NOT(ISERROR(SEARCH("Not",C206)))</formula>
    </cfRule>
  </conditionalFormatting>
  <conditionalFormatting sqref="H183:O185">
    <cfRule type="containsText" dxfId="96" priority="109" operator="containsText" text="Not">
      <formula>NOT(ISERROR(SEARCH("Not",H183)))</formula>
    </cfRule>
  </conditionalFormatting>
  <conditionalFormatting sqref="G193">
    <cfRule type="containsText" dxfId="95" priority="106" operator="containsText" text="Not">
      <formula>NOT(ISERROR(SEARCH("Not",G193)))</formula>
    </cfRule>
  </conditionalFormatting>
  <conditionalFormatting sqref="C193:F193 H193:O193">
    <cfRule type="containsText" dxfId="94" priority="107" operator="containsText" text="Not">
      <formula>NOT(ISERROR(SEARCH("Not",C193)))</formula>
    </cfRule>
  </conditionalFormatting>
  <conditionalFormatting sqref="J194:O194">
    <cfRule type="containsText" dxfId="93" priority="105" operator="containsText" text="Not">
      <formula>NOT(ISERROR(SEARCH("Not",J194)))</formula>
    </cfRule>
  </conditionalFormatting>
  <conditionalFormatting sqref="D194:I194">
    <cfRule type="containsText" dxfId="92" priority="120" operator="containsText" text="Not">
      <formula>NOT(ISERROR(SEARCH("Not",D194)))</formula>
    </cfRule>
  </conditionalFormatting>
  <conditionalFormatting sqref="J206:O210">
    <cfRule type="containsText" dxfId="91" priority="100" operator="containsText" text="Not">
      <formula>NOT(ISERROR(SEARCH("Not",J206)))</formula>
    </cfRule>
  </conditionalFormatting>
  <conditionalFormatting sqref="B44">
    <cfRule type="containsText" dxfId="90" priority="150" operator="containsText" text="Not">
      <formula>NOT(ISERROR(SEARCH("Not",B44)))</formula>
    </cfRule>
  </conditionalFormatting>
  <conditionalFormatting sqref="C44:O54">
    <cfRule type="containsText" dxfId="89" priority="149" operator="containsText" text="Not">
      <formula>NOT(ISERROR(SEARCH("Not",C44)))</formula>
    </cfRule>
  </conditionalFormatting>
  <conditionalFormatting sqref="B45:B53">
    <cfRule type="containsText" dxfId="88" priority="148" operator="containsText" text="Not">
      <formula>NOT(ISERROR(SEARCH("Not",B45)))</formula>
    </cfRule>
  </conditionalFormatting>
  <conditionalFormatting sqref="B54">
    <cfRule type="containsText" dxfId="87" priority="147" operator="containsText" text="Not">
      <formula>NOT(ISERROR(SEARCH("Not",B54)))</formula>
    </cfRule>
  </conditionalFormatting>
  <conditionalFormatting sqref="B64">
    <cfRule type="containsText" dxfId="86" priority="146" operator="containsText" text="Not">
      <formula>NOT(ISERROR(SEARCH("Not",B64)))</formula>
    </cfRule>
  </conditionalFormatting>
  <conditionalFormatting sqref="B79 B100:F100 B114:E114 B78:O78 D79:O88 B95:O99 D147:G153 D171:O174 C101:F110 C115:C124 H100:O110 H114:O124 B156:O166 B136:B146 B125">
    <cfRule type="containsText" dxfId="85" priority="145" operator="containsText" text="Not">
      <formula>NOT(ISERROR(SEARCH("Not",B78)))</formula>
    </cfRule>
  </conditionalFormatting>
  <conditionalFormatting sqref="G100:G110">
    <cfRule type="containsText" dxfId="84" priority="144" operator="containsText" text="Not">
      <formula>NOT(ISERROR(SEARCH("Not",G100)))</formula>
    </cfRule>
  </conditionalFormatting>
  <conditionalFormatting sqref="G114:G124">
    <cfRule type="containsText" dxfId="83" priority="143" operator="containsText" text="Not">
      <formula>NOT(ISERROR(SEARCH("Not",G114)))</formula>
    </cfRule>
  </conditionalFormatting>
  <conditionalFormatting sqref="G168">
    <cfRule type="containsText" dxfId="82" priority="132" operator="containsText" text="Not">
      <formula>NOT(ISERROR(SEARCH("Not",G168)))</formula>
    </cfRule>
  </conditionalFormatting>
  <conditionalFormatting sqref="C167:F167 H167:O167">
    <cfRule type="containsText" dxfId="81" priority="131" operator="containsText" text="Not">
      <formula>NOT(ISERROR(SEARCH("Not",C167)))</formula>
    </cfRule>
  </conditionalFormatting>
  <conditionalFormatting sqref="G167">
    <cfRule type="containsText" dxfId="80" priority="130" operator="containsText" text="Not">
      <formula>NOT(ISERROR(SEARCH("Not",G167)))</formula>
    </cfRule>
  </conditionalFormatting>
  <conditionalFormatting sqref="C168:C174">
    <cfRule type="containsText" dxfId="79" priority="129" operator="containsText" text="Not">
      <formula>NOT(ISERROR(SEARCH("Not",C168)))</formula>
    </cfRule>
  </conditionalFormatting>
  <conditionalFormatting sqref="C187">
    <cfRule type="containsText" dxfId="78" priority="122" operator="containsText" text="Not">
      <formula>NOT(ISERROR(SEARCH("Not",C187)))</formula>
    </cfRule>
  </conditionalFormatting>
  <conditionalFormatting sqref="C194">
    <cfRule type="containsText" dxfId="77" priority="119" operator="containsText" text="Not">
      <formula>NOT(ISERROR(SEARCH("Not",C194)))</formula>
    </cfRule>
  </conditionalFormatting>
  <conditionalFormatting sqref="B101:B105">
    <cfRule type="containsText" dxfId="76" priority="128" operator="containsText" text="Not">
      <formula>NOT(ISERROR(SEARCH("Not",B101)))</formula>
    </cfRule>
  </conditionalFormatting>
  <conditionalFormatting sqref="D115:E124">
    <cfRule type="containsText" dxfId="75" priority="127" operator="containsText" text="Not">
      <formula>NOT(ISERROR(SEARCH("Not",D115)))</formula>
    </cfRule>
  </conditionalFormatting>
  <conditionalFormatting sqref="F115:F124">
    <cfRule type="containsText" dxfId="74" priority="126" operator="containsText" text="Not">
      <formula>NOT(ISERROR(SEARCH("Not",F115)))</formula>
    </cfRule>
  </conditionalFormatting>
  <conditionalFormatting sqref="B115:B124">
    <cfRule type="containsText" dxfId="73" priority="125" operator="containsText" text="Not">
      <formula>NOT(ISERROR(SEARCH("Not",B115)))</formula>
    </cfRule>
  </conditionalFormatting>
  <conditionalFormatting sqref="C183:G185">
    <cfRule type="containsText" dxfId="72" priority="124" operator="containsText" text="Not">
      <formula>NOT(ISERROR(SEARCH("Not",C183)))</formula>
    </cfRule>
  </conditionalFormatting>
  <conditionalFormatting sqref="D187:O187">
    <cfRule type="containsText" dxfId="71" priority="123" operator="containsText" text="Not">
      <formula>NOT(ISERROR(SEARCH("Not",D187)))</formula>
    </cfRule>
  </conditionalFormatting>
  <conditionalFormatting sqref="B188:O188">
    <cfRule type="containsText" dxfId="70" priority="118" operator="containsText" text="Not">
      <formula>NOT(ISERROR(SEARCH("Not",B188)))</formula>
    </cfRule>
  </conditionalFormatting>
  <conditionalFormatting sqref="B189:O189">
    <cfRule type="containsText" dxfId="69" priority="117" operator="containsText" text="Not">
      <formula>NOT(ISERROR(SEARCH("Not",B189)))</formula>
    </cfRule>
  </conditionalFormatting>
  <conditionalFormatting sqref="D195:I195">
    <cfRule type="containsText" dxfId="68" priority="116" operator="containsText" text="Not">
      <formula>NOT(ISERROR(SEARCH("Not",D195)))</formula>
    </cfRule>
  </conditionalFormatting>
  <conditionalFormatting sqref="C195">
    <cfRule type="containsText" dxfId="67" priority="115" operator="containsText" text="Not">
      <formula>NOT(ISERROR(SEARCH("Not",C195)))</formula>
    </cfRule>
  </conditionalFormatting>
  <conditionalFormatting sqref="J195:O195">
    <cfRule type="containsText" dxfId="66" priority="104" operator="containsText" text="Not">
      <formula>NOT(ISERROR(SEARCH("Not",J195)))</formula>
    </cfRule>
  </conditionalFormatting>
  <conditionalFormatting sqref="J196:O196">
    <cfRule type="containsText" dxfId="65" priority="103" operator="containsText" text="Not">
      <formula>NOT(ISERROR(SEARCH("Not",J196)))</formula>
    </cfRule>
  </conditionalFormatting>
  <conditionalFormatting sqref="B21:E22">
    <cfRule type="containsText" dxfId="64" priority="99" operator="containsText" text="Not">
      <formula>NOT(ISERROR(SEARCH("Not",B21)))</formula>
    </cfRule>
  </conditionalFormatting>
  <conditionalFormatting sqref="F21:G21">
    <cfRule type="containsText" dxfId="63" priority="98" operator="containsText" text="Not">
      <formula>NOT(ISERROR(SEARCH("Not",F21)))</formula>
    </cfRule>
  </conditionalFormatting>
  <conditionalFormatting sqref="H21">
    <cfRule type="containsText" dxfId="62" priority="97" operator="containsText" text="Not">
      <formula>NOT(ISERROR(SEARCH("Not",H21)))</formula>
    </cfRule>
  </conditionalFormatting>
  <conditionalFormatting sqref="I21">
    <cfRule type="containsText" dxfId="61" priority="96" operator="containsText" text="Not">
      <formula>NOT(ISERROR(SEARCH("Not",I21)))</formula>
    </cfRule>
  </conditionalFormatting>
  <conditionalFormatting sqref="J21:O21">
    <cfRule type="containsText" dxfId="60" priority="95" operator="containsText" text="Not">
      <formula>NOT(ISERROR(SEARCH("Not",J21)))</formula>
    </cfRule>
  </conditionalFormatting>
  <conditionalFormatting sqref="F22:G22">
    <cfRule type="containsText" dxfId="59" priority="94" operator="containsText" text="Not">
      <formula>NOT(ISERROR(SEARCH("Not",F22)))</formula>
    </cfRule>
  </conditionalFormatting>
  <conditionalFormatting sqref="H22">
    <cfRule type="containsText" dxfId="58" priority="93" operator="containsText" text="Not">
      <formula>NOT(ISERROR(SEARCH("Not",H22)))</formula>
    </cfRule>
  </conditionalFormatting>
  <conditionalFormatting sqref="I22">
    <cfRule type="containsText" dxfId="57" priority="92" operator="containsText" text="Not">
      <formula>NOT(ISERROR(SEARCH("Not",I22)))</formula>
    </cfRule>
  </conditionalFormatting>
  <conditionalFormatting sqref="J22:O22">
    <cfRule type="containsText" dxfId="56" priority="91" operator="containsText" text="Not">
      <formula>NOT(ISERROR(SEARCH("Not",J22)))</formula>
    </cfRule>
  </conditionalFormatting>
  <conditionalFormatting sqref="G41">
    <cfRule type="containsText" dxfId="55" priority="82" operator="containsText" text="Not">
      <formula>NOT(ISERROR(SEARCH("Not",G41)))</formula>
    </cfRule>
  </conditionalFormatting>
  <conditionalFormatting sqref="B41:C41">
    <cfRule type="containsText" dxfId="54" priority="85" operator="containsText" text="Not">
      <formula>NOT(ISERROR(SEARCH("Not",B41)))</formula>
    </cfRule>
  </conditionalFormatting>
  <conditionalFormatting sqref="E41">
    <cfRule type="containsText" dxfId="53" priority="84" operator="containsText" text="Not">
      <formula>NOT(ISERROR(SEARCH("Not",E41)))</formula>
    </cfRule>
  </conditionalFormatting>
  <conditionalFormatting sqref="F41">
    <cfRule type="containsText" dxfId="52" priority="83" operator="containsText" text="Not">
      <formula>NOT(ISERROR(SEARCH("Not",F41)))</formula>
    </cfRule>
  </conditionalFormatting>
  <conditionalFormatting sqref="B42:C42">
    <cfRule type="containsText" dxfId="51" priority="81" operator="containsText" text="Not">
      <formula>NOT(ISERROR(SEARCH("Not",B42)))</formula>
    </cfRule>
  </conditionalFormatting>
  <conditionalFormatting sqref="E42">
    <cfRule type="containsText" dxfId="50" priority="80" operator="containsText" text="Not">
      <formula>NOT(ISERROR(SEARCH("Not",E42)))</formula>
    </cfRule>
  </conditionalFormatting>
  <conditionalFormatting sqref="F42">
    <cfRule type="containsText" dxfId="49" priority="79" operator="containsText" text="Not">
      <formula>NOT(ISERROR(SEARCH("Not",F42)))</formula>
    </cfRule>
  </conditionalFormatting>
  <conditionalFormatting sqref="G42">
    <cfRule type="containsText" dxfId="48" priority="78" operator="containsText" text="Not">
      <formula>NOT(ISERROR(SEARCH("Not",G42)))</formula>
    </cfRule>
  </conditionalFormatting>
  <conditionalFormatting sqref="B55:B59">
    <cfRule type="containsText" dxfId="47" priority="77" operator="containsText" text="Not">
      <formula>NOT(ISERROR(SEARCH("Not",B55)))</formula>
    </cfRule>
  </conditionalFormatting>
  <conditionalFormatting sqref="C55:O59">
    <cfRule type="containsText" dxfId="46" priority="74" operator="containsText" text="Not">
      <formula>NOT(ISERROR(SEARCH("Not",C55)))</formula>
    </cfRule>
  </conditionalFormatting>
  <conditionalFormatting sqref="B71">
    <cfRule type="containsText" dxfId="45" priority="73" operator="containsText" text="Not">
      <formula>NOT(ISERROR(SEARCH("Not",B71)))</formula>
    </cfRule>
  </conditionalFormatting>
  <conditionalFormatting sqref="C71:O71">
    <cfRule type="containsText" dxfId="44" priority="72" operator="containsText" text="Not">
      <formula>NOT(ISERROR(SEARCH("Not",C71)))</formula>
    </cfRule>
  </conditionalFormatting>
  <conditionalFormatting sqref="C89:C94">
    <cfRule type="containsText" dxfId="43" priority="70" operator="containsText" text="Not">
      <formula>NOT(ISERROR(SEARCH("Not",C89)))</formula>
    </cfRule>
  </conditionalFormatting>
  <conditionalFormatting sqref="D89:O94">
    <cfRule type="containsText" dxfId="42" priority="71" operator="containsText" text="Not">
      <formula>NOT(ISERROR(SEARCH("Not",D89)))</formula>
    </cfRule>
  </conditionalFormatting>
  <conditionalFormatting sqref="G111:G113">
    <cfRule type="containsText" dxfId="41" priority="66" operator="containsText" text="Not">
      <formula>NOT(ISERROR(SEARCH("Not",G111)))</formula>
    </cfRule>
  </conditionalFormatting>
  <conditionalFormatting sqref="B106:B113">
    <cfRule type="containsText" dxfId="40" priority="68" operator="containsText" text="Not">
      <formula>NOT(ISERROR(SEARCH("Not",B106)))</formula>
    </cfRule>
  </conditionalFormatting>
  <conditionalFormatting sqref="C111:F113 H111:O113">
    <cfRule type="containsText" dxfId="39" priority="67" operator="containsText" text="Not">
      <formula>NOT(ISERROR(SEARCH("Not",C111)))</formula>
    </cfRule>
  </conditionalFormatting>
  <conditionalFormatting sqref="D154:O155">
    <cfRule type="containsText" dxfId="38" priority="65" operator="containsText" text="Not">
      <formula>NOT(ISERROR(SEARCH("Not",D154)))</formula>
    </cfRule>
  </conditionalFormatting>
  <conditionalFormatting sqref="D175:O182">
    <cfRule type="containsText" dxfId="37" priority="64" operator="containsText" text="Not">
      <formula>NOT(ISERROR(SEARCH("Not",D175)))</formula>
    </cfRule>
  </conditionalFormatting>
  <conditionalFormatting sqref="C175:C182">
    <cfRule type="containsText" dxfId="36" priority="63" operator="containsText" text="Not">
      <formula>NOT(ISERROR(SEARCH("Not",C175)))</formula>
    </cfRule>
  </conditionalFormatting>
  <conditionalFormatting sqref="H186:O186">
    <cfRule type="containsText" dxfId="35" priority="61" operator="containsText" text="Not">
      <formula>NOT(ISERROR(SEARCH("Not",H186)))</formula>
    </cfRule>
  </conditionalFormatting>
  <conditionalFormatting sqref="C186:G186">
    <cfRule type="containsText" dxfId="34" priority="62" operator="containsText" text="Not">
      <formula>NOT(ISERROR(SEARCH("Not",C186)))</formula>
    </cfRule>
  </conditionalFormatting>
  <conditionalFormatting sqref="D190:O192">
    <cfRule type="containsText" dxfId="33" priority="60" operator="containsText" text="Not">
      <formula>NOT(ISERROR(SEARCH("Not",D190)))</formula>
    </cfRule>
  </conditionalFormatting>
  <conditionalFormatting sqref="C190:C192">
    <cfRule type="containsText" dxfId="32" priority="59" operator="containsText" text="Not">
      <formula>NOT(ISERROR(SEARCH("Not",C190)))</formula>
    </cfRule>
  </conditionalFormatting>
  <conditionalFormatting sqref="D197:I200">
    <cfRule type="containsText" dxfId="31" priority="58" operator="containsText" text="Not">
      <formula>NOT(ISERROR(SEARCH("Not",D197)))</formula>
    </cfRule>
  </conditionalFormatting>
  <conditionalFormatting sqref="C197:C200">
    <cfRule type="containsText" dxfId="30" priority="57" operator="containsText" text="Not">
      <formula>NOT(ISERROR(SEARCH("Not",C197)))</formula>
    </cfRule>
  </conditionalFormatting>
  <conditionalFormatting sqref="J197:O200">
    <cfRule type="containsText" dxfId="29" priority="56" operator="containsText" text="Not">
      <formula>NOT(ISERROR(SEARCH("Not",J197)))</formula>
    </cfRule>
  </conditionalFormatting>
  <conditionalFormatting sqref="D211:I211">
    <cfRule type="containsText" dxfId="28" priority="55" operator="containsText" text="Not">
      <formula>NOT(ISERROR(SEARCH("Not",D211)))</formula>
    </cfRule>
  </conditionalFormatting>
  <conditionalFormatting sqref="C211">
    <cfRule type="containsText" dxfId="27" priority="54" operator="containsText" text="Not">
      <formula>NOT(ISERROR(SEARCH("Not",C211)))</formula>
    </cfRule>
  </conditionalFormatting>
  <conditionalFormatting sqref="J211:O211">
    <cfRule type="containsText" dxfId="26" priority="53" operator="containsText" text="Not">
      <formula>NOT(ISERROR(SEARCH("Not",J211)))</formula>
    </cfRule>
  </conditionalFormatting>
  <conditionalFormatting sqref="C136">
    <cfRule type="containsText" dxfId="25" priority="52" operator="containsText" text="Not">
      <formula>NOT(ISERROR(SEARCH("Not",C136)))</formula>
    </cfRule>
  </conditionalFormatting>
  <conditionalFormatting sqref="G136">
    <cfRule type="containsText" dxfId="24" priority="51" operator="containsText" text="Not">
      <formula>NOT(ISERROR(SEARCH("Not",G136)))</formula>
    </cfRule>
  </conditionalFormatting>
  <conditionalFormatting sqref="D136:E136">
    <cfRule type="containsText" dxfId="23" priority="50" operator="containsText" text="Not">
      <formula>NOT(ISERROR(SEARCH("Not",D136)))</formula>
    </cfRule>
  </conditionalFormatting>
  <conditionalFormatting sqref="F136">
    <cfRule type="containsText" dxfId="22" priority="49" operator="containsText" text="Not">
      <formula>NOT(ISERROR(SEARCH("Not",F136)))</formula>
    </cfRule>
  </conditionalFormatting>
  <conditionalFormatting sqref="C139:C146">
    <cfRule type="containsText" dxfId="21" priority="35" operator="containsText" text="Not">
      <formula>NOT(ISERROR(SEARCH("Not",C139)))</formula>
    </cfRule>
  </conditionalFormatting>
  <conditionalFormatting sqref="C137">
    <cfRule type="containsText" dxfId="20" priority="47" operator="containsText" text="Not">
      <formula>NOT(ISERROR(SEARCH("Not",C137)))</formula>
    </cfRule>
  </conditionalFormatting>
  <conditionalFormatting sqref="G137">
    <cfRule type="containsText" dxfId="19" priority="46" operator="containsText" text="Not">
      <formula>NOT(ISERROR(SEARCH("Not",G137)))</formula>
    </cfRule>
  </conditionalFormatting>
  <conditionalFormatting sqref="D137:E137">
    <cfRule type="containsText" dxfId="18" priority="45" operator="containsText" text="Not">
      <formula>NOT(ISERROR(SEARCH("Not",D137)))</formula>
    </cfRule>
  </conditionalFormatting>
  <conditionalFormatting sqref="C138">
    <cfRule type="containsText" dxfId="17" priority="43" operator="containsText" text="Not">
      <formula>NOT(ISERROR(SEARCH("Not",C138)))</formula>
    </cfRule>
  </conditionalFormatting>
  <conditionalFormatting sqref="G138">
    <cfRule type="containsText" dxfId="16" priority="42" operator="containsText" text="Not">
      <formula>NOT(ISERROR(SEARCH("Not",G138)))</formula>
    </cfRule>
  </conditionalFormatting>
  <conditionalFormatting sqref="D138:E138">
    <cfRule type="containsText" dxfId="15" priority="41" operator="containsText" text="Not">
      <formula>NOT(ISERROR(SEARCH("Not",D138)))</formula>
    </cfRule>
  </conditionalFormatting>
  <conditionalFormatting sqref="D139:E146">
    <cfRule type="containsText" dxfId="14" priority="33" operator="containsText" text="Not">
      <formula>NOT(ISERROR(SEARCH("Not",D139)))</formula>
    </cfRule>
  </conditionalFormatting>
  <conditionalFormatting sqref="F144:F146">
    <cfRule type="containsText" dxfId="13" priority="32" operator="containsText" text="Not">
      <formula>NOT(ISERROR(SEARCH("Not",F144)))</formula>
    </cfRule>
  </conditionalFormatting>
  <conditionalFormatting sqref="G139:G146">
    <cfRule type="containsText" dxfId="12" priority="34" operator="containsText" text="Not">
      <formula>NOT(ISERROR(SEARCH("Not",G139)))</formula>
    </cfRule>
  </conditionalFormatting>
  <conditionalFormatting sqref="B126:B135">
    <cfRule type="containsText" dxfId="11" priority="10" operator="containsText" text="Not">
      <formula>NOT(ISERROR(SEARCH("Not",B126)))</formula>
    </cfRule>
  </conditionalFormatting>
  <conditionalFormatting sqref="H125:O135">
    <cfRule type="containsText" dxfId="10" priority="12" operator="containsText" text="Not">
      <formula>NOT(ISERROR(SEARCH("Not",H125)))</formula>
    </cfRule>
  </conditionalFormatting>
  <conditionalFormatting sqref="D125:G135">
    <cfRule type="containsText" dxfId="9" priority="11" operator="containsText" text="Not">
      <formula>NOT(ISERROR(SEARCH("Not",D125)))</formula>
    </cfRule>
  </conditionalFormatting>
  <conditionalFormatting sqref="F137:F138">
    <cfRule type="containsText" dxfId="8" priority="9" operator="containsText" text="Not">
      <formula>NOT(ISERROR(SEARCH("Not",F137)))</formula>
    </cfRule>
  </conditionalFormatting>
  <conditionalFormatting sqref="F139:F140">
    <cfRule type="containsText" dxfId="7" priority="8" operator="containsText" text="Not">
      <formula>NOT(ISERROR(SEARCH("Not",F139)))</formula>
    </cfRule>
  </conditionalFormatting>
  <conditionalFormatting sqref="F141">
    <cfRule type="containsText" dxfId="6" priority="7" operator="containsText" text="Not">
      <formula>NOT(ISERROR(SEARCH("Not",F141)))</formula>
    </cfRule>
  </conditionalFormatting>
  <conditionalFormatting sqref="F142:F143">
    <cfRule type="containsText" dxfId="5" priority="6" operator="containsText" text="Not">
      <formula>NOT(ISERROR(SEARCH("Not",F142)))</formula>
    </cfRule>
  </conditionalFormatting>
  <conditionalFormatting sqref="H136:O146">
    <cfRule type="containsText" dxfId="4" priority="5" operator="containsText" text="Not">
      <formula>NOT(ISERROR(SEARCH("Not",H136)))</formula>
    </cfRule>
  </conditionalFormatting>
  <conditionalFormatting sqref="C201:O201">
    <cfRule type="containsText" dxfId="3" priority="4" operator="containsText" text="Not">
      <formula>NOT(ISERROR(SEARCH("Not",C201)))</formula>
    </cfRule>
  </conditionalFormatting>
  <conditionalFormatting sqref="B202:B205">
    <cfRule type="containsText" dxfId="2" priority="3" operator="containsText" text="Not">
      <formula>NOT(ISERROR(SEARCH("Not",B202)))</formula>
    </cfRule>
  </conditionalFormatting>
  <conditionalFormatting sqref="C202:G205">
    <cfRule type="containsText" dxfId="1" priority="2" operator="containsText" text="Not">
      <formula>NOT(ISERROR(SEARCH("Not",C202)))</formula>
    </cfRule>
  </conditionalFormatting>
  <conditionalFormatting sqref="H202:O205">
    <cfRule type="containsText" dxfId="0" priority="1" operator="containsText" text="Not">
      <formula>NOT(ISERROR(SEARCH("Not",H202)))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O445"/>
  <sheetViews>
    <sheetView showGridLines="0" workbookViewId="0">
      <selection activeCell="F184" sqref="F184"/>
    </sheetView>
  </sheetViews>
  <sheetFormatPr defaultColWidth="11.5" defaultRowHeight="16.5" x14ac:dyDescent="0.3"/>
  <cols>
    <col min="1" max="1" width="2.875" customWidth="1"/>
    <col min="2" max="2" width="3.125" bestFit="1" customWidth="1"/>
    <col min="3" max="3" width="35.375" bestFit="1" customWidth="1"/>
    <col min="4" max="4" width="35.375" style="59" customWidth="1"/>
    <col min="5" max="5" width="35.75" bestFit="1" customWidth="1"/>
    <col min="6" max="6" width="10.5" customWidth="1"/>
    <col min="7" max="7" width="10.125" customWidth="1"/>
    <col min="8" max="8" width="11" customWidth="1"/>
    <col min="9" max="9" width="14" customWidth="1"/>
    <col min="10" max="10" width="17.875" customWidth="1"/>
    <col min="11" max="11" width="16.625" customWidth="1"/>
    <col min="12" max="12" width="17.625" customWidth="1"/>
    <col min="13" max="13" width="20.25" customWidth="1"/>
  </cols>
  <sheetData>
    <row r="1" spans="1:15" ht="18.75" x14ac:dyDescent="0.3">
      <c r="A1" s="26" t="s">
        <v>4154</v>
      </c>
    </row>
    <row r="2" spans="1:15" x14ac:dyDescent="0.3">
      <c r="B2" s="59"/>
    </row>
    <row r="3" spans="1:15" x14ac:dyDescent="0.3">
      <c r="A3" s="4" t="s">
        <v>21</v>
      </c>
    </row>
    <row r="4" spans="1:15" s="59" customFormat="1" ht="17.25" x14ac:dyDescent="0.35">
      <c r="A4" s="158"/>
      <c r="B4" s="348"/>
      <c r="C4" s="158"/>
      <c r="D4" s="158"/>
      <c r="E4" s="158"/>
      <c r="F4" s="158"/>
      <c r="G4" s="158"/>
      <c r="H4" s="158"/>
      <c r="I4" s="158"/>
      <c r="J4" s="158"/>
      <c r="K4" s="158"/>
      <c r="L4" s="158"/>
      <c r="M4" s="158"/>
      <c r="N4" s="158"/>
      <c r="O4" s="158"/>
    </row>
    <row r="5" spans="1:15" ht="17.25" x14ac:dyDescent="0.35">
      <c r="A5" s="158"/>
      <c r="B5" s="349"/>
      <c r="C5" s="350"/>
      <c r="D5" s="350"/>
      <c r="E5" s="350"/>
      <c r="F5" s="532" t="s">
        <v>3759</v>
      </c>
      <c r="G5" s="532"/>
      <c r="H5" s="532" t="s">
        <v>3760</v>
      </c>
      <c r="I5" s="532"/>
      <c r="J5" s="533" t="s">
        <v>3761</v>
      </c>
      <c r="K5" s="533"/>
      <c r="L5" s="533" t="s">
        <v>3762</v>
      </c>
      <c r="M5" s="533"/>
      <c r="N5" s="158"/>
      <c r="O5" s="158"/>
    </row>
    <row r="6" spans="1:15" ht="18" thickBot="1" x14ac:dyDescent="0.4">
      <c r="A6" s="158"/>
      <c r="B6" s="351" t="s">
        <v>22</v>
      </c>
      <c r="C6" s="352" t="s">
        <v>4</v>
      </c>
      <c r="D6" s="352" t="s">
        <v>4237</v>
      </c>
      <c r="E6" s="353" t="s">
        <v>3763</v>
      </c>
      <c r="F6" s="354" t="s">
        <v>3764</v>
      </c>
      <c r="G6" s="354" t="s">
        <v>3765</v>
      </c>
      <c r="H6" s="354" t="s">
        <v>3764</v>
      </c>
      <c r="I6" s="354" t="s">
        <v>3765</v>
      </c>
      <c r="J6" s="355" t="s">
        <v>3764</v>
      </c>
      <c r="K6" s="355" t="s">
        <v>3765</v>
      </c>
      <c r="L6" s="355" t="s">
        <v>3764</v>
      </c>
      <c r="M6" s="355" t="s">
        <v>3765</v>
      </c>
      <c r="N6" s="158"/>
      <c r="O6" s="158"/>
    </row>
    <row r="7" spans="1:15" ht="17.25" x14ac:dyDescent="0.35">
      <c r="A7" s="158"/>
      <c r="B7" s="356">
        <v>1</v>
      </c>
      <c r="C7" s="357" t="s">
        <v>327</v>
      </c>
      <c r="D7" s="472" t="s">
        <v>4238</v>
      </c>
      <c r="E7" s="358" t="s">
        <v>3766</v>
      </c>
      <c r="F7" s="359">
        <v>7</v>
      </c>
      <c r="G7" s="359">
        <v>3</v>
      </c>
      <c r="H7" s="360">
        <v>0</v>
      </c>
      <c r="I7" s="360">
        <v>0</v>
      </c>
      <c r="J7" s="360">
        <v>392778167</v>
      </c>
      <c r="K7" s="360">
        <v>159551352</v>
      </c>
      <c r="L7" s="360">
        <v>0</v>
      </c>
      <c r="M7" s="360">
        <v>0</v>
      </c>
      <c r="N7" s="158"/>
      <c r="O7" s="158"/>
    </row>
    <row r="8" spans="1:15" ht="17.25" x14ac:dyDescent="0.35">
      <c r="A8" s="158"/>
      <c r="B8" s="356">
        <v>1</v>
      </c>
      <c r="C8" s="357" t="s">
        <v>327</v>
      </c>
      <c r="D8" s="472" t="s">
        <v>4238</v>
      </c>
      <c r="E8" s="358" t="s">
        <v>3767</v>
      </c>
      <c r="F8" s="359">
        <v>22</v>
      </c>
      <c r="G8" s="359">
        <v>16</v>
      </c>
      <c r="H8" s="360">
        <v>0</v>
      </c>
      <c r="I8" s="360">
        <v>0</v>
      </c>
      <c r="J8" s="360">
        <v>392609804</v>
      </c>
      <c r="K8" s="360">
        <v>379179965</v>
      </c>
      <c r="L8" s="360">
        <v>0</v>
      </c>
      <c r="M8" s="360">
        <v>0</v>
      </c>
      <c r="N8" s="158"/>
      <c r="O8" s="158"/>
    </row>
    <row r="9" spans="1:15" ht="17.25" x14ac:dyDescent="0.35">
      <c r="A9" s="158"/>
      <c r="B9" s="356">
        <v>1</v>
      </c>
      <c r="C9" s="357" t="s">
        <v>327</v>
      </c>
      <c r="D9" s="472" t="s">
        <v>4238</v>
      </c>
      <c r="E9" s="358" t="s">
        <v>3768</v>
      </c>
      <c r="F9" s="359">
        <v>27</v>
      </c>
      <c r="G9" s="359">
        <v>13</v>
      </c>
      <c r="H9" s="360">
        <v>0</v>
      </c>
      <c r="I9" s="360">
        <v>0</v>
      </c>
      <c r="J9" s="360">
        <v>162524489</v>
      </c>
      <c r="K9" s="360">
        <v>83264246</v>
      </c>
      <c r="L9" s="360">
        <v>0</v>
      </c>
      <c r="M9" s="360">
        <v>0</v>
      </c>
      <c r="N9" s="158"/>
      <c r="O9" s="158"/>
    </row>
    <row r="10" spans="1:15" ht="17.25" x14ac:dyDescent="0.35">
      <c r="A10" s="158"/>
      <c r="B10" s="356">
        <v>1</v>
      </c>
      <c r="C10" s="357" t="s">
        <v>327</v>
      </c>
      <c r="D10" s="472" t="s">
        <v>4238</v>
      </c>
      <c r="E10" s="358" t="s">
        <v>3769</v>
      </c>
      <c r="F10" s="359">
        <v>0</v>
      </c>
      <c r="G10" s="359">
        <v>0</v>
      </c>
      <c r="H10" s="360">
        <v>0</v>
      </c>
      <c r="I10" s="360">
        <v>0</v>
      </c>
      <c r="J10" s="360">
        <v>0</v>
      </c>
      <c r="K10" s="360">
        <v>0</v>
      </c>
      <c r="L10" s="360">
        <v>0</v>
      </c>
      <c r="M10" s="360">
        <v>0</v>
      </c>
      <c r="N10" s="158"/>
      <c r="O10" s="158"/>
    </row>
    <row r="11" spans="1:15" ht="17.25" x14ac:dyDescent="0.35">
      <c r="A11" s="158"/>
      <c r="B11" s="356">
        <v>1</v>
      </c>
      <c r="C11" s="357" t="s">
        <v>327</v>
      </c>
      <c r="D11" s="472" t="s">
        <v>4238</v>
      </c>
      <c r="E11" s="473" t="s">
        <v>147</v>
      </c>
      <c r="F11" s="361">
        <f t="shared" ref="F11:M11" si="0">SUM(F7:F10)</f>
        <v>56</v>
      </c>
      <c r="G11" s="361">
        <f t="shared" si="0"/>
        <v>32</v>
      </c>
      <c r="H11" s="361">
        <f t="shared" si="0"/>
        <v>0</v>
      </c>
      <c r="I11" s="361">
        <f t="shared" si="0"/>
        <v>0</v>
      </c>
      <c r="J11" s="361">
        <f t="shared" si="0"/>
        <v>947912460</v>
      </c>
      <c r="K11" s="361">
        <f t="shared" si="0"/>
        <v>621995563</v>
      </c>
      <c r="L11" s="361">
        <f t="shared" si="0"/>
        <v>0</v>
      </c>
      <c r="M11" s="361">
        <f t="shared" si="0"/>
        <v>0</v>
      </c>
      <c r="N11" s="158"/>
      <c r="O11" s="158"/>
    </row>
    <row r="12" spans="1:15" ht="17.25" x14ac:dyDescent="0.35">
      <c r="A12" s="158"/>
      <c r="B12" s="356">
        <v>1</v>
      </c>
      <c r="C12" s="357" t="s">
        <v>327</v>
      </c>
      <c r="D12" s="472" t="s">
        <v>4238</v>
      </c>
      <c r="E12" s="358" t="s">
        <v>3770</v>
      </c>
      <c r="F12" s="359">
        <v>55</v>
      </c>
      <c r="G12" s="359">
        <v>30</v>
      </c>
      <c r="H12" s="360">
        <v>0</v>
      </c>
      <c r="I12" s="360">
        <v>0</v>
      </c>
      <c r="J12" s="362">
        <v>946387192</v>
      </c>
      <c r="K12" s="362">
        <v>619662191</v>
      </c>
      <c r="L12" s="360">
        <v>0</v>
      </c>
      <c r="M12" s="360">
        <v>0</v>
      </c>
      <c r="N12" s="158"/>
      <c r="O12" s="158"/>
    </row>
    <row r="13" spans="1:15" ht="17.25" x14ac:dyDescent="0.35">
      <c r="A13" s="158"/>
      <c r="B13" s="356">
        <v>1</v>
      </c>
      <c r="C13" s="357" t="s">
        <v>327</v>
      </c>
      <c r="D13" s="472" t="s">
        <v>4238</v>
      </c>
      <c r="E13" s="358" t="s">
        <v>3771</v>
      </c>
      <c r="F13" s="359">
        <v>1</v>
      </c>
      <c r="G13" s="359">
        <v>2</v>
      </c>
      <c r="H13" s="360">
        <v>0</v>
      </c>
      <c r="I13" s="360">
        <v>0</v>
      </c>
      <c r="J13" s="362">
        <v>1525268</v>
      </c>
      <c r="K13" s="362">
        <v>2333372</v>
      </c>
      <c r="L13" s="360">
        <v>0</v>
      </c>
      <c r="M13" s="360">
        <v>0</v>
      </c>
      <c r="N13" s="158"/>
      <c r="O13" s="158"/>
    </row>
    <row r="14" spans="1:15" s="59" customFormat="1" ht="17.25" x14ac:dyDescent="0.35">
      <c r="A14" s="158"/>
      <c r="B14" s="474">
        <v>1</v>
      </c>
      <c r="C14" s="475" t="s">
        <v>327</v>
      </c>
      <c r="D14" s="476" t="s">
        <v>4239</v>
      </c>
      <c r="E14" s="477" t="s">
        <v>3766</v>
      </c>
      <c r="F14" s="478">
        <v>0</v>
      </c>
      <c r="G14" s="478">
        <v>0</v>
      </c>
      <c r="H14" s="478">
        <v>0</v>
      </c>
      <c r="I14" s="478">
        <v>0</v>
      </c>
      <c r="J14" s="478">
        <v>0</v>
      </c>
      <c r="K14" s="478">
        <v>0</v>
      </c>
      <c r="L14" s="478">
        <v>0</v>
      </c>
      <c r="M14" s="478">
        <v>0</v>
      </c>
      <c r="N14" s="158"/>
      <c r="O14" s="158"/>
    </row>
    <row r="15" spans="1:15" s="59" customFormat="1" ht="17.25" x14ac:dyDescent="0.35">
      <c r="A15" s="158"/>
      <c r="B15" s="474">
        <v>1</v>
      </c>
      <c r="C15" s="475" t="s">
        <v>327</v>
      </c>
      <c r="D15" s="476" t="s">
        <v>4239</v>
      </c>
      <c r="E15" s="477" t="s">
        <v>3767</v>
      </c>
      <c r="F15" s="478">
        <v>0</v>
      </c>
      <c r="G15" s="478">
        <v>0</v>
      </c>
      <c r="H15" s="478">
        <v>0</v>
      </c>
      <c r="I15" s="478">
        <v>0</v>
      </c>
      <c r="J15" s="478">
        <v>0</v>
      </c>
      <c r="K15" s="478">
        <v>0</v>
      </c>
      <c r="L15" s="478">
        <v>0</v>
      </c>
      <c r="M15" s="478">
        <v>0</v>
      </c>
      <c r="N15" s="158"/>
      <c r="O15" s="158"/>
    </row>
    <row r="16" spans="1:15" s="59" customFormat="1" ht="17.25" x14ac:dyDescent="0.35">
      <c r="A16" s="158"/>
      <c r="B16" s="474">
        <v>1</v>
      </c>
      <c r="C16" s="475" t="s">
        <v>327</v>
      </c>
      <c r="D16" s="476" t="s">
        <v>4239</v>
      </c>
      <c r="E16" s="477" t="s">
        <v>3768</v>
      </c>
      <c r="F16" s="478">
        <v>0</v>
      </c>
      <c r="G16" s="478">
        <v>0</v>
      </c>
      <c r="H16" s="478">
        <v>0</v>
      </c>
      <c r="I16" s="478">
        <v>0</v>
      </c>
      <c r="J16" s="478">
        <v>0</v>
      </c>
      <c r="K16" s="478">
        <v>0</v>
      </c>
      <c r="L16" s="478">
        <v>0</v>
      </c>
      <c r="M16" s="478">
        <v>0</v>
      </c>
      <c r="N16" s="158"/>
      <c r="O16" s="158"/>
    </row>
    <row r="17" spans="1:15" s="59" customFormat="1" ht="17.25" x14ac:dyDescent="0.35">
      <c r="A17" s="158"/>
      <c r="B17" s="474">
        <v>1</v>
      </c>
      <c r="C17" s="475" t="s">
        <v>327</v>
      </c>
      <c r="D17" s="476" t="s">
        <v>4239</v>
      </c>
      <c r="E17" s="477" t="s">
        <v>3769</v>
      </c>
      <c r="F17" s="478">
        <v>0</v>
      </c>
      <c r="G17" s="478">
        <v>0</v>
      </c>
      <c r="H17" s="478">
        <v>0</v>
      </c>
      <c r="I17" s="478">
        <v>0</v>
      </c>
      <c r="J17" s="478">
        <v>0</v>
      </c>
      <c r="K17" s="478">
        <v>0</v>
      </c>
      <c r="L17" s="478">
        <v>0</v>
      </c>
      <c r="M17" s="478">
        <v>0</v>
      </c>
      <c r="N17" s="158"/>
      <c r="O17" s="158"/>
    </row>
    <row r="18" spans="1:15" s="59" customFormat="1" ht="17.25" x14ac:dyDescent="0.35">
      <c r="A18" s="158"/>
      <c r="B18" s="474">
        <v>1</v>
      </c>
      <c r="C18" s="475" t="s">
        <v>327</v>
      </c>
      <c r="D18" s="476" t="s">
        <v>4239</v>
      </c>
      <c r="E18" s="479" t="s">
        <v>147</v>
      </c>
      <c r="F18" s="480">
        <f t="shared" ref="F18:M18" si="1">SUM(F14:F17)</f>
        <v>0</v>
      </c>
      <c r="G18" s="480">
        <f t="shared" si="1"/>
        <v>0</v>
      </c>
      <c r="H18" s="480">
        <f t="shared" si="1"/>
        <v>0</v>
      </c>
      <c r="I18" s="480">
        <f t="shared" si="1"/>
        <v>0</v>
      </c>
      <c r="J18" s="480">
        <f t="shared" si="1"/>
        <v>0</v>
      </c>
      <c r="K18" s="480">
        <f t="shared" si="1"/>
        <v>0</v>
      </c>
      <c r="L18" s="480">
        <f t="shared" si="1"/>
        <v>0</v>
      </c>
      <c r="M18" s="480">
        <f t="shared" si="1"/>
        <v>0</v>
      </c>
      <c r="N18" s="158"/>
      <c r="O18" s="158"/>
    </row>
    <row r="19" spans="1:15" s="59" customFormat="1" ht="17.25" x14ac:dyDescent="0.35">
      <c r="A19" s="158"/>
      <c r="B19" s="474">
        <v>1</v>
      </c>
      <c r="C19" s="475" t="s">
        <v>327</v>
      </c>
      <c r="D19" s="476" t="s">
        <v>4239</v>
      </c>
      <c r="E19" s="477" t="s">
        <v>3770</v>
      </c>
      <c r="F19" s="478">
        <v>0</v>
      </c>
      <c r="G19" s="478">
        <v>0</v>
      </c>
      <c r="H19" s="478">
        <v>0</v>
      </c>
      <c r="I19" s="478">
        <v>0</v>
      </c>
      <c r="J19" s="478">
        <v>0</v>
      </c>
      <c r="K19" s="478">
        <v>0</v>
      </c>
      <c r="L19" s="478">
        <v>0</v>
      </c>
      <c r="M19" s="478">
        <v>0</v>
      </c>
      <c r="N19" s="158"/>
      <c r="O19" s="158"/>
    </row>
    <row r="20" spans="1:15" s="59" customFormat="1" ht="17.25" x14ac:dyDescent="0.35">
      <c r="A20" s="158"/>
      <c r="B20" s="474">
        <v>1</v>
      </c>
      <c r="C20" s="475" t="s">
        <v>327</v>
      </c>
      <c r="D20" s="476" t="s">
        <v>4239</v>
      </c>
      <c r="E20" s="477" t="s">
        <v>3771</v>
      </c>
      <c r="F20" s="478">
        <v>0</v>
      </c>
      <c r="G20" s="478">
        <v>0</v>
      </c>
      <c r="H20" s="478">
        <v>0</v>
      </c>
      <c r="I20" s="478">
        <v>0</v>
      </c>
      <c r="J20" s="478">
        <v>0</v>
      </c>
      <c r="K20" s="478">
        <v>0</v>
      </c>
      <c r="L20" s="478">
        <v>0</v>
      </c>
      <c r="M20" s="478">
        <v>0</v>
      </c>
      <c r="N20" s="158"/>
      <c r="O20" s="158"/>
    </row>
    <row r="21" spans="1:15" ht="17.25" x14ac:dyDescent="0.35">
      <c r="A21" s="158"/>
      <c r="B21" s="356">
        <v>2</v>
      </c>
      <c r="C21" s="357" t="s">
        <v>7</v>
      </c>
      <c r="D21" s="472" t="s">
        <v>4238</v>
      </c>
      <c r="E21" s="358" t="s">
        <v>3766</v>
      </c>
      <c r="F21" s="359">
        <v>10</v>
      </c>
      <c r="G21" s="359">
        <v>0</v>
      </c>
      <c r="H21" s="360">
        <v>0</v>
      </c>
      <c r="I21" s="360">
        <v>0</v>
      </c>
      <c r="J21" s="360">
        <v>224528969</v>
      </c>
      <c r="K21" s="360">
        <v>0</v>
      </c>
      <c r="L21" s="360">
        <v>0</v>
      </c>
      <c r="M21" s="360">
        <v>0</v>
      </c>
      <c r="N21" s="158"/>
      <c r="O21" s="158"/>
    </row>
    <row r="22" spans="1:15" ht="17.25" x14ac:dyDescent="0.35">
      <c r="A22" s="158"/>
      <c r="B22" s="356">
        <v>2</v>
      </c>
      <c r="C22" s="357" t="s">
        <v>7</v>
      </c>
      <c r="D22" s="472" t="s">
        <v>4238</v>
      </c>
      <c r="E22" s="358" t="s">
        <v>3767</v>
      </c>
      <c r="F22" s="359">
        <v>7</v>
      </c>
      <c r="G22" s="359">
        <v>0</v>
      </c>
      <c r="H22" s="360">
        <v>0</v>
      </c>
      <c r="I22" s="360">
        <v>0</v>
      </c>
      <c r="J22" s="360">
        <v>85919528</v>
      </c>
      <c r="K22" s="360">
        <v>0</v>
      </c>
      <c r="L22" s="360">
        <v>0</v>
      </c>
      <c r="M22" s="360">
        <v>0</v>
      </c>
      <c r="N22" s="158"/>
      <c r="O22" s="158"/>
    </row>
    <row r="23" spans="1:15" ht="17.25" x14ac:dyDescent="0.35">
      <c r="A23" s="158"/>
      <c r="B23" s="356">
        <v>2</v>
      </c>
      <c r="C23" s="357" t="s">
        <v>7</v>
      </c>
      <c r="D23" s="472" t="s">
        <v>4238</v>
      </c>
      <c r="E23" s="358" t="s">
        <v>3768</v>
      </c>
      <c r="F23" s="359">
        <v>19</v>
      </c>
      <c r="G23" s="359">
        <v>3</v>
      </c>
      <c r="H23" s="360">
        <v>0</v>
      </c>
      <c r="I23" s="360">
        <v>0</v>
      </c>
      <c r="J23" s="360">
        <v>146198882</v>
      </c>
      <c r="K23" s="360">
        <v>21770392</v>
      </c>
      <c r="L23" s="360">
        <v>0</v>
      </c>
      <c r="M23" s="360">
        <v>0</v>
      </c>
      <c r="N23" s="158"/>
      <c r="O23" s="158"/>
    </row>
    <row r="24" spans="1:15" ht="17.25" x14ac:dyDescent="0.35">
      <c r="A24" s="158"/>
      <c r="B24" s="356">
        <v>2</v>
      </c>
      <c r="C24" s="357" t="s">
        <v>7</v>
      </c>
      <c r="D24" s="472" t="s">
        <v>4238</v>
      </c>
      <c r="E24" s="358" t="s">
        <v>3769</v>
      </c>
      <c r="F24" s="359">
        <v>43</v>
      </c>
      <c r="G24" s="359">
        <v>5</v>
      </c>
      <c r="H24" s="360">
        <v>0</v>
      </c>
      <c r="I24" s="360">
        <v>0</v>
      </c>
      <c r="J24" s="360">
        <v>170798107</v>
      </c>
      <c r="K24" s="360">
        <v>19067721</v>
      </c>
      <c r="L24" s="360">
        <v>0</v>
      </c>
      <c r="M24" s="360">
        <v>0</v>
      </c>
      <c r="N24" s="158"/>
      <c r="O24" s="158"/>
    </row>
    <row r="25" spans="1:15" ht="17.25" x14ac:dyDescent="0.35">
      <c r="A25" s="158"/>
      <c r="B25" s="356">
        <v>2</v>
      </c>
      <c r="C25" s="357" t="s">
        <v>7</v>
      </c>
      <c r="D25" s="472" t="s">
        <v>4238</v>
      </c>
      <c r="E25" s="473" t="s">
        <v>147</v>
      </c>
      <c r="F25" s="361">
        <f>SUM(F21:F24)</f>
        <v>79</v>
      </c>
      <c r="G25" s="361">
        <f>SUM(G21:G24)</f>
        <v>8</v>
      </c>
      <c r="H25" s="361">
        <f t="shared" ref="H25:M25" si="2">SUM(H21:H24)</f>
        <v>0</v>
      </c>
      <c r="I25" s="361">
        <f t="shared" si="2"/>
        <v>0</v>
      </c>
      <c r="J25" s="361">
        <f t="shared" si="2"/>
        <v>627445486</v>
      </c>
      <c r="K25" s="361">
        <f t="shared" si="2"/>
        <v>40838113</v>
      </c>
      <c r="L25" s="361">
        <f t="shared" si="2"/>
        <v>0</v>
      </c>
      <c r="M25" s="361">
        <f t="shared" si="2"/>
        <v>0</v>
      </c>
      <c r="N25" s="158"/>
      <c r="O25" s="158"/>
    </row>
    <row r="26" spans="1:15" ht="17.25" x14ac:dyDescent="0.35">
      <c r="A26" s="158"/>
      <c r="B26" s="356">
        <v>2</v>
      </c>
      <c r="C26" s="357" t="s">
        <v>7</v>
      </c>
      <c r="D26" s="472" t="s">
        <v>4238</v>
      </c>
      <c r="E26" s="358" t="s">
        <v>3770</v>
      </c>
      <c r="F26" s="359">
        <v>79</v>
      </c>
      <c r="G26" s="359">
        <v>8</v>
      </c>
      <c r="H26" s="360">
        <v>0</v>
      </c>
      <c r="I26" s="360">
        <v>0</v>
      </c>
      <c r="J26" s="362">
        <f>+J25</f>
        <v>627445486</v>
      </c>
      <c r="K26" s="362">
        <f>+K25</f>
        <v>40838113</v>
      </c>
      <c r="L26" s="360">
        <v>0</v>
      </c>
      <c r="M26" s="360">
        <v>0</v>
      </c>
      <c r="N26" s="158"/>
      <c r="O26" s="158"/>
    </row>
    <row r="27" spans="1:15" ht="17.25" x14ac:dyDescent="0.35">
      <c r="A27" s="158"/>
      <c r="B27" s="356">
        <v>2</v>
      </c>
      <c r="C27" s="357" t="s">
        <v>7</v>
      </c>
      <c r="D27" s="472" t="s">
        <v>4238</v>
      </c>
      <c r="E27" s="358" t="s">
        <v>3771</v>
      </c>
      <c r="F27" s="359">
        <v>0</v>
      </c>
      <c r="G27" s="359">
        <v>0</v>
      </c>
      <c r="H27" s="360">
        <v>0</v>
      </c>
      <c r="I27" s="360">
        <v>0</v>
      </c>
      <c r="J27" s="362">
        <v>0</v>
      </c>
      <c r="K27" s="362">
        <v>0</v>
      </c>
      <c r="L27" s="360">
        <v>0</v>
      </c>
      <c r="M27" s="360">
        <v>0</v>
      </c>
      <c r="N27" s="158"/>
      <c r="O27" s="158"/>
    </row>
    <row r="28" spans="1:15" s="59" customFormat="1" ht="17.25" x14ac:dyDescent="0.35">
      <c r="A28" s="158"/>
      <c r="B28" s="474">
        <v>2</v>
      </c>
      <c r="C28" s="475" t="s">
        <v>7</v>
      </c>
      <c r="D28" s="476" t="s">
        <v>4239</v>
      </c>
      <c r="E28" s="477" t="s">
        <v>3766</v>
      </c>
      <c r="F28" s="478">
        <v>0</v>
      </c>
      <c r="G28" s="478">
        <v>0</v>
      </c>
      <c r="H28" s="478">
        <v>2</v>
      </c>
      <c r="I28" s="478">
        <v>0</v>
      </c>
      <c r="J28" s="478">
        <v>0</v>
      </c>
      <c r="K28" s="478">
        <v>0</v>
      </c>
      <c r="L28" s="478">
        <v>92400000</v>
      </c>
      <c r="M28" s="478">
        <v>0</v>
      </c>
      <c r="N28" s="158"/>
      <c r="O28" s="158"/>
    </row>
    <row r="29" spans="1:15" s="59" customFormat="1" ht="17.25" x14ac:dyDescent="0.35">
      <c r="A29" s="158"/>
      <c r="B29" s="474">
        <v>2</v>
      </c>
      <c r="C29" s="475" t="s">
        <v>7</v>
      </c>
      <c r="D29" s="476" t="s">
        <v>4239</v>
      </c>
      <c r="E29" s="477" t="s">
        <v>3767</v>
      </c>
      <c r="F29" s="478">
        <v>0</v>
      </c>
      <c r="G29" s="478">
        <v>0</v>
      </c>
      <c r="H29" s="478">
        <v>0</v>
      </c>
      <c r="I29" s="478">
        <v>0</v>
      </c>
      <c r="J29" s="478">
        <v>0</v>
      </c>
      <c r="K29" s="478">
        <v>0</v>
      </c>
      <c r="L29" s="478">
        <v>0</v>
      </c>
      <c r="M29" s="478">
        <v>0</v>
      </c>
      <c r="N29" s="158"/>
      <c r="O29" s="158"/>
    </row>
    <row r="30" spans="1:15" s="59" customFormat="1" ht="17.25" x14ac:dyDescent="0.35">
      <c r="A30" s="158"/>
      <c r="B30" s="474">
        <v>2</v>
      </c>
      <c r="C30" s="475" t="s">
        <v>7</v>
      </c>
      <c r="D30" s="476" t="s">
        <v>4239</v>
      </c>
      <c r="E30" s="477" t="s">
        <v>3768</v>
      </c>
      <c r="F30" s="478">
        <v>3</v>
      </c>
      <c r="G30" s="478">
        <v>0</v>
      </c>
      <c r="H30" s="478">
        <v>0</v>
      </c>
      <c r="I30" s="478">
        <v>0</v>
      </c>
      <c r="J30" s="478">
        <v>11583161</v>
      </c>
      <c r="K30" s="478">
        <v>0</v>
      </c>
      <c r="L30" s="478">
        <v>0</v>
      </c>
      <c r="M30" s="478">
        <v>0</v>
      </c>
      <c r="N30" s="158"/>
      <c r="O30" s="158"/>
    </row>
    <row r="31" spans="1:15" s="59" customFormat="1" ht="17.25" x14ac:dyDescent="0.35">
      <c r="A31" s="158"/>
      <c r="B31" s="474">
        <v>2</v>
      </c>
      <c r="C31" s="475" t="s">
        <v>7</v>
      </c>
      <c r="D31" s="476" t="s">
        <v>4239</v>
      </c>
      <c r="E31" s="477" t="s">
        <v>3769</v>
      </c>
      <c r="F31" s="478">
        <v>24</v>
      </c>
      <c r="G31" s="478">
        <v>4</v>
      </c>
      <c r="H31" s="478">
        <v>0</v>
      </c>
      <c r="I31" s="478">
        <v>0</v>
      </c>
      <c r="J31" s="478">
        <v>66884229</v>
      </c>
      <c r="K31" s="478">
        <v>0</v>
      </c>
      <c r="L31" s="478">
        <v>0</v>
      </c>
      <c r="M31" s="478">
        <v>0</v>
      </c>
      <c r="N31" s="158"/>
      <c r="O31" s="158"/>
    </row>
    <row r="32" spans="1:15" s="59" customFormat="1" ht="17.25" x14ac:dyDescent="0.35">
      <c r="A32" s="158"/>
      <c r="B32" s="474">
        <v>2</v>
      </c>
      <c r="C32" s="475" t="s">
        <v>7</v>
      </c>
      <c r="D32" s="476" t="s">
        <v>4239</v>
      </c>
      <c r="E32" s="479" t="s">
        <v>147</v>
      </c>
      <c r="F32" s="480">
        <f t="shared" ref="F32:M32" si="3">SUM(F28:F31)</f>
        <v>27</v>
      </c>
      <c r="G32" s="480">
        <f t="shared" si="3"/>
        <v>4</v>
      </c>
      <c r="H32" s="480">
        <f t="shared" si="3"/>
        <v>2</v>
      </c>
      <c r="I32" s="480">
        <f t="shared" si="3"/>
        <v>0</v>
      </c>
      <c r="J32" s="480">
        <f t="shared" si="3"/>
        <v>78467390</v>
      </c>
      <c r="K32" s="480">
        <f t="shared" si="3"/>
        <v>0</v>
      </c>
      <c r="L32" s="480">
        <f t="shared" si="3"/>
        <v>92400000</v>
      </c>
      <c r="M32" s="480">
        <f t="shared" si="3"/>
        <v>0</v>
      </c>
      <c r="N32" s="158"/>
      <c r="O32" s="158"/>
    </row>
    <row r="33" spans="1:15" s="59" customFormat="1" ht="17.25" x14ac:dyDescent="0.35">
      <c r="A33" s="158"/>
      <c r="B33" s="474">
        <v>2</v>
      </c>
      <c r="C33" s="475" t="s">
        <v>7</v>
      </c>
      <c r="D33" s="476" t="s">
        <v>4239</v>
      </c>
      <c r="E33" s="477" t="s">
        <v>3770</v>
      </c>
      <c r="F33" s="478">
        <v>0</v>
      </c>
      <c r="G33" s="478">
        <v>0</v>
      </c>
      <c r="H33" s="478">
        <v>0</v>
      </c>
      <c r="I33" s="478">
        <v>0</v>
      </c>
      <c r="J33" s="478">
        <v>0</v>
      </c>
      <c r="K33" s="478">
        <v>0</v>
      </c>
      <c r="L33" s="478">
        <v>0</v>
      </c>
      <c r="M33" s="478">
        <v>0</v>
      </c>
      <c r="N33" s="158"/>
      <c r="O33" s="158"/>
    </row>
    <row r="34" spans="1:15" s="59" customFormat="1" ht="17.25" x14ac:dyDescent="0.35">
      <c r="A34" s="158"/>
      <c r="B34" s="474">
        <v>2</v>
      </c>
      <c r="C34" s="475" t="s">
        <v>7</v>
      </c>
      <c r="D34" s="476" t="s">
        <v>4239</v>
      </c>
      <c r="E34" s="477" t="s">
        <v>3771</v>
      </c>
      <c r="F34" s="478">
        <v>27</v>
      </c>
      <c r="G34" s="478">
        <v>4</v>
      </c>
      <c r="H34" s="478">
        <v>2</v>
      </c>
      <c r="I34" s="478">
        <v>0</v>
      </c>
      <c r="J34" s="478">
        <v>78467390</v>
      </c>
      <c r="K34" s="478">
        <v>0</v>
      </c>
      <c r="L34" s="478">
        <v>92400000</v>
      </c>
      <c r="M34" s="478">
        <v>0</v>
      </c>
      <c r="N34" s="158"/>
      <c r="O34" s="158"/>
    </row>
    <row r="35" spans="1:15" ht="17.25" x14ac:dyDescent="0.35">
      <c r="A35" s="158"/>
      <c r="B35" s="356">
        <v>3</v>
      </c>
      <c r="C35" s="357" t="s">
        <v>9</v>
      </c>
      <c r="D35" s="472" t="s">
        <v>4238</v>
      </c>
      <c r="E35" s="358" t="s">
        <v>3766</v>
      </c>
      <c r="F35" s="359">
        <v>0</v>
      </c>
      <c r="G35" s="359">
        <v>1</v>
      </c>
      <c r="H35" s="360">
        <v>1</v>
      </c>
      <c r="I35" s="360">
        <v>0</v>
      </c>
      <c r="J35" s="360">
        <v>0</v>
      </c>
      <c r="K35" s="360" t="s">
        <v>5</v>
      </c>
      <c r="L35" s="360" t="s">
        <v>5</v>
      </c>
      <c r="M35" s="360">
        <v>0</v>
      </c>
      <c r="N35" s="158"/>
      <c r="O35" s="158"/>
    </row>
    <row r="36" spans="1:15" ht="17.25" x14ac:dyDescent="0.35">
      <c r="A36" s="158"/>
      <c r="B36" s="356">
        <v>3</v>
      </c>
      <c r="C36" s="357" t="s">
        <v>9</v>
      </c>
      <c r="D36" s="472" t="s">
        <v>4238</v>
      </c>
      <c r="E36" s="358" t="s">
        <v>3767</v>
      </c>
      <c r="F36" s="359">
        <v>1</v>
      </c>
      <c r="G36" s="359">
        <v>0</v>
      </c>
      <c r="H36" s="360">
        <v>0</v>
      </c>
      <c r="I36" s="360">
        <v>0</v>
      </c>
      <c r="J36" s="360" t="s">
        <v>5</v>
      </c>
      <c r="K36" s="360">
        <v>0</v>
      </c>
      <c r="L36" s="360">
        <v>0</v>
      </c>
      <c r="M36" s="360">
        <v>0</v>
      </c>
      <c r="N36" s="158"/>
      <c r="O36" s="158"/>
    </row>
    <row r="37" spans="1:15" ht="17.25" x14ac:dyDescent="0.35">
      <c r="A37" s="158"/>
      <c r="B37" s="356">
        <v>3</v>
      </c>
      <c r="C37" s="357" t="s">
        <v>9</v>
      </c>
      <c r="D37" s="472" t="s">
        <v>4238</v>
      </c>
      <c r="E37" s="358" t="s">
        <v>3768</v>
      </c>
      <c r="F37" s="359">
        <v>0</v>
      </c>
      <c r="G37" s="359">
        <v>0</v>
      </c>
      <c r="H37" s="360">
        <v>0</v>
      </c>
      <c r="I37" s="360">
        <v>0</v>
      </c>
      <c r="J37" s="360">
        <v>0</v>
      </c>
      <c r="K37" s="360">
        <v>0</v>
      </c>
      <c r="L37" s="360">
        <v>0</v>
      </c>
      <c r="M37" s="360">
        <v>0</v>
      </c>
      <c r="N37" s="158"/>
      <c r="O37" s="158"/>
    </row>
    <row r="38" spans="1:15" ht="17.25" x14ac:dyDescent="0.35">
      <c r="A38" s="158"/>
      <c r="B38" s="356">
        <v>3</v>
      </c>
      <c r="C38" s="357" t="s">
        <v>9</v>
      </c>
      <c r="D38" s="472" t="s">
        <v>4238</v>
      </c>
      <c r="E38" s="358" t="s">
        <v>3769</v>
      </c>
      <c r="F38" s="359">
        <v>0</v>
      </c>
      <c r="G38" s="359">
        <v>0</v>
      </c>
      <c r="H38" s="360">
        <v>0</v>
      </c>
      <c r="I38" s="360">
        <v>0</v>
      </c>
      <c r="J38" s="360">
        <v>0</v>
      </c>
      <c r="K38" s="360">
        <v>0</v>
      </c>
      <c r="L38" s="360">
        <v>0</v>
      </c>
      <c r="M38" s="360">
        <v>0</v>
      </c>
      <c r="N38" s="158"/>
      <c r="O38" s="158"/>
    </row>
    <row r="39" spans="1:15" ht="17.25" x14ac:dyDescent="0.35">
      <c r="A39" s="158"/>
      <c r="B39" s="356">
        <v>3</v>
      </c>
      <c r="C39" s="357" t="s">
        <v>9</v>
      </c>
      <c r="D39" s="472" t="s">
        <v>4238</v>
      </c>
      <c r="E39" s="473" t="s">
        <v>147</v>
      </c>
      <c r="F39" s="361">
        <f>SUM(F35:F38)</f>
        <v>1</v>
      </c>
      <c r="G39" s="361">
        <f t="shared" ref="G39:M39" si="4">SUM(G35:G38)</f>
        <v>1</v>
      </c>
      <c r="H39" s="361">
        <f t="shared" si="4"/>
        <v>1</v>
      </c>
      <c r="I39" s="361">
        <f t="shared" si="4"/>
        <v>0</v>
      </c>
      <c r="J39" s="361" t="s">
        <v>5</v>
      </c>
      <c r="K39" s="361" t="s">
        <v>5</v>
      </c>
      <c r="L39" s="361" t="s">
        <v>5</v>
      </c>
      <c r="M39" s="361">
        <f t="shared" si="4"/>
        <v>0</v>
      </c>
      <c r="N39" s="158"/>
      <c r="O39" s="158"/>
    </row>
    <row r="40" spans="1:15" ht="17.25" x14ac:dyDescent="0.35">
      <c r="A40" s="158"/>
      <c r="B40" s="356">
        <v>3</v>
      </c>
      <c r="C40" s="357" t="s">
        <v>9</v>
      </c>
      <c r="D40" s="472" t="s">
        <v>4238</v>
      </c>
      <c r="E40" s="358" t="s">
        <v>3770</v>
      </c>
      <c r="F40" s="359">
        <v>1</v>
      </c>
      <c r="G40" s="359">
        <v>1</v>
      </c>
      <c r="H40" s="360">
        <v>1</v>
      </c>
      <c r="I40" s="360">
        <v>0</v>
      </c>
      <c r="J40" s="362" t="s">
        <v>5</v>
      </c>
      <c r="K40" s="362" t="s">
        <v>5</v>
      </c>
      <c r="L40" s="360" t="s">
        <v>5</v>
      </c>
      <c r="M40" s="360">
        <v>0</v>
      </c>
      <c r="N40" s="158"/>
      <c r="O40" s="158"/>
    </row>
    <row r="41" spans="1:15" ht="17.25" x14ac:dyDescent="0.35">
      <c r="A41" s="158"/>
      <c r="B41" s="356">
        <v>3</v>
      </c>
      <c r="C41" s="357" t="s">
        <v>9</v>
      </c>
      <c r="D41" s="472" t="s">
        <v>4238</v>
      </c>
      <c r="E41" s="358" t="s">
        <v>3771</v>
      </c>
      <c r="F41" s="359">
        <v>0</v>
      </c>
      <c r="G41" s="359">
        <v>0</v>
      </c>
      <c r="H41" s="360">
        <v>0</v>
      </c>
      <c r="I41" s="360">
        <v>0</v>
      </c>
      <c r="J41" s="362">
        <v>0</v>
      </c>
      <c r="K41" s="362">
        <v>0</v>
      </c>
      <c r="L41" s="360">
        <v>0</v>
      </c>
      <c r="M41" s="360">
        <v>0</v>
      </c>
      <c r="N41" s="158"/>
      <c r="O41" s="158"/>
    </row>
    <row r="42" spans="1:15" s="59" customFormat="1" ht="17.25" x14ac:dyDescent="0.35">
      <c r="A42" s="158"/>
      <c r="B42" s="474">
        <v>3</v>
      </c>
      <c r="C42" s="475" t="s">
        <v>9</v>
      </c>
      <c r="D42" s="476" t="s">
        <v>4239</v>
      </c>
      <c r="E42" s="477" t="s">
        <v>3766</v>
      </c>
      <c r="F42" s="478">
        <v>0</v>
      </c>
      <c r="G42" s="478">
        <v>0</v>
      </c>
      <c r="H42" s="478">
        <v>0</v>
      </c>
      <c r="I42" s="478">
        <v>0</v>
      </c>
      <c r="J42" s="478">
        <v>0</v>
      </c>
      <c r="K42" s="478">
        <v>0</v>
      </c>
      <c r="L42" s="478">
        <v>0</v>
      </c>
      <c r="M42" s="478">
        <v>0</v>
      </c>
      <c r="N42" s="158"/>
      <c r="O42" s="158"/>
    </row>
    <row r="43" spans="1:15" s="59" customFormat="1" ht="17.25" x14ac:dyDescent="0.35">
      <c r="A43" s="158"/>
      <c r="B43" s="474">
        <v>3</v>
      </c>
      <c r="C43" s="475" t="s">
        <v>9</v>
      </c>
      <c r="D43" s="476" t="s">
        <v>4239</v>
      </c>
      <c r="E43" s="477" t="s">
        <v>3767</v>
      </c>
      <c r="F43" s="478">
        <v>0</v>
      </c>
      <c r="G43" s="478">
        <v>0</v>
      </c>
      <c r="H43" s="478">
        <v>0</v>
      </c>
      <c r="I43" s="478">
        <v>0</v>
      </c>
      <c r="J43" s="478">
        <v>0</v>
      </c>
      <c r="K43" s="478">
        <v>0</v>
      </c>
      <c r="L43" s="478">
        <v>0</v>
      </c>
      <c r="M43" s="478">
        <v>0</v>
      </c>
      <c r="N43" s="158"/>
      <c r="O43" s="158"/>
    </row>
    <row r="44" spans="1:15" s="59" customFormat="1" ht="17.25" x14ac:dyDescent="0.35">
      <c r="A44" s="158"/>
      <c r="B44" s="474">
        <v>3</v>
      </c>
      <c r="C44" s="475" t="s">
        <v>9</v>
      </c>
      <c r="D44" s="476" t="s">
        <v>4239</v>
      </c>
      <c r="E44" s="477" t="s">
        <v>3768</v>
      </c>
      <c r="F44" s="478">
        <v>0</v>
      </c>
      <c r="G44" s="478">
        <v>0</v>
      </c>
      <c r="H44" s="478">
        <v>0</v>
      </c>
      <c r="I44" s="478">
        <v>0</v>
      </c>
      <c r="J44" s="478">
        <v>0</v>
      </c>
      <c r="K44" s="478">
        <v>0</v>
      </c>
      <c r="L44" s="478">
        <v>0</v>
      </c>
      <c r="M44" s="478">
        <v>0</v>
      </c>
      <c r="N44" s="158"/>
      <c r="O44" s="158"/>
    </row>
    <row r="45" spans="1:15" s="59" customFormat="1" ht="17.25" x14ac:dyDescent="0.35">
      <c r="A45" s="158"/>
      <c r="B45" s="474">
        <v>3</v>
      </c>
      <c r="C45" s="475" t="s">
        <v>9</v>
      </c>
      <c r="D45" s="476" t="s">
        <v>4239</v>
      </c>
      <c r="E45" s="477" t="s">
        <v>3769</v>
      </c>
      <c r="F45" s="478">
        <v>0</v>
      </c>
      <c r="G45" s="478">
        <v>0</v>
      </c>
      <c r="H45" s="478">
        <v>0</v>
      </c>
      <c r="I45" s="478">
        <v>0</v>
      </c>
      <c r="J45" s="478">
        <v>0</v>
      </c>
      <c r="K45" s="478">
        <v>0</v>
      </c>
      <c r="L45" s="478">
        <v>0</v>
      </c>
      <c r="M45" s="478">
        <v>0</v>
      </c>
      <c r="N45" s="158"/>
      <c r="O45" s="158"/>
    </row>
    <row r="46" spans="1:15" s="59" customFormat="1" ht="17.25" x14ac:dyDescent="0.35">
      <c r="A46" s="158"/>
      <c r="B46" s="474">
        <v>3</v>
      </c>
      <c r="C46" s="475" t="s">
        <v>9</v>
      </c>
      <c r="D46" s="476" t="s">
        <v>4239</v>
      </c>
      <c r="E46" s="479" t="s">
        <v>147</v>
      </c>
      <c r="F46" s="480">
        <f t="shared" ref="F46:M46" si="5">SUM(F42:F45)</f>
        <v>0</v>
      </c>
      <c r="G46" s="480">
        <f t="shared" si="5"/>
        <v>0</v>
      </c>
      <c r="H46" s="480">
        <f t="shared" si="5"/>
        <v>0</v>
      </c>
      <c r="I46" s="480">
        <f t="shared" si="5"/>
        <v>0</v>
      </c>
      <c r="J46" s="480">
        <f t="shared" si="5"/>
        <v>0</v>
      </c>
      <c r="K46" s="480">
        <f t="shared" si="5"/>
        <v>0</v>
      </c>
      <c r="L46" s="480">
        <f t="shared" si="5"/>
        <v>0</v>
      </c>
      <c r="M46" s="480">
        <f t="shared" si="5"/>
        <v>0</v>
      </c>
      <c r="N46" s="158"/>
      <c r="O46" s="158"/>
    </row>
    <row r="47" spans="1:15" s="59" customFormat="1" ht="17.25" x14ac:dyDescent="0.35">
      <c r="A47" s="158"/>
      <c r="B47" s="474">
        <v>3</v>
      </c>
      <c r="C47" s="475" t="s">
        <v>9</v>
      </c>
      <c r="D47" s="476" t="s">
        <v>4239</v>
      </c>
      <c r="E47" s="477" t="s">
        <v>3770</v>
      </c>
      <c r="F47" s="478">
        <v>0</v>
      </c>
      <c r="G47" s="478">
        <v>0</v>
      </c>
      <c r="H47" s="478">
        <v>0</v>
      </c>
      <c r="I47" s="478">
        <v>0</v>
      </c>
      <c r="J47" s="478">
        <v>0</v>
      </c>
      <c r="K47" s="478">
        <v>0</v>
      </c>
      <c r="L47" s="478">
        <v>0</v>
      </c>
      <c r="M47" s="478">
        <v>0</v>
      </c>
      <c r="N47" s="158"/>
      <c r="O47" s="158"/>
    </row>
    <row r="48" spans="1:15" s="59" customFormat="1" ht="17.25" x14ac:dyDescent="0.35">
      <c r="A48" s="158"/>
      <c r="B48" s="474">
        <v>3</v>
      </c>
      <c r="C48" s="475" t="s">
        <v>9</v>
      </c>
      <c r="D48" s="476" t="s">
        <v>4239</v>
      </c>
      <c r="E48" s="477" t="s">
        <v>3771</v>
      </c>
      <c r="F48" s="478">
        <v>0</v>
      </c>
      <c r="G48" s="478">
        <v>0</v>
      </c>
      <c r="H48" s="478">
        <v>0</v>
      </c>
      <c r="I48" s="478">
        <v>0</v>
      </c>
      <c r="J48" s="478">
        <v>0</v>
      </c>
      <c r="K48" s="478">
        <v>0</v>
      </c>
      <c r="L48" s="478">
        <v>0</v>
      </c>
      <c r="M48" s="478">
        <v>0</v>
      </c>
      <c r="N48" s="158"/>
      <c r="O48" s="158"/>
    </row>
    <row r="49" spans="1:15" ht="17.25" x14ac:dyDescent="0.35">
      <c r="A49" s="158"/>
      <c r="B49" s="356">
        <v>4</v>
      </c>
      <c r="C49" s="357" t="s">
        <v>321</v>
      </c>
      <c r="D49" s="472" t="s">
        <v>4238</v>
      </c>
      <c r="E49" s="358" t="s">
        <v>3766</v>
      </c>
      <c r="F49" s="359">
        <v>2</v>
      </c>
      <c r="G49" s="359">
        <v>1</v>
      </c>
      <c r="H49" s="360">
        <v>2</v>
      </c>
      <c r="I49" s="360">
        <v>0</v>
      </c>
      <c r="J49" s="360">
        <v>209967416</v>
      </c>
      <c r="K49" s="360">
        <v>79224194</v>
      </c>
      <c r="L49" s="360">
        <v>107185569</v>
      </c>
      <c r="M49" s="360">
        <v>0</v>
      </c>
      <c r="N49" s="158"/>
      <c r="O49" s="158"/>
    </row>
    <row r="50" spans="1:15" ht="17.25" x14ac:dyDescent="0.35">
      <c r="A50" s="158"/>
      <c r="B50" s="356">
        <v>4</v>
      </c>
      <c r="C50" s="357" t="s">
        <v>321</v>
      </c>
      <c r="D50" s="472" t="s">
        <v>4238</v>
      </c>
      <c r="E50" s="358" t="s">
        <v>3767</v>
      </c>
      <c r="F50" s="359">
        <v>0</v>
      </c>
      <c r="G50" s="359">
        <v>0</v>
      </c>
      <c r="H50" s="360">
        <v>0</v>
      </c>
      <c r="I50" s="360">
        <v>0</v>
      </c>
      <c r="J50" s="360">
        <v>0</v>
      </c>
      <c r="K50" s="360">
        <v>0</v>
      </c>
      <c r="L50" s="360">
        <v>0</v>
      </c>
      <c r="M50" s="360">
        <v>0</v>
      </c>
      <c r="N50" s="158"/>
      <c r="O50" s="158"/>
    </row>
    <row r="51" spans="1:15" ht="17.25" x14ac:dyDescent="0.35">
      <c r="A51" s="158"/>
      <c r="B51" s="356">
        <v>4</v>
      </c>
      <c r="C51" s="357" t="s">
        <v>321</v>
      </c>
      <c r="D51" s="472" t="s">
        <v>4238</v>
      </c>
      <c r="E51" s="358" t="s">
        <v>3768</v>
      </c>
      <c r="F51" s="359">
        <v>0</v>
      </c>
      <c r="G51" s="359">
        <v>0</v>
      </c>
      <c r="H51" s="360">
        <v>0</v>
      </c>
      <c r="I51" s="360">
        <v>0</v>
      </c>
      <c r="J51" s="360">
        <v>0</v>
      </c>
      <c r="K51" s="360">
        <v>0</v>
      </c>
      <c r="L51" s="360">
        <v>0</v>
      </c>
      <c r="M51" s="360">
        <v>0</v>
      </c>
      <c r="N51" s="158"/>
      <c r="O51" s="158"/>
    </row>
    <row r="52" spans="1:15" ht="17.25" x14ac:dyDescent="0.35">
      <c r="A52" s="158"/>
      <c r="B52" s="356">
        <v>4</v>
      </c>
      <c r="C52" s="357" t="s">
        <v>321</v>
      </c>
      <c r="D52" s="472" t="s">
        <v>4238</v>
      </c>
      <c r="E52" s="358" t="s">
        <v>3769</v>
      </c>
      <c r="F52" s="359">
        <v>0</v>
      </c>
      <c r="G52" s="359">
        <v>0</v>
      </c>
      <c r="H52" s="360">
        <v>0</v>
      </c>
      <c r="I52" s="360">
        <v>0</v>
      </c>
      <c r="J52" s="360">
        <v>0</v>
      </c>
      <c r="K52" s="360">
        <v>0</v>
      </c>
      <c r="L52" s="360">
        <v>0</v>
      </c>
      <c r="M52" s="360">
        <v>0</v>
      </c>
      <c r="N52" s="158"/>
      <c r="O52" s="158"/>
    </row>
    <row r="53" spans="1:15" ht="17.25" x14ac:dyDescent="0.35">
      <c r="A53" s="158"/>
      <c r="B53" s="356">
        <v>4</v>
      </c>
      <c r="C53" s="357" t="s">
        <v>321</v>
      </c>
      <c r="D53" s="472" t="s">
        <v>4238</v>
      </c>
      <c r="E53" s="473" t="s">
        <v>147</v>
      </c>
      <c r="F53" s="361">
        <f t="shared" ref="F53:M53" si="6">SUM(F49:F52)</f>
        <v>2</v>
      </c>
      <c r="G53" s="361">
        <f t="shared" si="6"/>
        <v>1</v>
      </c>
      <c r="H53" s="361">
        <f t="shared" si="6"/>
        <v>2</v>
      </c>
      <c r="I53" s="361">
        <f t="shared" si="6"/>
        <v>0</v>
      </c>
      <c r="J53" s="361">
        <f t="shared" si="6"/>
        <v>209967416</v>
      </c>
      <c r="K53" s="361">
        <f t="shared" si="6"/>
        <v>79224194</v>
      </c>
      <c r="L53" s="361">
        <f t="shared" si="6"/>
        <v>107185569</v>
      </c>
      <c r="M53" s="361">
        <f t="shared" si="6"/>
        <v>0</v>
      </c>
      <c r="N53" s="158"/>
      <c r="O53" s="158"/>
    </row>
    <row r="54" spans="1:15" ht="17.25" x14ac:dyDescent="0.35">
      <c r="A54" s="158"/>
      <c r="B54" s="356">
        <v>4</v>
      </c>
      <c r="C54" s="357" t="s">
        <v>321</v>
      </c>
      <c r="D54" s="472" t="s">
        <v>4238</v>
      </c>
      <c r="E54" s="358" t="s">
        <v>3770</v>
      </c>
      <c r="F54" s="359">
        <f>+F53</f>
        <v>2</v>
      </c>
      <c r="G54" s="359">
        <f t="shared" ref="G54:M54" si="7">+G53</f>
        <v>1</v>
      </c>
      <c r="H54" s="360">
        <f t="shared" si="7"/>
        <v>2</v>
      </c>
      <c r="I54" s="360">
        <f t="shared" si="7"/>
        <v>0</v>
      </c>
      <c r="J54" s="362">
        <f t="shared" si="7"/>
        <v>209967416</v>
      </c>
      <c r="K54" s="362">
        <f t="shared" si="7"/>
        <v>79224194</v>
      </c>
      <c r="L54" s="360">
        <f t="shared" si="7"/>
        <v>107185569</v>
      </c>
      <c r="M54" s="360">
        <f t="shared" si="7"/>
        <v>0</v>
      </c>
      <c r="N54" s="158"/>
      <c r="O54" s="158"/>
    </row>
    <row r="55" spans="1:15" ht="17.25" x14ac:dyDescent="0.35">
      <c r="A55" s="158"/>
      <c r="B55" s="356">
        <v>4</v>
      </c>
      <c r="C55" s="357" t="s">
        <v>321</v>
      </c>
      <c r="D55" s="472" t="s">
        <v>4238</v>
      </c>
      <c r="E55" s="358" t="s">
        <v>3771</v>
      </c>
      <c r="F55" s="359">
        <v>0</v>
      </c>
      <c r="G55" s="359">
        <v>0</v>
      </c>
      <c r="H55" s="360">
        <v>0</v>
      </c>
      <c r="I55" s="360">
        <v>0</v>
      </c>
      <c r="J55" s="362">
        <v>0</v>
      </c>
      <c r="K55" s="362">
        <v>0</v>
      </c>
      <c r="L55" s="360">
        <v>0</v>
      </c>
      <c r="M55" s="360">
        <v>0</v>
      </c>
      <c r="N55" s="158"/>
      <c r="O55" s="158"/>
    </row>
    <row r="56" spans="1:15" s="59" customFormat="1" ht="17.25" x14ac:dyDescent="0.35">
      <c r="A56" s="158"/>
      <c r="B56" s="474">
        <v>4</v>
      </c>
      <c r="C56" s="475" t="s">
        <v>321</v>
      </c>
      <c r="D56" s="476" t="s">
        <v>4239</v>
      </c>
      <c r="E56" s="477" t="s">
        <v>3766</v>
      </c>
      <c r="F56" s="478">
        <v>0</v>
      </c>
      <c r="G56" s="478">
        <v>0</v>
      </c>
      <c r="H56" s="478">
        <v>0</v>
      </c>
      <c r="I56" s="478">
        <v>0</v>
      </c>
      <c r="J56" s="478">
        <v>0</v>
      </c>
      <c r="K56" s="478">
        <v>0</v>
      </c>
      <c r="L56" s="478">
        <v>0</v>
      </c>
      <c r="M56" s="478">
        <v>0</v>
      </c>
      <c r="N56" s="158"/>
      <c r="O56" s="158"/>
    </row>
    <row r="57" spans="1:15" s="59" customFormat="1" ht="17.25" x14ac:dyDescent="0.35">
      <c r="A57" s="158"/>
      <c r="B57" s="474">
        <v>4</v>
      </c>
      <c r="C57" s="475" t="s">
        <v>321</v>
      </c>
      <c r="D57" s="476" t="s">
        <v>4239</v>
      </c>
      <c r="E57" s="477" t="s">
        <v>3767</v>
      </c>
      <c r="F57" s="478">
        <v>0</v>
      </c>
      <c r="G57" s="478">
        <v>0</v>
      </c>
      <c r="H57" s="478">
        <v>0</v>
      </c>
      <c r="I57" s="478">
        <v>0</v>
      </c>
      <c r="J57" s="478">
        <v>0</v>
      </c>
      <c r="K57" s="478">
        <v>0</v>
      </c>
      <c r="L57" s="478">
        <v>0</v>
      </c>
      <c r="M57" s="478">
        <v>0</v>
      </c>
      <c r="N57" s="158"/>
      <c r="O57" s="158"/>
    </row>
    <row r="58" spans="1:15" s="59" customFormat="1" ht="17.25" x14ac:dyDescent="0.35">
      <c r="A58" s="158"/>
      <c r="B58" s="474">
        <v>4</v>
      </c>
      <c r="C58" s="475" t="s">
        <v>321</v>
      </c>
      <c r="D58" s="476" t="s">
        <v>4239</v>
      </c>
      <c r="E58" s="477" t="s">
        <v>3768</v>
      </c>
      <c r="F58" s="478">
        <v>0</v>
      </c>
      <c r="G58" s="478">
        <v>1</v>
      </c>
      <c r="H58" s="478">
        <v>0</v>
      </c>
      <c r="I58" s="478">
        <v>0</v>
      </c>
      <c r="J58" s="478">
        <v>0</v>
      </c>
      <c r="K58" s="478">
        <v>3993710</v>
      </c>
      <c r="L58" s="478">
        <v>0</v>
      </c>
      <c r="M58" s="478">
        <v>0</v>
      </c>
      <c r="N58" s="158"/>
      <c r="O58" s="158"/>
    </row>
    <row r="59" spans="1:15" s="59" customFormat="1" ht="17.25" x14ac:dyDescent="0.35">
      <c r="A59" s="158"/>
      <c r="B59" s="474">
        <v>4</v>
      </c>
      <c r="C59" s="475" t="s">
        <v>321</v>
      </c>
      <c r="D59" s="476" t="s">
        <v>4239</v>
      </c>
      <c r="E59" s="477" t="s">
        <v>3769</v>
      </c>
      <c r="F59" s="478">
        <v>3</v>
      </c>
      <c r="G59" s="478">
        <v>1</v>
      </c>
      <c r="H59" s="478">
        <v>0</v>
      </c>
      <c r="I59" s="478">
        <v>0</v>
      </c>
      <c r="J59" s="478">
        <f>10462037+394736</f>
        <v>10856773</v>
      </c>
      <c r="K59" s="478">
        <v>0</v>
      </c>
      <c r="L59" s="478">
        <v>0</v>
      </c>
      <c r="M59" s="478">
        <v>0</v>
      </c>
      <c r="N59" s="158"/>
      <c r="O59" s="158"/>
    </row>
    <row r="60" spans="1:15" s="59" customFormat="1" ht="17.25" x14ac:dyDescent="0.35">
      <c r="A60" s="158"/>
      <c r="B60" s="474">
        <v>4</v>
      </c>
      <c r="C60" s="475" t="s">
        <v>321</v>
      </c>
      <c r="D60" s="476" t="s">
        <v>4239</v>
      </c>
      <c r="E60" s="479" t="s">
        <v>147</v>
      </c>
      <c r="F60" s="480">
        <f t="shared" ref="F60:M60" si="8">SUM(F56:F59)</f>
        <v>3</v>
      </c>
      <c r="G60" s="480">
        <f t="shared" si="8"/>
        <v>2</v>
      </c>
      <c r="H60" s="480">
        <f t="shared" si="8"/>
        <v>0</v>
      </c>
      <c r="I60" s="480">
        <f t="shared" si="8"/>
        <v>0</v>
      </c>
      <c r="J60" s="480">
        <f t="shared" si="8"/>
        <v>10856773</v>
      </c>
      <c r="K60" s="480">
        <f t="shared" si="8"/>
        <v>3993710</v>
      </c>
      <c r="L60" s="480">
        <f t="shared" si="8"/>
        <v>0</v>
      </c>
      <c r="M60" s="480">
        <f t="shared" si="8"/>
        <v>0</v>
      </c>
      <c r="N60" s="158"/>
      <c r="O60" s="158"/>
    </row>
    <row r="61" spans="1:15" s="59" customFormat="1" ht="17.25" x14ac:dyDescent="0.35">
      <c r="A61" s="158"/>
      <c r="B61" s="474">
        <v>4</v>
      </c>
      <c r="C61" s="475" t="s">
        <v>321</v>
      </c>
      <c r="D61" s="476" t="s">
        <v>4239</v>
      </c>
      <c r="E61" s="477" t="s">
        <v>3770</v>
      </c>
      <c r="F61" s="478">
        <v>2</v>
      </c>
      <c r="G61" s="478">
        <v>2</v>
      </c>
      <c r="H61" s="478">
        <v>0</v>
      </c>
      <c r="I61" s="478">
        <v>0</v>
      </c>
      <c r="J61" s="478">
        <v>10462037</v>
      </c>
      <c r="K61" s="478">
        <f>+K60</f>
        <v>3993710</v>
      </c>
      <c r="L61" s="478">
        <v>0</v>
      </c>
      <c r="M61" s="478">
        <v>0</v>
      </c>
      <c r="N61" s="158"/>
      <c r="O61" s="158"/>
    </row>
    <row r="62" spans="1:15" s="59" customFormat="1" ht="17.25" x14ac:dyDescent="0.35">
      <c r="A62" s="158"/>
      <c r="B62" s="474">
        <v>4</v>
      </c>
      <c r="C62" s="475" t="s">
        <v>321</v>
      </c>
      <c r="D62" s="476" t="s">
        <v>4239</v>
      </c>
      <c r="E62" s="477" t="s">
        <v>3771</v>
      </c>
      <c r="F62" s="478">
        <v>1</v>
      </c>
      <c r="G62" s="478">
        <v>0</v>
      </c>
      <c r="H62" s="478">
        <v>0</v>
      </c>
      <c r="I62" s="478">
        <v>0</v>
      </c>
      <c r="J62" s="478">
        <v>394736</v>
      </c>
      <c r="K62" s="478">
        <v>0</v>
      </c>
      <c r="L62" s="478">
        <v>0</v>
      </c>
      <c r="M62" s="478">
        <v>0</v>
      </c>
      <c r="N62" s="158"/>
      <c r="O62" s="158"/>
    </row>
    <row r="63" spans="1:15" ht="17.25" x14ac:dyDescent="0.35">
      <c r="A63" s="158"/>
      <c r="B63" s="356">
        <v>5</v>
      </c>
      <c r="C63" s="357" t="s">
        <v>11</v>
      </c>
      <c r="D63" s="472" t="s">
        <v>4238</v>
      </c>
      <c r="E63" s="358" t="s">
        <v>3766</v>
      </c>
      <c r="F63" s="359">
        <v>1</v>
      </c>
      <c r="G63" s="359">
        <v>0</v>
      </c>
      <c r="H63" s="360">
        <v>0</v>
      </c>
      <c r="I63" s="360">
        <v>0</v>
      </c>
      <c r="J63" s="360">
        <v>1026000</v>
      </c>
      <c r="K63" s="360">
        <v>0</v>
      </c>
      <c r="L63" s="360">
        <v>0</v>
      </c>
      <c r="M63" s="360">
        <v>0</v>
      </c>
      <c r="N63" s="158"/>
      <c r="O63" s="158"/>
    </row>
    <row r="64" spans="1:15" ht="17.25" x14ac:dyDescent="0.35">
      <c r="A64" s="158"/>
      <c r="B64" s="356">
        <v>5</v>
      </c>
      <c r="C64" s="357" t="s">
        <v>11</v>
      </c>
      <c r="D64" s="472" t="s">
        <v>4238</v>
      </c>
      <c r="E64" s="358" t="s">
        <v>3767</v>
      </c>
      <c r="F64" s="359">
        <v>0</v>
      </c>
      <c r="G64" s="359">
        <v>0</v>
      </c>
      <c r="H64" s="360">
        <v>0</v>
      </c>
      <c r="I64" s="360">
        <v>0</v>
      </c>
      <c r="J64" s="360">
        <v>0</v>
      </c>
      <c r="K64" s="360">
        <v>0</v>
      </c>
      <c r="L64" s="360">
        <v>0</v>
      </c>
      <c r="M64" s="360">
        <v>0</v>
      </c>
      <c r="N64" s="158"/>
      <c r="O64" s="158"/>
    </row>
    <row r="65" spans="1:15" ht="17.25" x14ac:dyDescent="0.35">
      <c r="A65" s="158"/>
      <c r="B65" s="356">
        <v>5</v>
      </c>
      <c r="C65" s="357" t="s">
        <v>11</v>
      </c>
      <c r="D65" s="472" t="s">
        <v>4238</v>
      </c>
      <c r="E65" s="358" t="s">
        <v>3768</v>
      </c>
      <c r="F65" s="359">
        <v>0</v>
      </c>
      <c r="G65" s="359">
        <v>0</v>
      </c>
      <c r="H65" s="360">
        <v>0</v>
      </c>
      <c r="I65" s="360">
        <v>0</v>
      </c>
      <c r="J65" s="360">
        <v>0</v>
      </c>
      <c r="K65" s="360">
        <v>0</v>
      </c>
      <c r="L65" s="360">
        <v>0</v>
      </c>
      <c r="M65" s="360">
        <v>0</v>
      </c>
      <c r="N65" s="158"/>
      <c r="O65" s="158"/>
    </row>
    <row r="66" spans="1:15" ht="17.25" x14ac:dyDescent="0.35">
      <c r="A66" s="158"/>
      <c r="B66" s="356">
        <v>5</v>
      </c>
      <c r="C66" s="357" t="s">
        <v>11</v>
      </c>
      <c r="D66" s="472" t="s">
        <v>4238</v>
      </c>
      <c r="E66" s="358" t="s">
        <v>3769</v>
      </c>
      <c r="F66" s="359">
        <v>2</v>
      </c>
      <c r="G66" s="359">
        <v>0</v>
      </c>
      <c r="H66" s="360">
        <v>0</v>
      </c>
      <c r="I66" s="360">
        <v>0</v>
      </c>
      <c r="J66" s="360" t="s">
        <v>5</v>
      </c>
      <c r="K66" s="360">
        <v>0</v>
      </c>
      <c r="L66" s="360">
        <v>0</v>
      </c>
      <c r="M66" s="360">
        <v>0</v>
      </c>
      <c r="N66" s="158"/>
      <c r="O66" s="158"/>
    </row>
    <row r="67" spans="1:15" ht="17.25" x14ac:dyDescent="0.35">
      <c r="A67" s="158"/>
      <c r="B67" s="356">
        <v>5</v>
      </c>
      <c r="C67" s="357" t="s">
        <v>11</v>
      </c>
      <c r="D67" s="472" t="s">
        <v>4238</v>
      </c>
      <c r="E67" s="473" t="s">
        <v>147</v>
      </c>
      <c r="F67" s="361">
        <v>3</v>
      </c>
      <c r="G67" s="361">
        <v>0</v>
      </c>
      <c r="H67" s="361">
        <v>0</v>
      </c>
      <c r="I67" s="361">
        <v>0</v>
      </c>
      <c r="J67" s="361">
        <f>+J63</f>
        <v>1026000</v>
      </c>
      <c r="K67" s="361">
        <v>0</v>
      </c>
      <c r="L67" s="361">
        <v>0</v>
      </c>
      <c r="M67" s="361">
        <v>0</v>
      </c>
      <c r="N67" s="158"/>
      <c r="O67" s="158"/>
    </row>
    <row r="68" spans="1:15" ht="17.25" x14ac:dyDescent="0.35">
      <c r="A68" s="158"/>
      <c r="B68" s="356">
        <v>5</v>
      </c>
      <c r="C68" s="357" t="s">
        <v>11</v>
      </c>
      <c r="D68" s="472" t="s">
        <v>4238</v>
      </c>
      <c r="E68" s="358" t="s">
        <v>3770</v>
      </c>
      <c r="F68" s="359">
        <v>1</v>
      </c>
      <c r="G68" s="359">
        <v>0</v>
      </c>
      <c r="H68" s="360">
        <v>0</v>
      </c>
      <c r="I68" s="360">
        <v>0</v>
      </c>
      <c r="J68" s="362">
        <v>0</v>
      </c>
      <c r="K68" s="362">
        <v>0</v>
      </c>
      <c r="L68" s="360">
        <v>0</v>
      </c>
      <c r="M68" s="360">
        <v>0</v>
      </c>
      <c r="N68" s="158"/>
      <c r="O68" s="158"/>
    </row>
    <row r="69" spans="1:15" ht="17.25" x14ac:dyDescent="0.35">
      <c r="A69" s="158"/>
      <c r="B69" s="356">
        <v>5</v>
      </c>
      <c r="C69" s="357" t="s">
        <v>11</v>
      </c>
      <c r="D69" s="472" t="s">
        <v>4238</v>
      </c>
      <c r="E69" s="358" t="s">
        <v>3771</v>
      </c>
      <c r="F69" s="359">
        <v>2</v>
      </c>
      <c r="G69" s="359">
        <v>0</v>
      </c>
      <c r="H69" s="360">
        <v>0</v>
      </c>
      <c r="I69" s="360">
        <v>0</v>
      </c>
      <c r="J69" s="362">
        <v>0</v>
      </c>
      <c r="K69" s="362">
        <v>0</v>
      </c>
      <c r="L69" s="360">
        <v>0</v>
      </c>
      <c r="M69" s="360">
        <v>0</v>
      </c>
      <c r="N69" s="158"/>
      <c r="O69" s="158"/>
    </row>
    <row r="70" spans="1:15" s="59" customFormat="1" ht="17.25" x14ac:dyDescent="0.35">
      <c r="A70" s="158"/>
      <c r="B70" s="474">
        <v>5</v>
      </c>
      <c r="C70" s="475" t="s">
        <v>11</v>
      </c>
      <c r="D70" s="476" t="s">
        <v>4239</v>
      </c>
      <c r="E70" s="477" t="s">
        <v>3766</v>
      </c>
      <c r="F70" s="478">
        <v>0</v>
      </c>
      <c r="G70" s="478">
        <v>0</v>
      </c>
      <c r="H70" s="478">
        <v>0</v>
      </c>
      <c r="I70" s="478">
        <v>0</v>
      </c>
      <c r="J70" s="478">
        <v>0</v>
      </c>
      <c r="K70" s="478">
        <v>0</v>
      </c>
      <c r="L70" s="478">
        <v>0</v>
      </c>
      <c r="M70" s="478">
        <v>0</v>
      </c>
      <c r="N70" s="158"/>
      <c r="O70" s="158"/>
    </row>
    <row r="71" spans="1:15" s="59" customFormat="1" ht="17.25" x14ac:dyDescent="0.35">
      <c r="A71" s="158"/>
      <c r="B71" s="474">
        <v>5</v>
      </c>
      <c r="C71" s="475" t="s">
        <v>11</v>
      </c>
      <c r="D71" s="476" t="s">
        <v>4239</v>
      </c>
      <c r="E71" s="477" t="s">
        <v>3767</v>
      </c>
      <c r="F71" s="478">
        <v>0</v>
      </c>
      <c r="G71" s="478">
        <v>0</v>
      </c>
      <c r="H71" s="478">
        <v>0</v>
      </c>
      <c r="I71" s="478">
        <v>0</v>
      </c>
      <c r="J71" s="478">
        <v>0</v>
      </c>
      <c r="K71" s="478">
        <v>0</v>
      </c>
      <c r="L71" s="478">
        <v>0</v>
      </c>
      <c r="M71" s="478">
        <v>0</v>
      </c>
      <c r="N71" s="158"/>
      <c r="O71" s="158"/>
    </row>
    <row r="72" spans="1:15" s="59" customFormat="1" ht="17.25" x14ac:dyDescent="0.35">
      <c r="A72" s="158"/>
      <c r="B72" s="474">
        <v>5</v>
      </c>
      <c r="C72" s="475" t="s">
        <v>11</v>
      </c>
      <c r="D72" s="476" t="s">
        <v>4239</v>
      </c>
      <c r="E72" s="477" t="s">
        <v>3768</v>
      </c>
      <c r="F72" s="478">
        <v>0</v>
      </c>
      <c r="G72" s="478">
        <v>0</v>
      </c>
      <c r="H72" s="478">
        <v>0</v>
      </c>
      <c r="I72" s="478">
        <v>0</v>
      </c>
      <c r="J72" s="478">
        <v>0</v>
      </c>
      <c r="K72" s="478">
        <v>0</v>
      </c>
      <c r="L72" s="478">
        <v>0</v>
      </c>
      <c r="M72" s="478">
        <v>0</v>
      </c>
      <c r="N72" s="158"/>
      <c r="O72" s="158"/>
    </row>
    <row r="73" spans="1:15" s="59" customFormat="1" ht="17.25" x14ac:dyDescent="0.35">
      <c r="A73" s="158"/>
      <c r="B73" s="474">
        <v>5</v>
      </c>
      <c r="C73" s="475" t="s">
        <v>11</v>
      </c>
      <c r="D73" s="476" t="s">
        <v>4239</v>
      </c>
      <c r="E73" s="477" t="s">
        <v>3769</v>
      </c>
      <c r="F73" s="478">
        <v>0</v>
      </c>
      <c r="G73" s="478">
        <v>0</v>
      </c>
      <c r="H73" s="478">
        <v>0</v>
      </c>
      <c r="I73" s="478">
        <v>0</v>
      </c>
      <c r="J73" s="478">
        <v>0</v>
      </c>
      <c r="K73" s="478">
        <v>0</v>
      </c>
      <c r="L73" s="478">
        <v>0</v>
      </c>
      <c r="M73" s="478">
        <v>0</v>
      </c>
      <c r="N73" s="158"/>
      <c r="O73" s="158"/>
    </row>
    <row r="74" spans="1:15" s="59" customFormat="1" ht="17.25" x14ac:dyDescent="0.35">
      <c r="A74" s="158"/>
      <c r="B74" s="474">
        <v>5</v>
      </c>
      <c r="C74" s="475" t="s">
        <v>11</v>
      </c>
      <c r="D74" s="476" t="s">
        <v>4239</v>
      </c>
      <c r="E74" s="479" t="s">
        <v>147</v>
      </c>
      <c r="F74" s="480">
        <f t="shared" ref="F74:M74" si="9">SUM(F70:F73)</f>
        <v>0</v>
      </c>
      <c r="G74" s="480">
        <f t="shared" si="9"/>
        <v>0</v>
      </c>
      <c r="H74" s="480">
        <f t="shared" si="9"/>
        <v>0</v>
      </c>
      <c r="I74" s="480">
        <f t="shared" si="9"/>
        <v>0</v>
      </c>
      <c r="J74" s="480">
        <f t="shared" si="9"/>
        <v>0</v>
      </c>
      <c r="K74" s="480">
        <f t="shared" si="9"/>
        <v>0</v>
      </c>
      <c r="L74" s="480">
        <f t="shared" si="9"/>
        <v>0</v>
      </c>
      <c r="M74" s="480">
        <f t="shared" si="9"/>
        <v>0</v>
      </c>
      <c r="N74" s="158"/>
      <c r="O74" s="158"/>
    </row>
    <row r="75" spans="1:15" s="59" customFormat="1" ht="17.25" x14ac:dyDescent="0.35">
      <c r="A75" s="158"/>
      <c r="B75" s="474">
        <v>5</v>
      </c>
      <c r="C75" s="475" t="s">
        <v>11</v>
      </c>
      <c r="D75" s="476" t="s">
        <v>4239</v>
      </c>
      <c r="E75" s="477" t="s">
        <v>3770</v>
      </c>
      <c r="F75" s="478">
        <v>0</v>
      </c>
      <c r="G75" s="478">
        <v>0</v>
      </c>
      <c r="H75" s="478">
        <v>0</v>
      </c>
      <c r="I75" s="478">
        <v>0</v>
      </c>
      <c r="J75" s="478">
        <v>0</v>
      </c>
      <c r="K75" s="478">
        <v>0</v>
      </c>
      <c r="L75" s="478">
        <v>0</v>
      </c>
      <c r="M75" s="478">
        <v>0</v>
      </c>
      <c r="N75" s="158"/>
      <c r="O75" s="158"/>
    </row>
    <row r="76" spans="1:15" s="59" customFormat="1" ht="17.25" x14ac:dyDescent="0.35">
      <c r="A76" s="158"/>
      <c r="B76" s="474">
        <v>5</v>
      </c>
      <c r="C76" s="475" t="s">
        <v>11</v>
      </c>
      <c r="D76" s="476" t="s">
        <v>4239</v>
      </c>
      <c r="E76" s="477" t="s">
        <v>3771</v>
      </c>
      <c r="F76" s="478">
        <v>0</v>
      </c>
      <c r="G76" s="478">
        <v>0</v>
      </c>
      <c r="H76" s="478">
        <v>0</v>
      </c>
      <c r="I76" s="478">
        <v>0</v>
      </c>
      <c r="J76" s="478">
        <v>0</v>
      </c>
      <c r="K76" s="478">
        <v>0</v>
      </c>
      <c r="L76" s="478">
        <v>0</v>
      </c>
      <c r="M76" s="478">
        <v>0</v>
      </c>
      <c r="N76" s="158"/>
      <c r="O76" s="158"/>
    </row>
    <row r="77" spans="1:15" ht="17.25" x14ac:dyDescent="0.35">
      <c r="A77" s="158"/>
      <c r="B77" s="356">
        <v>6</v>
      </c>
      <c r="C77" s="357" t="s">
        <v>320</v>
      </c>
      <c r="D77" s="472" t="s">
        <v>4238</v>
      </c>
      <c r="E77" s="358" t="s">
        <v>3766</v>
      </c>
      <c r="F77" s="359">
        <v>0</v>
      </c>
      <c r="G77" s="359">
        <v>0</v>
      </c>
      <c r="H77" s="360">
        <v>4</v>
      </c>
      <c r="I77" s="360">
        <v>1</v>
      </c>
      <c r="J77" s="360">
        <v>0</v>
      </c>
      <c r="K77" s="360">
        <v>0</v>
      </c>
      <c r="L77" s="360">
        <v>180255925</v>
      </c>
      <c r="M77" s="360">
        <v>83698525</v>
      </c>
      <c r="N77" s="158"/>
      <c r="O77" s="158"/>
    </row>
    <row r="78" spans="1:15" ht="17.25" x14ac:dyDescent="0.35">
      <c r="A78" s="158"/>
      <c r="B78" s="356">
        <v>6</v>
      </c>
      <c r="C78" s="357" t="s">
        <v>320</v>
      </c>
      <c r="D78" s="472" t="s">
        <v>4238</v>
      </c>
      <c r="E78" s="358" t="s">
        <v>3767</v>
      </c>
      <c r="F78" s="359">
        <v>0</v>
      </c>
      <c r="G78" s="359">
        <v>0</v>
      </c>
      <c r="H78" s="360">
        <v>0</v>
      </c>
      <c r="I78" s="360">
        <v>0</v>
      </c>
      <c r="J78" s="360">
        <v>0</v>
      </c>
      <c r="K78" s="360">
        <v>0</v>
      </c>
      <c r="L78" s="360">
        <v>0</v>
      </c>
      <c r="M78" s="360">
        <v>0</v>
      </c>
      <c r="N78" s="158"/>
      <c r="O78" s="158"/>
    </row>
    <row r="79" spans="1:15" ht="17.25" x14ac:dyDescent="0.35">
      <c r="A79" s="158"/>
      <c r="B79" s="356">
        <v>6</v>
      </c>
      <c r="C79" s="357" t="s">
        <v>320</v>
      </c>
      <c r="D79" s="472" t="s">
        <v>4238</v>
      </c>
      <c r="E79" s="358" t="s">
        <v>3768</v>
      </c>
      <c r="F79" s="359">
        <v>0</v>
      </c>
      <c r="G79" s="359">
        <v>0</v>
      </c>
      <c r="H79" s="360">
        <v>0</v>
      </c>
      <c r="I79" s="360">
        <v>0</v>
      </c>
      <c r="J79" s="360">
        <v>0</v>
      </c>
      <c r="K79" s="360">
        <v>0</v>
      </c>
      <c r="L79" s="360">
        <v>0</v>
      </c>
      <c r="M79" s="360">
        <v>0</v>
      </c>
      <c r="N79" s="158"/>
      <c r="O79" s="158"/>
    </row>
    <row r="80" spans="1:15" ht="17.25" x14ac:dyDescent="0.35">
      <c r="A80" s="158"/>
      <c r="B80" s="356">
        <v>6</v>
      </c>
      <c r="C80" s="357" t="s">
        <v>320</v>
      </c>
      <c r="D80" s="472" t="s">
        <v>4238</v>
      </c>
      <c r="E80" s="358" t="s">
        <v>3769</v>
      </c>
      <c r="F80" s="359">
        <v>0</v>
      </c>
      <c r="G80" s="359">
        <v>0</v>
      </c>
      <c r="H80" s="360">
        <v>0</v>
      </c>
      <c r="I80" s="360">
        <v>0</v>
      </c>
      <c r="J80" s="360">
        <v>0</v>
      </c>
      <c r="K80" s="360">
        <v>0</v>
      </c>
      <c r="L80" s="360">
        <v>0</v>
      </c>
      <c r="M80" s="360">
        <v>0</v>
      </c>
      <c r="N80" s="158"/>
      <c r="O80" s="158"/>
    </row>
    <row r="81" spans="1:15" ht="17.25" x14ac:dyDescent="0.35">
      <c r="A81" s="158"/>
      <c r="B81" s="356">
        <v>6</v>
      </c>
      <c r="C81" s="357" t="s">
        <v>320</v>
      </c>
      <c r="D81" s="472" t="s">
        <v>4238</v>
      </c>
      <c r="E81" s="473" t="s">
        <v>147</v>
      </c>
      <c r="F81" s="361">
        <f>SUM(F77:F80)</f>
        <v>0</v>
      </c>
      <c r="G81" s="361">
        <f t="shared" ref="G81:M81" si="10">SUM(G77:G80)</f>
        <v>0</v>
      </c>
      <c r="H81" s="361">
        <f t="shared" si="10"/>
        <v>4</v>
      </c>
      <c r="I81" s="361">
        <f t="shared" si="10"/>
        <v>1</v>
      </c>
      <c r="J81" s="361">
        <f t="shared" si="10"/>
        <v>0</v>
      </c>
      <c r="K81" s="361">
        <f t="shared" si="10"/>
        <v>0</v>
      </c>
      <c r="L81" s="361">
        <f>SUM(L77:L80)</f>
        <v>180255925</v>
      </c>
      <c r="M81" s="361">
        <f t="shared" si="10"/>
        <v>83698525</v>
      </c>
      <c r="N81" s="158"/>
      <c r="O81" s="158"/>
    </row>
    <row r="82" spans="1:15" ht="17.25" x14ac:dyDescent="0.35">
      <c r="A82" s="158"/>
      <c r="B82" s="356">
        <v>6</v>
      </c>
      <c r="C82" s="357" t="s">
        <v>320</v>
      </c>
      <c r="D82" s="472" t="s">
        <v>4238</v>
      </c>
      <c r="E82" s="358" t="s">
        <v>3770</v>
      </c>
      <c r="F82" s="359">
        <f>+F81</f>
        <v>0</v>
      </c>
      <c r="G82" s="359">
        <f>+G81</f>
        <v>0</v>
      </c>
      <c r="H82" s="360">
        <f t="shared" ref="H82:M82" si="11">+H81</f>
        <v>4</v>
      </c>
      <c r="I82" s="360">
        <f t="shared" si="11"/>
        <v>1</v>
      </c>
      <c r="J82" s="362">
        <f t="shared" si="11"/>
        <v>0</v>
      </c>
      <c r="K82" s="362">
        <f t="shared" si="11"/>
        <v>0</v>
      </c>
      <c r="L82" s="360">
        <f t="shared" si="11"/>
        <v>180255925</v>
      </c>
      <c r="M82" s="360">
        <f t="shared" si="11"/>
        <v>83698525</v>
      </c>
      <c r="N82" s="158"/>
      <c r="O82" s="158"/>
    </row>
    <row r="83" spans="1:15" ht="17.25" x14ac:dyDescent="0.35">
      <c r="A83" s="158"/>
      <c r="B83" s="356">
        <v>6</v>
      </c>
      <c r="C83" s="357" t="s">
        <v>320</v>
      </c>
      <c r="D83" s="472" t="s">
        <v>4238</v>
      </c>
      <c r="E83" s="358" t="s">
        <v>3771</v>
      </c>
      <c r="F83" s="359">
        <v>0</v>
      </c>
      <c r="G83" s="359">
        <v>0</v>
      </c>
      <c r="H83" s="360">
        <v>0</v>
      </c>
      <c r="I83" s="360">
        <v>0</v>
      </c>
      <c r="J83" s="362">
        <v>0</v>
      </c>
      <c r="K83" s="362">
        <v>0</v>
      </c>
      <c r="L83" s="360">
        <v>0</v>
      </c>
      <c r="M83" s="360">
        <v>0</v>
      </c>
      <c r="N83" s="158"/>
      <c r="O83" s="158"/>
    </row>
    <row r="84" spans="1:15" s="59" customFormat="1" ht="17.25" x14ac:dyDescent="0.35">
      <c r="A84" s="158"/>
      <c r="B84" s="474">
        <v>6</v>
      </c>
      <c r="C84" s="475" t="s">
        <v>320</v>
      </c>
      <c r="D84" s="476" t="s">
        <v>4239</v>
      </c>
      <c r="E84" s="477" t="s">
        <v>3766</v>
      </c>
      <c r="F84" s="478">
        <v>1</v>
      </c>
      <c r="G84" s="478">
        <v>1</v>
      </c>
      <c r="H84" s="478">
        <v>0</v>
      </c>
      <c r="I84" s="478">
        <v>0</v>
      </c>
      <c r="J84" s="478">
        <v>81150004</v>
      </c>
      <c r="K84" s="478">
        <v>0</v>
      </c>
      <c r="L84" s="478">
        <v>0</v>
      </c>
      <c r="M84" s="478">
        <v>0</v>
      </c>
      <c r="N84" s="158"/>
      <c r="O84" s="158"/>
    </row>
    <row r="85" spans="1:15" s="59" customFormat="1" ht="17.25" x14ac:dyDescent="0.35">
      <c r="A85" s="158"/>
      <c r="B85" s="474">
        <v>6</v>
      </c>
      <c r="C85" s="475" t="s">
        <v>320</v>
      </c>
      <c r="D85" s="476" t="s">
        <v>4239</v>
      </c>
      <c r="E85" s="477" t="s">
        <v>3767</v>
      </c>
      <c r="F85" s="478">
        <v>3</v>
      </c>
      <c r="G85" s="478">
        <v>0</v>
      </c>
      <c r="H85" s="478">
        <v>0</v>
      </c>
      <c r="I85" s="478">
        <v>0</v>
      </c>
      <c r="J85" s="478">
        <v>84498567</v>
      </c>
      <c r="K85" s="478">
        <v>0</v>
      </c>
      <c r="L85" s="478">
        <v>0</v>
      </c>
      <c r="M85" s="478">
        <v>0</v>
      </c>
      <c r="N85" s="158"/>
      <c r="O85" s="158"/>
    </row>
    <row r="86" spans="1:15" s="59" customFormat="1" ht="17.25" x14ac:dyDescent="0.35">
      <c r="A86" s="158"/>
      <c r="B86" s="474">
        <v>6</v>
      </c>
      <c r="C86" s="475" t="s">
        <v>320</v>
      </c>
      <c r="D86" s="476" t="s">
        <v>4239</v>
      </c>
      <c r="E86" s="477" t="s">
        <v>3768</v>
      </c>
      <c r="F86" s="478">
        <v>0</v>
      </c>
      <c r="G86" s="478">
        <v>2</v>
      </c>
      <c r="H86" s="478">
        <v>0</v>
      </c>
      <c r="I86" s="478">
        <v>0</v>
      </c>
      <c r="J86" s="478">
        <v>0</v>
      </c>
      <c r="K86" s="478">
        <v>25788392</v>
      </c>
      <c r="L86" s="478">
        <v>0</v>
      </c>
      <c r="M86" s="478">
        <v>0</v>
      </c>
      <c r="N86" s="158"/>
      <c r="O86" s="158"/>
    </row>
    <row r="87" spans="1:15" s="59" customFormat="1" ht="17.25" x14ac:dyDescent="0.35">
      <c r="A87" s="158"/>
      <c r="B87" s="474">
        <v>6</v>
      </c>
      <c r="C87" s="475" t="s">
        <v>320</v>
      </c>
      <c r="D87" s="476" t="s">
        <v>4239</v>
      </c>
      <c r="E87" s="477" t="s">
        <v>3769</v>
      </c>
      <c r="F87" s="478">
        <v>3</v>
      </c>
      <c r="G87" s="478">
        <v>1</v>
      </c>
      <c r="H87" s="478">
        <v>0</v>
      </c>
      <c r="I87" s="478">
        <v>0</v>
      </c>
      <c r="J87" s="478">
        <v>16502432</v>
      </c>
      <c r="K87" s="478">
        <v>0</v>
      </c>
      <c r="L87" s="478">
        <v>0</v>
      </c>
      <c r="M87" s="478">
        <v>0</v>
      </c>
      <c r="N87" s="158"/>
      <c r="O87" s="158"/>
    </row>
    <row r="88" spans="1:15" s="59" customFormat="1" ht="17.25" x14ac:dyDescent="0.35">
      <c r="A88" s="158"/>
      <c r="B88" s="474">
        <v>6</v>
      </c>
      <c r="C88" s="475" t="s">
        <v>320</v>
      </c>
      <c r="D88" s="476" t="s">
        <v>4239</v>
      </c>
      <c r="E88" s="479" t="s">
        <v>147</v>
      </c>
      <c r="F88" s="480">
        <f t="shared" ref="F88:M88" si="12">SUM(F84:F87)</f>
        <v>7</v>
      </c>
      <c r="G88" s="480">
        <f t="shared" si="12"/>
        <v>4</v>
      </c>
      <c r="H88" s="480">
        <f t="shared" si="12"/>
        <v>0</v>
      </c>
      <c r="I88" s="480">
        <f t="shared" si="12"/>
        <v>0</v>
      </c>
      <c r="J88" s="480">
        <f t="shared" si="12"/>
        <v>182151003</v>
      </c>
      <c r="K88" s="480">
        <f t="shared" si="12"/>
        <v>25788392</v>
      </c>
      <c r="L88" s="480">
        <f t="shared" si="12"/>
        <v>0</v>
      </c>
      <c r="M88" s="480">
        <f t="shared" si="12"/>
        <v>0</v>
      </c>
      <c r="N88" s="158"/>
      <c r="O88" s="158"/>
    </row>
    <row r="89" spans="1:15" s="59" customFormat="1" ht="17.25" x14ac:dyDescent="0.35">
      <c r="A89" s="158"/>
      <c r="B89" s="474">
        <v>6</v>
      </c>
      <c r="C89" s="475" t="s">
        <v>320</v>
      </c>
      <c r="D89" s="476" t="s">
        <v>4239</v>
      </c>
      <c r="E89" s="477" t="s">
        <v>3770</v>
      </c>
      <c r="F89" s="478">
        <v>0</v>
      </c>
      <c r="G89" s="478">
        <v>0</v>
      </c>
      <c r="H89" s="478">
        <v>0</v>
      </c>
      <c r="I89" s="478">
        <v>0</v>
      </c>
      <c r="J89" s="478">
        <v>0</v>
      </c>
      <c r="K89" s="478">
        <v>0</v>
      </c>
      <c r="L89" s="478">
        <v>0</v>
      </c>
      <c r="M89" s="478">
        <v>0</v>
      </c>
      <c r="N89" s="158"/>
      <c r="O89" s="158"/>
    </row>
    <row r="90" spans="1:15" s="59" customFormat="1" ht="17.25" x14ac:dyDescent="0.35">
      <c r="A90" s="158"/>
      <c r="B90" s="474">
        <v>6</v>
      </c>
      <c r="C90" s="475" t="s">
        <v>320</v>
      </c>
      <c r="D90" s="476" t="s">
        <v>4239</v>
      </c>
      <c r="E90" s="477" t="s">
        <v>3771</v>
      </c>
      <c r="F90" s="478">
        <v>0</v>
      </c>
      <c r="G90" s="478">
        <v>0</v>
      </c>
      <c r="H90" s="478">
        <v>0</v>
      </c>
      <c r="I90" s="478">
        <v>0</v>
      </c>
      <c r="J90" s="478">
        <v>0</v>
      </c>
      <c r="K90" s="478">
        <v>0</v>
      </c>
      <c r="L90" s="478">
        <v>0</v>
      </c>
      <c r="M90" s="478">
        <v>0</v>
      </c>
      <c r="N90" s="158"/>
      <c r="O90" s="158"/>
    </row>
    <row r="91" spans="1:15" ht="17.25" x14ac:dyDescent="0.35">
      <c r="A91" s="158"/>
      <c r="B91" s="356">
        <v>7</v>
      </c>
      <c r="C91" s="357" t="s">
        <v>13</v>
      </c>
      <c r="D91" s="472" t="s">
        <v>4238</v>
      </c>
      <c r="E91" s="358" t="s">
        <v>3766</v>
      </c>
      <c r="F91" s="359">
        <v>6</v>
      </c>
      <c r="G91" s="359">
        <v>6</v>
      </c>
      <c r="H91" s="360">
        <v>15</v>
      </c>
      <c r="I91" s="360">
        <v>3</v>
      </c>
      <c r="J91" s="360">
        <v>289927781</v>
      </c>
      <c r="K91" s="360">
        <v>236307929</v>
      </c>
      <c r="L91" s="360">
        <v>3129385929</v>
      </c>
      <c r="M91" s="360">
        <v>432730395</v>
      </c>
      <c r="N91" s="158"/>
      <c r="O91" s="158"/>
    </row>
    <row r="92" spans="1:15" ht="17.25" x14ac:dyDescent="0.35">
      <c r="A92" s="158"/>
      <c r="B92" s="356">
        <v>7</v>
      </c>
      <c r="C92" s="357" t="s">
        <v>13</v>
      </c>
      <c r="D92" s="472" t="s">
        <v>4238</v>
      </c>
      <c r="E92" s="358" t="s">
        <v>3767</v>
      </c>
      <c r="F92" s="359">
        <v>22</v>
      </c>
      <c r="G92" s="359">
        <v>3</v>
      </c>
      <c r="H92" s="360">
        <v>0</v>
      </c>
      <c r="I92" s="360">
        <v>0</v>
      </c>
      <c r="J92" s="360">
        <v>293502869</v>
      </c>
      <c r="K92" s="360">
        <v>42055340</v>
      </c>
      <c r="L92" s="360">
        <v>0</v>
      </c>
      <c r="M92" s="360">
        <v>0</v>
      </c>
      <c r="N92" s="158"/>
      <c r="O92" s="158"/>
    </row>
    <row r="93" spans="1:15" ht="17.25" x14ac:dyDescent="0.35">
      <c r="A93" s="158"/>
      <c r="B93" s="356">
        <v>7</v>
      </c>
      <c r="C93" s="357" t="s">
        <v>13</v>
      </c>
      <c r="D93" s="472" t="s">
        <v>4238</v>
      </c>
      <c r="E93" s="358" t="s">
        <v>3768</v>
      </c>
      <c r="F93" s="359">
        <v>0</v>
      </c>
      <c r="G93" s="359">
        <v>0</v>
      </c>
      <c r="H93" s="360">
        <v>0</v>
      </c>
      <c r="I93" s="360">
        <v>0</v>
      </c>
      <c r="J93" s="360">
        <v>0</v>
      </c>
      <c r="K93" s="360">
        <v>0</v>
      </c>
      <c r="L93" s="360">
        <v>0</v>
      </c>
      <c r="M93" s="360">
        <v>0</v>
      </c>
      <c r="N93" s="158"/>
      <c r="O93" s="158"/>
    </row>
    <row r="94" spans="1:15" ht="17.25" x14ac:dyDescent="0.35">
      <c r="A94" s="158"/>
      <c r="B94" s="356">
        <v>7</v>
      </c>
      <c r="C94" s="357" t="s">
        <v>13</v>
      </c>
      <c r="D94" s="472" t="s">
        <v>4238</v>
      </c>
      <c r="E94" s="358" t="s">
        <v>3769</v>
      </c>
      <c r="F94" s="359">
        <v>0</v>
      </c>
      <c r="G94" s="359">
        <v>0</v>
      </c>
      <c r="H94" s="360">
        <v>0</v>
      </c>
      <c r="I94" s="360">
        <v>0</v>
      </c>
      <c r="J94" s="360">
        <v>0</v>
      </c>
      <c r="K94" s="360">
        <v>0</v>
      </c>
      <c r="L94" s="360">
        <v>0</v>
      </c>
      <c r="M94" s="360">
        <v>0</v>
      </c>
      <c r="N94" s="158"/>
      <c r="O94" s="158"/>
    </row>
    <row r="95" spans="1:15" ht="17.25" x14ac:dyDescent="0.35">
      <c r="A95" s="158"/>
      <c r="B95" s="356">
        <v>7</v>
      </c>
      <c r="C95" s="357" t="s">
        <v>13</v>
      </c>
      <c r="D95" s="472" t="s">
        <v>4238</v>
      </c>
      <c r="E95" s="473" t="s">
        <v>147</v>
      </c>
      <c r="F95" s="361">
        <v>28</v>
      </c>
      <c r="G95" s="361">
        <v>9</v>
      </c>
      <c r="H95" s="361">
        <v>15</v>
      </c>
      <c r="I95" s="361">
        <v>3</v>
      </c>
      <c r="J95" s="361">
        <f>+J91+J92</f>
        <v>583430650</v>
      </c>
      <c r="K95" s="361">
        <f>+K91+K92</f>
        <v>278363269</v>
      </c>
      <c r="L95" s="361">
        <f>+L91</f>
        <v>3129385929</v>
      </c>
      <c r="M95" s="361">
        <f>+M91</f>
        <v>432730395</v>
      </c>
      <c r="N95" s="158"/>
      <c r="O95" s="158"/>
    </row>
    <row r="96" spans="1:15" ht="17.25" x14ac:dyDescent="0.35">
      <c r="A96" s="158"/>
      <c r="B96" s="356">
        <v>7</v>
      </c>
      <c r="C96" s="357" t="s">
        <v>13</v>
      </c>
      <c r="D96" s="472" t="s">
        <v>4238</v>
      </c>
      <c r="E96" s="358" t="s">
        <v>3770</v>
      </c>
      <c r="F96" s="359">
        <v>28</v>
      </c>
      <c r="G96" s="359">
        <v>9</v>
      </c>
      <c r="H96" s="360">
        <v>15</v>
      </c>
      <c r="I96" s="360">
        <v>3</v>
      </c>
      <c r="J96" s="362">
        <f>+J95</f>
        <v>583430650</v>
      </c>
      <c r="K96" s="362">
        <f>+K95</f>
        <v>278363269</v>
      </c>
      <c r="L96" s="360">
        <f>+L95</f>
        <v>3129385929</v>
      </c>
      <c r="M96" s="360">
        <f>+M95</f>
        <v>432730395</v>
      </c>
      <c r="N96" s="158"/>
      <c r="O96" s="158"/>
    </row>
    <row r="97" spans="1:15" ht="17.25" x14ac:dyDescent="0.35">
      <c r="A97" s="158"/>
      <c r="B97" s="356">
        <v>7</v>
      </c>
      <c r="C97" s="357" t="s">
        <v>13</v>
      </c>
      <c r="D97" s="472" t="s">
        <v>4238</v>
      </c>
      <c r="E97" s="358" t="s">
        <v>3771</v>
      </c>
      <c r="F97" s="359">
        <v>0</v>
      </c>
      <c r="G97" s="359">
        <v>0</v>
      </c>
      <c r="H97" s="360">
        <v>0</v>
      </c>
      <c r="I97" s="360">
        <v>0</v>
      </c>
      <c r="J97" s="362">
        <v>0</v>
      </c>
      <c r="K97" s="362">
        <v>0</v>
      </c>
      <c r="L97" s="360">
        <v>0</v>
      </c>
      <c r="M97" s="360">
        <v>0</v>
      </c>
      <c r="N97" s="158"/>
      <c r="O97" s="158"/>
    </row>
    <row r="98" spans="1:15" s="59" customFormat="1" ht="17.25" x14ac:dyDescent="0.35">
      <c r="A98" s="158"/>
      <c r="B98" s="474">
        <v>7</v>
      </c>
      <c r="C98" s="475" t="s">
        <v>13</v>
      </c>
      <c r="D98" s="476" t="s">
        <v>4239</v>
      </c>
      <c r="E98" s="477" t="s">
        <v>3766</v>
      </c>
      <c r="F98" s="478">
        <v>0</v>
      </c>
      <c r="G98" s="478">
        <v>0</v>
      </c>
      <c r="H98" s="478">
        <v>5</v>
      </c>
      <c r="I98" s="478">
        <v>0</v>
      </c>
      <c r="J98" s="478">
        <v>0</v>
      </c>
      <c r="K98" s="478">
        <v>0</v>
      </c>
      <c r="L98" s="478">
        <v>651812797</v>
      </c>
      <c r="M98" s="478">
        <v>0</v>
      </c>
      <c r="N98" s="158"/>
      <c r="O98" s="158"/>
    </row>
    <row r="99" spans="1:15" s="59" customFormat="1" ht="17.25" x14ac:dyDescent="0.35">
      <c r="A99" s="158"/>
      <c r="B99" s="474">
        <v>7</v>
      </c>
      <c r="C99" s="475" t="s">
        <v>13</v>
      </c>
      <c r="D99" s="476" t="s">
        <v>4239</v>
      </c>
      <c r="E99" s="477" t="s">
        <v>3767</v>
      </c>
      <c r="F99" s="478">
        <v>0</v>
      </c>
      <c r="G99" s="478">
        <v>0</v>
      </c>
      <c r="H99" s="478">
        <v>0</v>
      </c>
      <c r="I99" s="478">
        <v>0</v>
      </c>
      <c r="J99" s="478">
        <v>0</v>
      </c>
      <c r="K99" s="478">
        <v>0</v>
      </c>
      <c r="L99" s="478">
        <v>0</v>
      </c>
      <c r="M99" s="478">
        <v>0</v>
      </c>
      <c r="N99" s="158"/>
      <c r="O99" s="158"/>
    </row>
    <row r="100" spans="1:15" s="59" customFormat="1" ht="17.25" x14ac:dyDescent="0.35">
      <c r="A100" s="158"/>
      <c r="B100" s="474">
        <v>7</v>
      </c>
      <c r="C100" s="475" t="s">
        <v>13</v>
      </c>
      <c r="D100" s="476" t="s">
        <v>4239</v>
      </c>
      <c r="E100" s="477" t="s">
        <v>3768</v>
      </c>
      <c r="F100" s="478">
        <v>3</v>
      </c>
      <c r="G100" s="478">
        <v>2</v>
      </c>
      <c r="H100" s="478">
        <v>0</v>
      </c>
      <c r="I100" s="478">
        <v>0</v>
      </c>
      <c r="J100" s="478">
        <v>136099584</v>
      </c>
      <c r="K100" s="478">
        <v>0</v>
      </c>
      <c r="L100" s="478">
        <v>0</v>
      </c>
      <c r="M100" s="478">
        <v>0</v>
      </c>
      <c r="N100" s="158"/>
      <c r="O100" s="158"/>
    </row>
    <row r="101" spans="1:15" s="59" customFormat="1" ht="17.25" x14ac:dyDescent="0.35">
      <c r="A101" s="158"/>
      <c r="B101" s="474">
        <v>7</v>
      </c>
      <c r="C101" s="475" t="s">
        <v>13</v>
      </c>
      <c r="D101" s="476" t="s">
        <v>4239</v>
      </c>
      <c r="E101" s="477" t="s">
        <v>3769</v>
      </c>
      <c r="F101" s="478">
        <v>2</v>
      </c>
      <c r="G101" s="478">
        <v>0</v>
      </c>
      <c r="H101" s="478">
        <v>0</v>
      </c>
      <c r="I101" s="478">
        <v>0</v>
      </c>
      <c r="J101" s="478">
        <v>20938107</v>
      </c>
      <c r="K101" s="478">
        <v>0</v>
      </c>
      <c r="L101" s="478">
        <v>0</v>
      </c>
      <c r="M101" s="478">
        <v>0</v>
      </c>
      <c r="N101" s="158"/>
      <c r="O101" s="158"/>
    </row>
    <row r="102" spans="1:15" s="59" customFormat="1" ht="17.25" x14ac:dyDescent="0.35">
      <c r="A102" s="158"/>
      <c r="B102" s="474">
        <v>7</v>
      </c>
      <c r="C102" s="475" t="s">
        <v>13</v>
      </c>
      <c r="D102" s="476" t="s">
        <v>4239</v>
      </c>
      <c r="E102" s="479" t="s">
        <v>147</v>
      </c>
      <c r="F102" s="480">
        <f t="shared" ref="F102:M102" si="13">SUM(F98:F101)</f>
        <v>5</v>
      </c>
      <c r="G102" s="480">
        <f t="shared" si="13"/>
        <v>2</v>
      </c>
      <c r="H102" s="480">
        <f t="shared" si="13"/>
        <v>5</v>
      </c>
      <c r="I102" s="480">
        <f t="shared" si="13"/>
        <v>0</v>
      </c>
      <c r="J102" s="480">
        <f t="shared" si="13"/>
        <v>157037691</v>
      </c>
      <c r="K102" s="480">
        <f t="shared" si="13"/>
        <v>0</v>
      </c>
      <c r="L102" s="480">
        <f t="shared" si="13"/>
        <v>651812797</v>
      </c>
      <c r="M102" s="480">
        <f t="shared" si="13"/>
        <v>0</v>
      </c>
      <c r="N102" s="158"/>
      <c r="O102" s="158"/>
    </row>
    <row r="103" spans="1:15" s="59" customFormat="1" ht="17.25" x14ac:dyDescent="0.35">
      <c r="A103" s="158"/>
      <c r="B103" s="474">
        <v>7</v>
      </c>
      <c r="C103" s="475" t="s">
        <v>13</v>
      </c>
      <c r="D103" s="476" t="s">
        <v>4239</v>
      </c>
      <c r="E103" s="477" t="s">
        <v>3770</v>
      </c>
      <c r="F103" s="478">
        <v>0</v>
      </c>
      <c r="G103" s="478">
        <v>0</v>
      </c>
      <c r="H103" s="478">
        <v>0</v>
      </c>
      <c r="I103" s="478">
        <v>0</v>
      </c>
      <c r="J103" s="478">
        <v>0</v>
      </c>
      <c r="K103" s="478">
        <v>0</v>
      </c>
      <c r="L103" s="478">
        <v>0</v>
      </c>
      <c r="M103" s="478">
        <v>0</v>
      </c>
      <c r="N103" s="158"/>
      <c r="O103" s="158"/>
    </row>
    <row r="104" spans="1:15" s="59" customFormat="1" ht="17.25" x14ac:dyDescent="0.35">
      <c r="A104" s="158"/>
      <c r="B104" s="474">
        <v>7</v>
      </c>
      <c r="C104" s="475" t="s">
        <v>13</v>
      </c>
      <c r="D104" s="476" t="s">
        <v>4239</v>
      </c>
      <c r="E104" s="477" t="s">
        <v>3771</v>
      </c>
      <c r="F104" s="480">
        <f>+F102</f>
        <v>5</v>
      </c>
      <c r="G104" s="480">
        <f t="shared" ref="G104:H104" si="14">+G102</f>
        <v>2</v>
      </c>
      <c r="H104" s="480">
        <f t="shared" si="14"/>
        <v>5</v>
      </c>
      <c r="I104" s="480">
        <v>0</v>
      </c>
      <c r="J104" s="480">
        <f>+J102</f>
        <v>157037691</v>
      </c>
      <c r="K104" s="480">
        <v>0</v>
      </c>
      <c r="L104" s="480">
        <f>+L102</f>
        <v>651812797</v>
      </c>
      <c r="M104" s="478">
        <v>0</v>
      </c>
      <c r="N104" s="158"/>
      <c r="O104" s="158"/>
    </row>
    <row r="105" spans="1:15" ht="17.25" x14ac:dyDescent="0.35">
      <c r="A105" s="158"/>
      <c r="B105" s="356">
        <v>8</v>
      </c>
      <c r="C105" s="357" t="s">
        <v>14</v>
      </c>
      <c r="D105" s="472" t="s">
        <v>4238</v>
      </c>
      <c r="E105" s="358" t="s">
        <v>3766</v>
      </c>
      <c r="F105" s="359">
        <v>1</v>
      </c>
      <c r="G105" s="359">
        <v>0</v>
      </c>
      <c r="H105" s="360">
        <v>3</v>
      </c>
      <c r="I105" s="360">
        <v>1</v>
      </c>
      <c r="J105" s="360" t="s">
        <v>5</v>
      </c>
      <c r="K105" s="360">
        <v>0</v>
      </c>
      <c r="L105" s="360" t="s">
        <v>5</v>
      </c>
      <c r="M105" s="360" t="s">
        <v>5</v>
      </c>
      <c r="N105" s="158"/>
      <c r="O105" s="158"/>
    </row>
    <row r="106" spans="1:15" ht="17.25" x14ac:dyDescent="0.35">
      <c r="A106" s="158"/>
      <c r="B106" s="356">
        <v>8</v>
      </c>
      <c r="C106" s="357" t="s">
        <v>14</v>
      </c>
      <c r="D106" s="472" t="s">
        <v>4238</v>
      </c>
      <c r="E106" s="358" t="s">
        <v>3767</v>
      </c>
      <c r="F106" s="359">
        <v>1</v>
      </c>
      <c r="G106" s="359">
        <v>3</v>
      </c>
      <c r="H106" s="360">
        <v>0</v>
      </c>
      <c r="I106" s="360">
        <v>0</v>
      </c>
      <c r="J106" s="360" t="s">
        <v>5</v>
      </c>
      <c r="K106" s="360" t="s">
        <v>5</v>
      </c>
      <c r="L106" s="360">
        <v>0</v>
      </c>
      <c r="M106" s="360">
        <v>0</v>
      </c>
      <c r="N106" s="158"/>
      <c r="O106" s="158"/>
    </row>
    <row r="107" spans="1:15" ht="17.25" x14ac:dyDescent="0.35">
      <c r="A107" s="158"/>
      <c r="B107" s="356">
        <v>8</v>
      </c>
      <c r="C107" s="357" t="s">
        <v>14</v>
      </c>
      <c r="D107" s="472" t="s">
        <v>4238</v>
      </c>
      <c r="E107" s="358" t="s">
        <v>3768</v>
      </c>
      <c r="F107" s="359">
        <v>0</v>
      </c>
      <c r="G107" s="359">
        <v>0</v>
      </c>
      <c r="H107" s="360">
        <v>0</v>
      </c>
      <c r="I107" s="360">
        <v>0</v>
      </c>
      <c r="J107" s="360">
        <v>0</v>
      </c>
      <c r="K107" s="360">
        <v>0</v>
      </c>
      <c r="L107" s="360">
        <v>0</v>
      </c>
      <c r="M107" s="360">
        <v>0</v>
      </c>
      <c r="N107" s="158"/>
      <c r="O107" s="158"/>
    </row>
    <row r="108" spans="1:15" ht="17.25" x14ac:dyDescent="0.35">
      <c r="A108" s="158"/>
      <c r="B108" s="356">
        <v>8</v>
      </c>
      <c r="C108" s="357" t="s">
        <v>14</v>
      </c>
      <c r="D108" s="472" t="s">
        <v>4238</v>
      </c>
      <c r="E108" s="358" t="s">
        <v>3769</v>
      </c>
      <c r="F108" s="359">
        <v>0</v>
      </c>
      <c r="G108" s="359">
        <v>0</v>
      </c>
      <c r="H108" s="360">
        <v>0</v>
      </c>
      <c r="I108" s="360">
        <v>0</v>
      </c>
      <c r="J108" s="360">
        <v>0</v>
      </c>
      <c r="K108" s="360">
        <v>0</v>
      </c>
      <c r="L108" s="360">
        <v>0</v>
      </c>
      <c r="M108" s="360">
        <v>0</v>
      </c>
      <c r="N108" s="158"/>
      <c r="O108" s="158"/>
    </row>
    <row r="109" spans="1:15" ht="17.25" x14ac:dyDescent="0.35">
      <c r="A109" s="158"/>
      <c r="B109" s="356">
        <v>8</v>
      </c>
      <c r="C109" s="357" t="s">
        <v>14</v>
      </c>
      <c r="D109" s="472" t="s">
        <v>4238</v>
      </c>
      <c r="E109" s="473" t="s">
        <v>147</v>
      </c>
      <c r="F109" s="361">
        <v>2</v>
      </c>
      <c r="G109" s="361">
        <v>3</v>
      </c>
      <c r="H109" s="361">
        <v>3</v>
      </c>
      <c r="I109" s="361">
        <v>1</v>
      </c>
      <c r="J109" s="361">
        <v>0</v>
      </c>
      <c r="K109" s="361">
        <v>0</v>
      </c>
      <c r="L109" s="361">
        <v>0</v>
      </c>
      <c r="M109" s="361">
        <v>1001924378</v>
      </c>
      <c r="N109" s="158"/>
      <c r="O109" s="158"/>
    </row>
    <row r="110" spans="1:15" ht="17.25" x14ac:dyDescent="0.35">
      <c r="A110" s="158"/>
      <c r="B110" s="356">
        <v>8</v>
      </c>
      <c r="C110" s="357" t="s">
        <v>14</v>
      </c>
      <c r="D110" s="472" t="s">
        <v>4238</v>
      </c>
      <c r="E110" s="358" t="s">
        <v>3770</v>
      </c>
      <c r="F110" s="359">
        <f>+F109</f>
        <v>2</v>
      </c>
      <c r="G110" s="359">
        <f t="shared" ref="G110:M110" si="15">+G109</f>
        <v>3</v>
      </c>
      <c r="H110" s="360">
        <f t="shared" si="15"/>
        <v>3</v>
      </c>
      <c r="I110" s="360">
        <f t="shared" si="15"/>
        <v>1</v>
      </c>
      <c r="J110" s="362">
        <f t="shared" si="15"/>
        <v>0</v>
      </c>
      <c r="K110" s="362">
        <f t="shared" si="15"/>
        <v>0</v>
      </c>
      <c r="L110" s="360">
        <f t="shared" si="15"/>
        <v>0</v>
      </c>
      <c r="M110" s="360">
        <f t="shared" si="15"/>
        <v>1001924378</v>
      </c>
      <c r="N110" s="158"/>
      <c r="O110" s="158"/>
    </row>
    <row r="111" spans="1:15" ht="17.25" x14ac:dyDescent="0.35">
      <c r="A111" s="158"/>
      <c r="B111" s="356">
        <v>8</v>
      </c>
      <c r="C111" s="357" t="s">
        <v>14</v>
      </c>
      <c r="D111" s="472" t="s">
        <v>4238</v>
      </c>
      <c r="E111" s="358" t="s">
        <v>3771</v>
      </c>
      <c r="F111" s="359">
        <v>0</v>
      </c>
      <c r="G111" s="359">
        <v>0</v>
      </c>
      <c r="H111" s="360">
        <v>0</v>
      </c>
      <c r="I111" s="360">
        <v>0</v>
      </c>
      <c r="J111" s="362">
        <v>0</v>
      </c>
      <c r="K111" s="362">
        <v>0</v>
      </c>
      <c r="L111" s="360">
        <v>0</v>
      </c>
      <c r="M111" s="360">
        <v>0</v>
      </c>
      <c r="N111" s="158"/>
      <c r="O111" s="158"/>
    </row>
    <row r="112" spans="1:15" s="59" customFormat="1" ht="17.25" x14ac:dyDescent="0.35">
      <c r="A112" s="158"/>
      <c r="B112" s="474">
        <v>8</v>
      </c>
      <c r="C112" s="475" t="s">
        <v>14</v>
      </c>
      <c r="D112" s="476" t="s">
        <v>4239</v>
      </c>
      <c r="E112" s="477" t="s">
        <v>3766</v>
      </c>
      <c r="F112" s="478">
        <v>0</v>
      </c>
      <c r="G112" s="478">
        <v>0</v>
      </c>
      <c r="H112" s="478">
        <v>0</v>
      </c>
      <c r="I112" s="478">
        <v>0</v>
      </c>
      <c r="J112" s="478">
        <v>0</v>
      </c>
      <c r="K112" s="478">
        <v>0</v>
      </c>
      <c r="L112" s="478">
        <v>0</v>
      </c>
      <c r="M112" s="478">
        <v>0</v>
      </c>
      <c r="N112" s="158"/>
      <c r="O112" s="158"/>
    </row>
    <row r="113" spans="1:15" s="59" customFormat="1" ht="17.25" x14ac:dyDescent="0.35">
      <c r="A113" s="158"/>
      <c r="B113" s="474">
        <v>8</v>
      </c>
      <c r="C113" s="475" t="s">
        <v>14</v>
      </c>
      <c r="D113" s="476" t="s">
        <v>4239</v>
      </c>
      <c r="E113" s="477" t="s">
        <v>3767</v>
      </c>
      <c r="F113" s="478">
        <v>0</v>
      </c>
      <c r="G113" s="478">
        <v>0</v>
      </c>
      <c r="H113" s="478">
        <v>0</v>
      </c>
      <c r="I113" s="478">
        <v>0</v>
      </c>
      <c r="J113" s="478">
        <v>0</v>
      </c>
      <c r="K113" s="478">
        <v>0</v>
      </c>
      <c r="L113" s="478">
        <v>0</v>
      </c>
      <c r="M113" s="478">
        <v>0</v>
      </c>
      <c r="N113" s="158"/>
      <c r="O113" s="158"/>
    </row>
    <row r="114" spans="1:15" s="59" customFormat="1" ht="17.25" x14ac:dyDescent="0.35">
      <c r="A114" s="158"/>
      <c r="B114" s="474">
        <v>8</v>
      </c>
      <c r="C114" s="475" t="s">
        <v>14</v>
      </c>
      <c r="D114" s="476" t="s">
        <v>4239</v>
      </c>
      <c r="E114" s="477" t="s">
        <v>3768</v>
      </c>
      <c r="F114" s="478">
        <v>1</v>
      </c>
      <c r="G114" s="478">
        <v>2</v>
      </c>
      <c r="H114" s="478">
        <v>0</v>
      </c>
      <c r="I114" s="478">
        <v>0</v>
      </c>
      <c r="J114" s="478" t="s">
        <v>5</v>
      </c>
      <c r="K114" s="478" t="s">
        <v>5</v>
      </c>
      <c r="L114" s="478">
        <v>0</v>
      </c>
      <c r="M114" s="478">
        <v>0</v>
      </c>
      <c r="N114" s="158"/>
      <c r="O114" s="158"/>
    </row>
    <row r="115" spans="1:15" s="59" customFormat="1" ht="17.25" x14ac:dyDescent="0.35">
      <c r="A115" s="158"/>
      <c r="B115" s="474">
        <v>8</v>
      </c>
      <c r="C115" s="475" t="s">
        <v>14</v>
      </c>
      <c r="D115" s="476" t="s">
        <v>4239</v>
      </c>
      <c r="E115" s="477" t="s">
        <v>3769</v>
      </c>
      <c r="F115" s="478">
        <v>0</v>
      </c>
      <c r="G115" s="478">
        <v>0</v>
      </c>
      <c r="H115" s="478">
        <v>0</v>
      </c>
      <c r="I115" s="478">
        <v>0</v>
      </c>
      <c r="J115" s="478">
        <v>0</v>
      </c>
      <c r="K115" s="478">
        <v>0</v>
      </c>
      <c r="L115" s="478">
        <v>0</v>
      </c>
      <c r="M115" s="478">
        <v>0</v>
      </c>
      <c r="N115" s="158"/>
      <c r="O115" s="158"/>
    </row>
    <row r="116" spans="1:15" s="59" customFormat="1" ht="17.25" x14ac:dyDescent="0.35">
      <c r="A116" s="158"/>
      <c r="B116" s="474">
        <v>8</v>
      </c>
      <c r="C116" s="475" t="s">
        <v>14</v>
      </c>
      <c r="D116" s="476" t="s">
        <v>4239</v>
      </c>
      <c r="E116" s="479" t="s">
        <v>147</v>
      </c>
      <c r="F116" s="480">
        <f t="shared" ref="F116:M116" si="16">SUM(F112:F115)</f>
        <v>1</v>
      </c>
      <c r="G116" s="480">
        <f t="shared" si="16"/>
        <v>2</v>
      </c>
      <c r="H116" s="480">
        <f t="shared" si="16"/>
        <v>0</v>
      </c>
      <c r="I116" s="480">
        <f t="shared" si="16"/>
        <v>0</v>
      </c>
      <c r="J116" s="480">
        <f t="shared" si="16"/>
        <v>0</v>
      </c>
      <c r="K116" s="480">
        <f t="shared" si="16"/>
        <v>0</v>
      </c>
      <c r="L116" s="480">
        <f t="shared" si="16"/>
        <v>0</v>
      </c>
      <c r="M116" s="480">
        <f t="shared" si="16"/>
        <v>0</v>
      </c>
      <c r="N116" s="158"/>
      <c r="O116" s="158"/>
    </row>
    <row r="117" spans="1:15" s="59" customFormat="1" ht="17.25" x14ac:dyDescent="0.35">
      <c r="A117" s="158"/>
      <c r="B117" s="474">
        <v>8</v>
      </c>
      <c r="C117" s="475" t="s">
        <v>14</v>
      </c>
      <c r="D117" s="476" t="s">
        <v>4239</v>
      </c>
      <c r="E117" s="477" t="s">
        <v>3770</v>
      </c>
      <c r="F117" s="478">
        <v>0</v>
      </c>
      <c r="G117" s="478">
        <v>0</v>
      </c>
      <c r="H117" s="478">
        <v>0</v>
      </c>
      <c r="I117" s="478">
        <v>0</v>
      </c>
      <c r="J117" s="478">
        <v>0</v>
      </c>
      <c r="K117" s="478">
        <v>0</v>
      </c>
      <c r="L117" s="478">
        <v>0</v>
      </c>
      <c r="M117" s="478">
        <v>0</v>
      </c>
      <c r="N117" s="158"/>
      <c r="O117" s="158"/>
    </row>
    <row r="118" spans="1:15" s="59" customFormat="1" ht="17.25" x14ac:dyDescent="0.35">
      <c r="A118" s="158"/>
      <c r="B118" s="474">
        <v>8</v>
      </c>
      <c r="C118" s="475" t="s">
        <v>14</v>
      </c>
      <c r="D118" s="476" t="s">
        <v>4239</v>
      </c>
      <c r="E118" s="477" t="s">
        <v>3771</v>
      </c>
      <c r="F118" s="478">
        <v>0</v>
      </c>
      <c r="G118" s="478">
        <v>0</v>
      </c>
      <c r="H118" s="478">
        <v>0</v>
      </c>
      <c r="I118" s="478">
        <v>0</v>
      </c>
      <c r="J118" s="478">
        <v>0</v>
      </c>
      <c r="K118" s="478">
        <v>0</v>
      </c>
      <c r="L118" s="478">
        <v>0</v>
      </c>
      <c r="M118" s="478">
        <v>0</v>
      </c>
      <c r="N118" s="158"/>
      <c r="O118" s="158"/>
    </row>
    <row r="119" spans="1:15" s="59" customFormat="1" ht="17.25" x14ac:dyDescent="0.35">
      <c r="A119" s="158"/>
      <c r="B119" s="481"/>
      <c r="C119" s="482"/>
      <c r="D119" s="482"/>
      <c r="E119" s="483"/>
      <c r="F119" s="484"/>
      <c r="G119" s="484"/>
      <c r="H119" s="484"/>
      <c r="I119" s="484"/>
      <c r="J119" s="484"/>
      <c r="K119" s="484"/>
      <c r="L119" s="484"/>
      <c r="M119" s="484"/>
      <c r="N119" s="158"/>
      <c r="O119" s="158"/>
    </row>
    <row r="120" spans="1:15" ht="17.25" x14ac:dyDescent="0.35">
      <c r="A120" s="158"/>
      <c r="B120" s="158"/>
      <c r="C120" s="158"/>
      <c r="D120" s="158"/>
      <c r="E120" s="158"/>
      <c r="F120" s="158"/>
      <c r="G120" s="158"/>
      <c r="H120" s="158"/>
      <c r="I120" s="158"/>
      <c r="J120" s="158"/>
      <c r="K120" s="158"/>
      <c r="L120" s="158"/>
      <c r="M120" s="158"/>
      <c r="N120" s="158"/>
      <c r="O120" s="158"/>
    </row>
    <row r="121" spans="1:15" ht="17.25" x14ac:dyDescent="0.35">
      <c r="A121" s="348" t="s">
        <v>27</v>
      </c>
      <c r="B121" s="158"/>
      <c r="C121" s="158"/>
      <c r="D121" s="158"/>
      <c r="E121" s="158"/>
      <c r="F121" s="158"/>
      <c r="G121" s="158"/>
      <c r="H121" s="158"/>
      <c r="I121" s="158"/>
      <c r="J121" s="158"/>
      <c r="K121" s="158"/>
      <c r="L121" s="158"/>
      <c r="M121" s="158"/>
      <c r="N121" s="158"/>
      <c r="O121" s="158"/>
    </row>
    <row r="122" spans="1:15" ht="17.25" x14ac:dyDescent="0.35">
      <c r="A122" s="158"/>
      <c r="B122" s="158"/>
      <c r="C122" s="158"/>
      <c r="D122" s="158"/>
      <c r="E122" s="158"/>
      <c r="F122" s="158"/>
      <c r="G122" s="158"/>
      <c r="H122" s="158"/>
      <c r="I122" s="158"/>
      <c r="J122" s="158"/>
      <c r="K122" s="158"/>
      <c r="L122" s="158"/>
      <c r="M122" s="158"/>
      <c r="N122" s="158"/>
      <c r="O122" s="158"/>
    </row>
    <row r="123" spans="1:15" ht="17.25" x14ac:dyDescent="0.35">
      <c r="A123" s="158"/>
      <c r="B123" s="523">
        <v>1</v>
      </c>
      <c r="C123" s="523" t="s">
        <v>134</v>
      </c>
      <c r="D123" s="357" t="s">
        <v>4238</v>
      </c>
      <c r="E123" s="363" t="s">
        <v>3766</v>
      </c>
      <c r="F123" s="359">
        <v>2</v>
      </c>
      <c r="G123" s="367">
        <v>0</v>
      </c>
      <c r="H123" s="367">
        <v>0</v>
      </c>
      <c r="I123" s="367">
        <v>0</v>
      </c>
      <c r="J123" s="367">
        <v>88532059</v>
      </c>
      <c r="K123" s="367">
        <v>0</v>
      </c>
      <c r="L123" s="367">
        <v>0</v>
      </c>
      <c r="M123" s="367">
        <v>0</v>
      </c>
      <c r="N123" s="158"/>
      <c r="O123" s="158"/>
    </row>
    <row r="124" spans="1:15" ht="17.25" x14ac:dyDescent="0.35">
      <c r="A124" s="158"/>
      <c r="B124" s="524"/>
      <c r="C124" s="524"/>
      <c r="D124" s="472" t="s">
        <v>4238</v>
      </c>
      <c r="E124" s="363" t="s">
        <v>3767</v>
      </c>
      <c r="F124" s="359">
        <v>2</v>
      </c>
      <c r="G124" s="359">
        <v>3</v>
      </c>
      <c r="H124" s="367">
        <v>0</v>
      </c>
      <c r="I124" s="367">
        <v>0</v>
      </c>
      <c r="J124" s="367">
        <v>11976079</v>
      </c>
      <c r="K124" s="367">
        <v>13318795</v>
      </c>
      <c r="L124" s="367">
        <v>0</v>
      </c>
      <c r="M124" s="367">
        <v>0</v>
      </c>
      <c r="N124" s="158"/>
      <c r="O124" s="158"/>
    </row>
    <row r="125" spans="1:15" ht="17.25" x14ac:dyDescent="0.35">
      <c r="A125" s="158"/>
      <c r="B125" s="524"/>
      <c r="C125" s="524"/>
      <c r="D125" s="472" t="s">
        <v>4238</v>
      </c>
      <c r="E125" s="363" t="s">
        <v>3768</v>
      </c>
      <c r="F125" s="359">
        <v>2</v>
      </c>
      <c r="G125" s="367">
        <v>0</v>
      </c>
      <c r="H125" s="367">
        <v>0</v>
      </c>
      <c r="I125" s="367">
        <v>0</v>
      </c>
      <c r="J125" s="367">
        <v>12647347</v>
      </c>
      <c r="K125" s="367">
        <v>0</v>
      </c>
      <c r="L125" s="367">
        <v>0</v>
      </c>
      <c r="M125" s="367">
        <v>0</v>
      </c>
      <c r="N125" s="158"/>
      <c r="O125" s="158"/>
    </row>
    <row r="126" spans="1:15" ht="17.25" x14ac:dyDescent="0.35">
      <c r="A126" s="158"/>
      <c r="B126" s="524"/>
      <c r="C126" s="524"/>
      <c r="D126" s="472" t="s">
        <v>4238</v>
      </c>
      <c r="E126" s="363" t="s">
        <v>3769</v>
      </c>
      <c r="F126" s="367">
        <v>0</v>
      </c>
      <c r="G126" s="367">
        <v>0</v>
      </c>
      <c r="H126" s="367">
        <v>0</v>
      </c>
      <c r="I126" s="367">
        <v>0</v>
      </c>
      <c r="J126" s="367">
        <v>0</v>
      </c>
      <c r="K126" s="367">
        <v>0</v>
      </c>
      <c r="L126" s="367">
        <v>0</v>
      </c>
      <c r="M126" s="367">
        <v>0</v>
      </c>
      <c r="N126" s="158"/>
      <c r="O126" s="158"/>
    </row>
    <row r="127" spans="1:15" ht="17.25" x14ac:dyDescent="0.35">
      <c r="A127" s="158"/>
      <c r="B127" s="524"/>
      <c r="C127" s="524"/>
      <c r="D127" s="472" t="s">
        <v>4238</v>
      </c>
      <c r="E127" s="364" t="s">
        <v>147</v>
      </c>
      <c r="F127" s="365">
        <f>F128</f>
        <v>6</v>
      </c>
      <c r="G127" s="365">
        <f t="shared" ref="G127:I128" si="17">G128</f>
        <v>3</v>
      </c>
      <c r="H127" s="368">
        <f t="shared" si="17"/>
        <v>0</v>
      </c>
      <c r="I127" s="368">
        <f t="shared" si="17"/>
        <v>0</v>
      </c>
      <c r="J127" s="369">
        <f>SUM(J123:J126)</f>
        <v>113155485</v>
      </c>
      <c r="K127" s="369">
        <f>SUM(K123:K126)</f>
        <v>13318795</v>
      </c>
      <c r="L127" s="369">
        <f t="shared" ref="L127:M127" si="18">SUM(L123:L126)</f>
        <v>0</v>
      </c>
      <c r="M127" s="369">
        <f t="shared" si="18"/>
        <v>0</v>
      </c>
      <c r="N127" s="158"/>
      <c r="O127" s="158"/>
    </row>
    <row r="128" spans="1:15" ht="17.25" x14ac:dyDescent="0.35">
      <c r="A128" s="158"/>
      <c r="B128" s="524"/>
      <c r="C128" s="524"/>
      <c r="D128" s="472" t="s">
        <v>4238</v>
      </c>
      <c r="E128" s="363" t="s">
        <v>3770</v>
      </c>
      <c r="F128" s="366">
        <v>6</v>
      </c>
      <c r="G128" s="366">
        <v>3</v>
      </c>
      <c r="H128" s="368">
        <f t="shared" si="17"/>
        <v>0</v>
      </c>
      <c r="I128" s="368">
        <f t="shared" si="17"/>
        <v>0</v>
      </c>
      <c r="J128" s="370">
        <v>113155485</v>
      </c>
      <c r="K128" s="370">
        <v>13318795</v>
      </c>
      <c r="L128" s="371">
        <v>0</v>
      </c>
      <c r="M128" s="371">
        <v>0</v>
      </c>
      <c r="N128" s="158"/>
      <c r="O128" s="158"/>
    </row>
    <row r="129" spans="1:15" ht="17.25" x14ac:dyDescent="0.35">
      <c r="A129" s="158"/>
      <c r="B129" s="525"/>
      <c r="C129" s="525"/>
      <c r="D129" s="472" t="s">
        <v>4238</v>
      </c>
      <c r="E129" s="363" t="s">
        <v>3771</v>
      </c>
      <c r="F129" s="367">
        <v>0</v>
      </c>
      <c r="G129" s="367">
        <v>0</v>
      </c>
      <c r="H129" s="367">
        <v>0</v>
      </c>
      <c r="I129" s="367">
        <v>0</v>
      </c>
      <c r="J129" s="367">
        <v>0</v>
      </c>
      <c r="K129" s="367">
        <v>0</v>
      </c>
      <c r="L129" s="371">
        <v>0</v>
      </c>
      <c r="M129" s="371">
        <v>0</v>
      </c>
      <c r="N129" s="158"/>
      <c r="O129" s="158"/>
    </row>
    <row r="130" spans="1:15" s="59" customFormat="1" ht="17.25" x14ac:dyDescent="0.35">
      <c r="A130" s="158"/>
      <c r="B130" s="526">
        <v>1</v>
      </c>
      <c r="C130" s="529" t="s">
        <v>134</v>
      </c>
      <c r="D130" s="476" t="s">
        <v>4239</v>
      </c>
      <c r="E130" s="477" t="s">
        <v>3766</v>
      </c>
      <c r="F130" s="478">
        <v>0</v>
      </c>
      <c r="G130" s="478">
        <v>0</v>
      </c>
      <c r="H130" s="478">
        <v>0</v>
      </c>
      <c r="I130" s="478">
        <v>0</v>
      </c>
      <c r="J130" s="478">
        <v>0</v>
      </c>
      <c r="K130" s="478">
        <v>0</v>
      </c>
      <c r="L130" s="478">
        <v>0</v>
      </c>
      <c r="M130" s="478">
        <v>0</v>
      </c>
      <c r="N130" s="158"/>
      <c r="O130" s="158"/>
    </row>
    <row r="131" spans="1:15" s="59" customFormat="1" ht="17.25" x14ac:dyDescent="0.35">
      <c r="A131" s="158"/>
      <c r="B131" s="527"/>
      <c r="C131" s="530"/>
      <c r="D131" s="476" t="s">
        <v>4239</v>
      </c>
      <c r="E131" s="477" t="s">
        <v>3767</v>
      </c>
      <c r="F131" s="478">
        <v>0</v>
      </c>
      <c r="G131" s="478">
        <v>0</v>
      </c>
      <c r="H131" s="478">
        <v>0</v>
      </c>
      <c r="I131" s="478">
        <v>0</v>
      </c>
      <c r="J131" s="478">
        <v>0</v>
      </c>
      <c r="K131" s="478">
        <v>0</v>
      </c>
      <c r="L131" s="478">
        <v>0</v>
      </c>
      <c r="M131" s="478">
        <v>0</v>
      </c>
      <c r="N131" s="158"/>
      <c r="O131" s="158"/>
    </row>
    <row r="132" spans="1:15" s="59" customFormat="1" ht="17.25" x14ac:dyDescent="0.35">
      <c r="A132" s="158"/>
      <c r="B132" s="527"/>
      <c r="C132" s="530"/>
      <c r="D132" s="476" t="s">
        <v>4239</v>
      </c>
      <c r="E132" s="477" t="s">
        <v>3768</v>
      </c>
      <c r="F132" s="478">
        <v>0</v>
      </c>
      <c r="G132" s="478">
        <v>0</v>
      </c>
      <c r="H132" s="478">
        <v>0</v>
      </c>
      <c r="I132" s="478">
        <v>0</v>
      </c>
      <c r="J132" s="478">
        <v>0</v>
      </c>
      <c r="K132" s="478">
        <v>0</v>
      </c>
      <c r="L132" s="478">
        <v>0</v>
      </c>
      <c r="M132" s="478">
        <v>0</v>
      </c>
      <c r="N132" s="158"/>
      <c r="O132" s="158"/>
    </row>
    <row r="133" spans="1:15" s="59" customFormat="1" ht="17.25" x14ac:dyDescent="0.35">
      <c r="A133" s="158"/>
      <c r="B133" s="527"/>
      <c r="C133" s="530"/>
      <c r="D133" s="476" t="s">
        <v>4239</v>
      </c>
      <c r="E133" s="477" t="s">
        <v>3769</v>
      </c>
      <c r="F133" s="478">
        <v>0</v>
      </c>
      <c r="G133" s="478">
        <v>0</v>
      </c>
      <c r="H133" s="478">
        <v>0</v>
      </c>
      <c r="I133" s="478">
        <v>0</v>
      </c>
      <c r="J133" s="478">
        <v>0</v>
      </c>
      <c r="K133" s="478">
        <v>0</v>
      </c>
      <c r="L133" s="478">
        <v>0</v>
      </c>
      <c r="M133" s="478">
        <v>0</v>
      </c>
      <c r="N133" s="158"/>
      <c r="O133" s="158"/>
    </row>
    <row r="134" spans="1:15" s="59" customFormat="1" ht="17.25" x14ac:dyDescent="0.35">
      <c r="A134" s="158"/>
      <c r="B134" s="527"/>
      <c r="C134" s="530"/>
      <c r="D134" s="476" t="s">
        <v>4239</v>
      </c>
      <c r="E134" s="479" t="s">
        <v>147</v>
      </c>
      <c r="F134" s="480">
        <f t="shared" ref="F134:M134" si="19">SUM(F130:F133)</f>
        <v>0</v>
      </c>
      <c r="G134" s="480">
        <f t="shared" si="19"/>
        <v>0</v>
      </c>
      <c r="H134" s="480">
        <f t="shared" si="19"/>
        <v>0</v>
      </c>
      <c r="I134" s="480">
        <f t="shared" si="19"/>
        <v>0</v>
      </c>
      <c r="J134" s="480">
        <f t="shared" si="19"/>
        <v>0</v>
      </c>
      <c r="K134" s="480">
        <f t="shared" si="19"/>
        <v>0</v>
      </c>
      <c r="L134" s="480">
        <f t="shared" si="19"/>
        <v>0</v>
      </c>
      <c r="M134" s="480">
        <f t="shared" si="19"/>
        <v>0</v>
      </c>
      <c r="N134" s="158"/>
      <c r="O134" s="158"/>
    </row>
    <row r="135" spans="1:15" s="59" customFormat="1" ht="17.25" x14ac:dyDescent="0.35">
      <c r="A135" s="158"/>
      <c r="B135" s="527"/>
      <c r="C135" s="530"/>
      <c r="D135" s="476" t="s">
        <v>4239</v>
      </c>
      <c r="E135" s="477" t="s">
        <v>3770</v>
      </c>
      <c r="F135" s="478">
        <v>0</v>
      </c>
      <c r="G135" s="478">
        <v>0</v>
      </c>
      <c r="H135" s="478">
        <v>0</v>
      </c>
      <c r="I135" s="478">
        <v>0</v>
      </c>
      <c r="J135" s="478">
        <v>0</v>
      </c>
      <c r="K135" s="478">
        <v>0</v>
      </c>
      <c r="L135" s="478">
        <v>0</v>
      </c>
      <c r="M135" s="478">
        <v>0</v>
      </c>
      <c r="N135" s="158"/>
      <c r="O135" s="158"/>
    </row>
    <row r="136" spans="1:15" s="59" customFormat="1" ht="17.25" x14ac:dyDescent="0.35">
      <c r="A136" s="158"/>
      <c r="B136" s="528"/>
      <c r="C136" s="531"/>
      <c r="D136" s="476" t="s">
        <v>4239</v>
      </c>
      <c r="E136" s="477" t="s">
        <v>3771</v>
      </c>
      <c r="F136" s="478">
        <v>0</v>
      </c>
      <c r="G136" s="478">
        <v>0</v>
      </c>
      <c r="H136" s="478">
        <v>0</v>
      </c>
      <c r="I136" s="478">
        <v>0</v>
      </c>
      <c r="J136" s="478">
        <v>0</v>
      </c>
      <c r="K136" s="478">
        <v>0</v>
      </c>
      <c r="L136" s="478">
        <v>0</v>
      </c>
      <c r="M136" s="478">
        <v>0</v>
      </c>
      <c r="N136" s="158"/>
      <c r="O136" s="158"/>
    </row>
    <row r="137" spans="1:15" ht="17.25" x14ac:dyDescent="0.35">
      <c r="A137" s="158"/>
      <c r="B137" s="523">
        <v>2</v>
      </c>
      <c r="C137" s="523" t="s">
        <v>210</v>
      </c>
      <c r="D137" s="357" t="s">
        <v>4238</v>
      </c>
      <c r="E137" s="363" t="s">
        <v>3766</v>
      </c>
      <c r="F137" s="359">
        <v>9</v>
      </c>
      <c r="G137" s="367">
        <v>0</v>
      </c>
      <c r="H137" s="367">
        <v>10</v>
      </c>
      <c r="I137" s="367">
        <v>0</v>
      </c>
      <c r="J137" s="367">
        <v>582470549</v>
      </c>
      <c r="K137" s="367">
        <v>0</v>
      </c>
      <c r="L137" s="367">
        <v>234936910</v>
      </c>
      <c r="M137" s="367">
        <v>0</v>
      </c>
      <c r="N137" s="158"/>
      <c r="O137" s="158"/>
    </row>
    <row r="138" spans="1:15" ht="17.25" x14ac:dyDescent="0.35">
      <c r="A138" s="158"/>
      <c r="B138" s="524"/>
      <c r="C138" s="524"/>
      <c r="D138" s="472" t="s">
        <v>4238</v>
      </c>
      <c r="E138" s="363" t="s">
        <v>3767</v>
      </c>
      <c r="F138" s="359">
        <v>34</v>
      </c>
      <c r="G138" s="359">
        <v>12</v>
      </c>
      <c r="H138" s="367">
        <v>4</v>
      </c>
      <c r="I138" s="367">
        <v>0</v>
      </c>
      <c r="J138" s="367">
        <v>1063479688</v>
      </c>
      <c r="K138" s="367">
        <v>259317191</v>
      </c>
      <c r="L138" s="367">
        <v>60102528</v>
      </c>
      <c r="M138" s="367">
        <v>0</v>
      </c>
      <c r="N138" s="158"/>
      <c r="O138" s="158"/>
    </row>
    <row r="139" spans="1:15" ht="17.25" x14ac:dyDescent="0.35">
      <c r="A139" s="158"/>
      <c r="B139" s="524"/>
      <c r="C139" s="524"/>
      <c r="D139" s="472" t="s">
        <v>4238</v>
      </c>
      <c r="E139" s="363" t="s">
        <v>3768</v>
      </c>
      <c r="F139" s="359">
        <v>149</v>
      </c>
      <c r="G139" s="367">
        <v>9</v>
      </c>
      <c r="H139" s="367">
        <v>0</v>
      </c>
      <c r="I139" s="367">
        <v>0</v>
      </c>
      <c r="J139" s="367">
        <v>2478316885</v>
      </c>
      <c r="K139" s="367">
        <v>141497611</v>
      </c>
      <c r="L139" s="367">
        <v>0</v>
      </c>
      <c r="M139" s="367">
        <v>0</v>
      </c>
      <c r="N139" s="158"/>
      <c r="O139" s="158"/>
    </row>
    <row r="140" spans="1:15" ht="17.25" x14ac:dyDescent="0.35">
      <c r="A140" s="158"/>
      <c r="B140" s="524"/>
      <c r="C140" s="524"/>
      <c r="D140" s="472" t="s">
        <v>4238</v>
      </c>
      <c r="E140" s="363" t="s">
        <v>3769</v>
      </c>
      <c r="F140" s="367">
        <v>110</v>
      </c>
      <c r="G140" s="367">
        <v>6</v>
      </c>
      <c r="H140" s="367">
        <v>0</v>
      </c>
      <c r="I140" s="367">
        <v>0</v>
      </c>
      <c r="J140" s="367">
        <v>1430267793</v>
      </c>
      <c r="K140" s="367">
        <v>58084856</v>
      </c>
      <c r="L140" s="367">
        <v>0</v>
      </c>
      <c r="M140" s="367">
        <v>0</v>
      </c>
      <c r="N140" s="158"/>
      <c r="O140" s="158"/>
    </row>
    <row r="141" spans="1:15" ht="17.25" x14ac:dyDescent="0.35">
      <c r="A141" s="158"/>
      <c r="B141" s="524"/>
      <c r="C141" s="524"/>
      <c r="D141" s="472" t="s">
        <v>4238</v>
      </c>
      <c r="E141" s="364" t="s">
        <v>147</v>
      </c>
      <c r="F141" s="365">
        <f>SUM(F137:F140)</f>
        <v>302</v>
      </c>
      <c r="G141" s="365">
        <f>SUM(G137:G140)</f>
        <v>27</v>
      </c>
      <c r="H141" s="368">
        <f>SUM(H137:H140)</f>
        <v>14</v>
      </c>
      <c r="I141" s="368">
        <f>SUM(I137:I140)</f>
        <v>0</v>
      </c>
      <c r="J141" s="369">
        <f t="shared" ref="J141:M141" si="20">SUM(J137:J140)</f>
        <v>5554534915</v>
      </c>
      <c r="K141" s="369">
        <f t="shared" si="20"/>
        <v>458899658</v>
      </c>
      <c r="L141" s="369">
        <f t="shared" si="20"/>
        <v>295039438</v>
      </c>
      <c r="M141" s="369">
        <f t="shared" si="20"/>
        <v>0</v>
      </c>
      <c r="N141" s="158"/>
      <c r="O141" s="158"/>
    </row>
    <row r="142" spans="1:15" ht="17.25" x14ac:dyDescent="0.35">
      <c r="A142" s="158"/>
      <c r="B142" s="524"/>
      <c r="C142" s="524"/>
      <c r="D142" s="472" t="s">
        <v>4238</v>
      </c>
      <c r="E142" s="363" t="s">
        <v>3770</v>
      </c>
      <c r="F142" s="366">
        <v>302</v>
      </c>
      <c r="G142" s="366">
        <v>27</v>
      </c>
      <c r="H142" s="368">
        <v>14</v>
      </c>
      <c r="I142" s="368">
        <v>0</v>
      </c>
      <c r="J142" s="370">
        <v>5554534915</v>
      </c>
      <c r="K142" s="370">
        <v>458899658</v>
      </c>
      <c r="L142" s="371">
        <v>295039338</v>
      </c>
      <c r="M142" s="371">
        <v>0</v>
      </c>
      <c r="N142" s="158"/>
      <c r="O142" s="158"/>
    </row>
    <row r="143" spans="1:15" ht="17.25" x14ac:dyDescent="0.35">
      <c r="A143" s="158"/>
      <c r="B143" s="525"/>
      <c r="C143" s="525"/>
      <c r="D143" s="472" t="s">
        <v>4238</v>
      </c>
      <c r="E143" s="363" t="s">
        <v>3771</v>
      </c>
      <c r="F143" s="367">
        <v>0</v>
      </c>
      <c r="G143" s="367">
        <v>0</v>
      </c>
      <c r="H143" s="367">
        <v>0</v>
      </c>
      <c r="I143" s="367">
        <v>0</v>
      </c>
      <c r="J143" s="367">
        <v>0</v>
      </c>
      <c r="K143" s="367">
        <v>0</v>
      </c>
      <c r="L143" s="371">
        <v>0</v>
      </c>
      <c r="M143" s="371">
        <v>0</v>
      </c>
      <c r="N143" s="158"/>
      <c r="O143" s="158"/>
    </row>
    <row r="144" spans="1:15" s="59" customFormat="1" ht="17.25" x14ac:dyDescent="0.35">
      <c r="A144" s="158"/>
      <c r="B144" s="526">
        <v>2</v>
      </c>
      <c r="C144" s="529" t="s">
        <v>210</v>
      </c>
      <c r="D144" s="476" t="s">
        <v>4239</v>
      </c>
      <c r="E144" s="477" t="s">
        <v>3766</v>
      </c>
      <c r="F144" s="478">
        <v>0</v>
      </c>
      <c r="G144" s="478">
        <v>0</v>
      </c>
      <c r="H144" s="478">
        <v>13</v>
      </c>
      <c r="I144" s="478">
        <v>0</v>
      </c>
      <c r="J144" s="478">
        <v>0</v>
      </c>
      <c r="K144" s="478">
        <v>0</v>
      </c>
      <c r="L144" s="478">
        <v>2176864250</v>
      </c>
      <c r="M144" s="478">
        <v>0</v>
      </c>
      <c r="N144" s="158"/>
      <c r="O144" s="158"/>
    </row>
    <row r="145" spans="1:15" s="59" customFormat="1" ht="17.25" x14ac:dyDescent="0.35">
      <c r="A145" s="158"/>
      <c r="B145" s="527"/>
      <c r="C145" s="530"/>
      <c r="D145" s="476" t="s">
        <v>4239</v>
      </c>
      <c r="E145" s="477" t="s">
        <v>3767</v>
      </c>
      <c r="F145" s="478">
        <v>0</v>
      </c>
      <c r="G145" s="478">
        <v>0</v>
      </c>
      <c r="H145" s="478">
        <v>0</v>
      </c>
      <c r="I145" s="478">
        <v>0</v>
      </c>
      <c r="J145" s="478">
        <v>0</v>
      </c>
      <c r="K145" s="478">
        <v>0</v>
      </c>
      <c r="L145" s="478">
        <v>0</v>
      </c>
      <c r="M145" s="478">
        <v>0</v>
      </c>
      <c r="N145" s="158"/>
      <c r="O145" s="158"/>
    </row>
    <row r="146" spans="1:15" s="59" customFormat="1" ht="17.25" x14ac:dyDescent="0.35">
      <c r="A146" s="158"/>
      <c r="B146" s="527"/>
      <c r="C146" s="530"/>
      <c r="D146" s="476" t="s">
        <v>4239</v>
      </c>
      <c r="E146" s="477" t="s">
        <v>3768</v>
      </c>
      <c r="F146" s="478">
        <v>392</v>
      </c>
      <c r="G146" s="478">
        <v>0</v>
      </c>
      <c r="H146" s="478">
        <v>0</v>
      </c>
      <c r="I146" s="478">
        <v>0</v>
      </c>
      <c r="J146" s="478">
        <v>1878920597</v>
      </c>
      <c r="K146" s="478">
        <v>0</v>
      </c>
      <c r="L146" s="478">
        <v>0</v>
      </c>
      <c r="M146" s="478">
        <v>0</v>
      </c>
      <c r="N146" s="158"/>
      <c r="O146" s="158"/>
    </row>
    <row r="147" spans="1:15" s="59" customFormat="1" ht="17.25" x14ac:dyDescent="0.35">
      <c r="A147" s="158"/>
      <c r="B147" s="527"/>
      <c r="C147" s="530"/>
      <c r="D147" s="476" t="s">
        <v>4239</v>
      </c>
      <c r="E147" s="477" t="s">
        <v>3769</v>
      </c>
      <c r="F147" s="478">
        <v>0</v>
      </c>
      <c r="G147" s="478">
        <v>0</v>
      </c>
      <c r="H147" s="478">
        <v>0</v>
      </c>
      <c r="I147" s="478">
        <v>0</v>
      </c>
      <c r="J147" s="478">
        <v>0</v>
      </c>
      <c r="K147" s="478">
        <v>0</v>
      </c>
      <c r="L147" s="478">
        <v>0</v>
      </c>
      <c r="M147" s="478">
        <v>0</v>
      </c>
      <c r="N147" s="158"/>
      <c r="O147" s="158"/>
    </row>
    <row r="148" spans="1:15" s="59" customFormat="1" ht="17.25" x14ac:dyDescent="0.35">
      <c r="A148" s="158"/>
      <c r="B148" s="527"/>
      <c r="C148" s="530"/>
      <c r="D148" s="476" t="s">
        <v>4239</v>
      </c>
      <c r="E148" s="479" t="s">
        <v>147</v>
      </c>
      <c r="F148" s="480">
        <f t="shared" ref="F148:M148" si="21">SUM(F144:F147)</f>
        <v>392</v>
      </c>
      <c r="G148" s="480">
        <f t="shared" si="21"/>
        <v>0</v>
      </c>
      <c r="H148" s="480">
        <f t="shared" si="21"/>
        <v>13</v>
      </c>
      <c r="I148" s="480">
        <f t="shared" si="21"/>
        <v>0</v>
      </c>
      <c r="J148" s="480">
        <f t="shared" si="21"/>
        <v>1878920597</v>
      </c>
      <c r="K148" s="480">
        <f t="shared" si="21"/>
        <v>0</v>
      </c>
      <c r="L148" s="480">
        <f t="shared" si="21"/>
        <v>2176864250</v>
      </c>
      <c r="M148" s="480">
        <f t="shared" si="21"/>
        <v>0</v>
      </c>
      <c r="N148" s="158"/>
      <c r="O148" s="158"/>
    </row>
    <row r="149" spans="1:15" s="59" customFormat="1" ht="17.25" x14ac:dyDescent="0.35">
      <c r="A149" s="158"/>
      <c r="B149" s="527"/>
      <c r="C149" s="530"/>
      <c r="D149" s="476" t="s">
        <v>4239</v>
      </c>
      <c r="E149" s="477" t="s">
        <v>3770</v>
      </c>
      <c r="F149" s="478">
        <v>0</v>
      </c>
      <c r="G149" s="478">
        <v>0</v>
      </c>
      <c r="H149" s="478">
        <v>0</v>
      </c>
      <c r="I149" s="478">
        <v>0</v>
      </c>
      <c r="J149" s="478">
        <v>0</v>
      </c>
      <c r="K149" s="478">
        <v>0</v>
      </c>
      <c r="L149" s="478">
        <v>0</v>
      </c>
      <c r="M149" s="478">
        <v>0</v>
      </c>
      <c r="N149" s="158"/>
      <c r="O149" s="158"/>
    </row>
    <row r="150" spans="1:15" s="59" customFormat="1" ht="17.25" x14ac:dyDescent="0.35">
      <c r="A150" s="158"/>
      <c r="B150" s="528"/>
      <c r="C150" s="531"/>
      <c r="D150" s="476" t="s">
        <v>4239</v>
      </c>
      <c r="E150" s="477" t="s">
        <v>3771</v>
      </c>
      <c r="F150" s="478">
        <f>+F148</f>
        <v>392</v>
      </c>
      <c r="G150" s="478">
        <v>0</v>
      </c>
      <c r="H150" s="478">
        <f>+H148</f>
        <v>13</v>
      </c>
      <c r="I150" s="478">
        <v>0</v>
      </c>
      <c r="J150" s="478">
        <f>+J148</f>
        <v>1878920597</v>
      </c>
      <c r="K150" s="478">
        <v>0</v>
      </c>
      <c r="L150" s="478">
        <f>+L148</f>
        <v>2176864250</v>
      </c>
      <c r="M150" s="478">
        <v>0</v>
      </c>
      <c r="N150" s="158"/>
      <c r="O150" s="158"/>
    </row>
    <row r="151" spans="1:15" ht="17.25" x14ac:dyDescent="0.35">
      <c r="A151" s="158"/>
      <c r="B151" s="523">
        <v>3</v>
      </c>
      <c r="C151" s="523" t="s">
        <v>121</v>
      </c>
      <c r="D151" s="357" t="s">
        <v>4238</v>
      </c>
      <c r="E151" s="363" t="s">
        <v>3766</v>
      </c>
      <c r="F151" s="359">
        <v>51</v>
      </c>
      <c r="G151" s="367">
        <v>4</v>
      </c>
      <c r="H151" s="367">
        <v>86</v>
      </c>
      <c r="I151" s="367">
        <v>3</v>
      </c>
      <c r="J151" s="367">
        <v>2202718018</v>
      </c>
      <c r="K151" s="367">
        <v>184416268</v>
      </c>
      <c r="L151" s="367">
        <v>1981570230</v>
      </c>
      <c r="M151" s="367">
        <v>62118099</v>
      </c>
      <c r="N151" s="158"/>
      <c r="O151" s="158"/>
    </row>
    <row r="152" spans="1:15" ht="17.25" x14ac:dyDescent="0.35">
      <c r="A152" s="158"/>
      <c r="B152" s="524"/>
      <c r="C152" s="524"/>
      <c r="D152" s="472" t="s">
        <v>4238</v>
      </c>
      <c r="E152" s="363" t="s">
        <v>3767</v>
      </c>
      <c r="F152" s="359">
        <v>98</v>
      </c>
      <c r="G152" s="359">
        <v>16</v>
      </c>
      <c r="H152" s="367">
        <v>0</v>
      </c>
      <c r="I152" s="367">
        <v>0</v>
      </c>
      <c r="J152" s="367">
        <v>2389831563</v>
      </c>
      <c r="K152" s="367">
        <v>397155894</v>
      </c>
      <c r="L152" s="367">
        <v>0</v>
      </c>
      <c r="M152" s="367">
        <v>0</v>
      </c>
      <c r="N152" s="158"/>
      <c r="O152" s="158"/>
    </row>
    <row r="153" spans="1:15" ht="17.25" x14ac:dyDescent="0.35">
      <c r="A153" s="158"/>
      <c r="B153" s="524"/>
      <c r="C153" s="524"/>
      <c r="D153" s="472" t="s">
        <v>4238</v>
      </c>
      <c r="E153" s="363" t="s">
        <v>3768</v>
      </c>
      <c r="F153" s="359">
        <v>341</v>
      </c>
      <c r="G153" s="367">
        <v>27</v>
      </c>
      <c r="H153" s="367">
        <v>0</v>
      </c>
      <c r="I153" s="367">
        <v>0</v>
      </c>
      <c r="J153" s="367">
        <v>4410290388</v>
      </c>
      <c r="K153" s="367">
        <v>174308516</v>
      </c>
      <c r="L153" s="367">
        <v>0</v>
      </c>
      <c r="M153" s="367">
        <v>0</v>
      </c>
      <c r="N153" s="158"/>
      <c r="O153" s="158"/>
    </row>
    <row r="154" spans="1:15" ht="17.25" x14ac:dyDescent="0.35">
      <c r="A154" s="158"/>
      <c r="B154" s="524"/>
      <c r="C154" s="524"/>
      <c r="D154" s="472" t="s">
        <v>4238</v>
      </c>
      <c r="E154" s="363" t="s">
        <v>3769</v>
      </c>
      <c r="F154" s="367">
        <v>399</v>
      </c>
      <c r="G154" s="367">
        <v>19</v>
      </c>
      <c r="H154" s="367">
        <v>0</v>
      </c>
      <c r="I154" s="367">
        <v>0</v>
      </c>
      <c r="J154" s="367">
        <v>1210590571</v>
      </c>
      <c r="K154" s="367">
        <v>20161845</v>
      </c>
      <c r="L154" s="367">
        <v>0</v>
      </c>
      <c r="M154" s="367">
        <v>0</v>
      </c>
      <c r="N154" s="158"/>
      <c r="O154" s="158"/>
    </row>
    <row r="155" spans="1:15" ht="17.25" x14ac:dyDescent="0.35">
      <c r="A155" s="158"/>
      <c r="B155" s="524"/>
      <c r="C155" s="524"/>
      <c r="D155" s="472" t="s">
        <v>4238</v>
      </c>
      <c r="E155" s="364" t="s">
        <v>147</v>
      </c>
      <c r="F155" s="365">
        <f>SUM(F151:F154)</f>
        <v>889</v>
      </c>
      <c r="G155" s="365">
        <f>SUM(G151:G154)</f>
        <v>66</v>
      </c>
      <c r="H155" s="368">
        <f>SUM(H151:H154)</f>
        <v>86</v>
      </c>
      <c r="I155" s="368">
        <f>SUM(I151:I154)</f>
        <v>3</v>
      </c>
      <c r="J155" s="369">
        <f t="shared" ref="J155:M155" si="22">SUM(J151:J154)</f>
        <v>10213430540</v>
      </c>
      <c r="K155" s="369">
        <f t="shared" si="22"/>
        <v>776042523</v>
      </c>
      <c r="L155" s="369">
        <f t="shared" si="22"/>
        <v>1981570230</v>
      </c>
      <c r="M155" s="369">
        <f t="shared" si="22"/>
        <v>62118099</v>
      </c>
      <c r="N155" s="158"/>
      <c r="O155" s="158"/>
    </row>
    <row r="156" spans="1:15" ht="17.25" x14ac:dyDescent="0.35">
      <c r="A156" s="158"/>
      <c r="B156" s="524"/>
      <c r="C156" s="524"/>
      <c r="D156" s="472" t="s">
        <v>4238</v>
      </c>
      <c r="E156" s="363" t="s">
        <v>3770</v>
      </c>
      <c r="F156" s="366">
        <v>889</v>
      </c>
      <c r="G156" s="366">
        <v>66</v>
      </c>
      <c r="H156" s="368">
        <v>86</v>
      </c>
      <c r="I156" s="368">
        <v>3</v>
      </c>
      <c r="J156" s="370">
        <v>10213430540</v>
      </c>
      <c r="K156" s="370">
        <v>776042523</v>
      </c>
      <c r="L156" s="371">
        <v>1981570230</v>
      </c>
      <c r="M156" s="371">
        <v>62118099</v>
      </c>
      <c r="N156" s="158"/>
      <c r="O156" s="158"/>
    </row>
    <row r="157" spans="1:15" ht="17.25" x14ac:dyDescent="0.35">
      <c r="A157" s="158"/>
      <c r="B157" s="525"/>
      <c r="C157" s="525"/>
      <c r="D157" s="472" t="s">
        <v>4238</v>
      </c>
      <c r="E157" s="363" t="s">
        <v>3771</v>
      </c>
      <c r="F157" s="367">
        <v>0</v>
      </c>
      <c r="G157" s="367">
        <v>0</v>
      </c>
      <c r="H157" s="367">
        <v>0</v>
      </c>
      <c r="I157" s="367">
        <v>0</v>
      </c>
      <c r="J157" s="367">
        <v>0</v>
      </c>
      <c r="K157" s="367">
        <v>0</v>
      </c>
      <c r="L157" s="371">
        <v>0</v>
      </c>
      <c r="M157" s="371">
        <v>0</v>
      </c>
      <c r="N157" s="158"/>
      <c r="O157" s="158"/>
    </row>
    <row r="158" spans="1:15" s="59" customFormat="1" ht="17.25" x14ac:dyDescent="0.35">
      <c r="A158" s="158"/>
      <c r="B158" s="526">
        <v>3</v>
      </c>
      <c r="C158" s="529" t="s">
        <v>121</v>
      </c>
      <c r="D158" s="476" t="s">
        <v>4239</v>
      </c>
      <c r="E158" s="477" t="s">
        <v>3766</v>
      </c>
      <c r="F158" s="478">
        <v>0</v>
      </c>
      <c r="G158" s="478">
        <v>0</v>
      </c>
      <c r="H158" s="478">
        <v>0</v>
      </c>
      <c r="I158" s="478">
        <v>0</v>
      </c>
      <c r="J158" s="478">
        <v>0</v>
      </c>
      <c r="K158" s="478">
        <v>0</v>
      </c>
      <c r="L158" s="478">
        <v>0</v>
      </c>
      <c r="M158" s="478">
        <v>0</v>
      </c>
      <c r="N158" s="158"/>
      <c r="O158" s="158"/>
    </row>
    <row r="159" spans="1:15" s="59" customFormat="1" ht="17.25" x14ac:dyDescent="0.35">
      <c r="A159" s="158"/>
      <c r="B159" s="527"/>
      <c r="C159" s="530"/>
      <c r="D159" s="476" t="s">
        <v>4239</v>
      </c>
      <c r="E159" s="477" t="s">
        <v>3767</v>
      </c>
      <c r="F159" s="478">
        <v>22</v>
      </c>
      <c r="G159" s="478">
        <v>1</v>
      </c>
      <c r="H159" s="478">
        <v>0</v>
      </c>
      <c r="I159" s="478">
        <v>0</v>
      </c>
      <c r="J159" s="478">
        <v>0</v>
      </c>
      <c r="K159" s="478">
        <v>0</v>
      </c>
      <c r="L159" s="478">
        <v>0</v>
      </c>
      <c r="M159" s="478">
        <v>0</v>
      </c>
      <c r="N159" s="158"/>
      <c r="O159" s="158"/>
    </row>
    <row r="160" spans="1:15" s="59" customFormat="1" ht="17.25" x14ac:dyDescent="0.35">
      <c r="A160" s="158"/>
      <c r="B160" s="527"/>
      <c r="C160" s="530"/>
      <c r="D160" s="476" t="s">
        <v>4239</v>
      </c>
      <c r="E160" s="477" t="s">
        <v>3768</v>
      </c>
      <c r="F160" s="478">
        <v>31</v>
      </c>
      <c r="G160" s="478">
        <v>7</v>
      </c>
      <c r="H160" s="478">
        <v>0</v>
      </c>
      <c r="I160" s="478">
        <v>0</v>
      </c>
      <c r="J160" s="478">
        <v>0</v>
      </c>
      <c r="K160" s="478">
        <v>0</v>
      </c>
      <c r="L160" s="478">
        <v>0</v>
      </c>
      <c r="M160" s="478">
        <v>0</v>
      </c>
      <c r="N160" s="158"/>
      <c r="O160" s="158"/>
    </row>
    <row r="161" spans="1:15" s="59" customFormat="1" ht="17.25" x14ac:dyDescent="0.35">
      <c r="A161" s="158"/>
      <c r="B161" s="527"/>
      <c r="C161" s="530"/>
      <c r="D161" s="476" t="s">
        <v>4239</v>
      </c>
      <c r="E161" s="477" t="s">
        <v>3769</v>
      </c>
      <c r="F161" s="478">
        <v>422</v>
      </c>
      <c r="G161" s="478">
        <v>42</v>
      </c>
      <c r="H161" s="478">
        <v>0</v>
      </c>
      <c r="I161" s="478">
        <v>0</v>
      </c>
      <c r="J161" s="478">
        <v>11147834122</v>
      </c>
      <c r="K161" s="478">
        <v>0</v>
      </c>
      <c r="L161" s="478">
        <v>0</v>
      </c>
      <c r="M161" s="478">
        <v>0</v>
      </c>
      <c r="N161" s="158"/>
      <c r="O161" s="158"/>
    </row>
    <row r="162" spans="1:15" s="59" customFormat="1" ht="17.25" x14ac:dyDescent="0.35">
      <c r="A162" s="158"/>
      <c r="B162" s="527"/>
      <c r="C162" s="530"/>
      <c r="D162" s="476" t="s">
        <v>4239</v>
      </c>
      <c r="E162" s="479" t="s">
        <v>147</v>
      </c>
      <c r="F162" s="480">
        <f t="shared" ref="F162:M162" si="23">SUM(F158:F161)</f>
        <v>475</v>
      </c>
      <c r="G162" s="480">
        <f t="shared" si="23"/>
        <v>50</v>
      </c>
      <c r="H162" s="480">
        <f t="shared" si="23"/>
        <v>0</v>
      </c>
      <c r="I162" s="480">
        <f t="shared" si="23"/>
        <v>0</v>
      </c>
      <c r="J162" s="480">
        <f t="shared" si="23"/>
        <v>11147834122</v>
      </c>
      <c r="K162" s="480">
        <f t="shared" si="23"/>
        <v>0</v>
      </c>
      <c r="L162" s="480">
        <f t="shared" si="23"/>
        <v>0</v>
      </c>
      <c r="M162" s="480">
        <f t="shared" si="23"/>
        <v>0</v>
      </c>
      <c r="N162" s="158"/>
      <c r="O162" s="158"/>
    </row>
    <row r="163" spans="1:15" s="59" customFormat="1" ht="17.25" x14ac:dyDescent="0.35">
      <c r="A163" s="158"/>
      <c r="B163" s="527"/>
      <c r="C163" s="530"/>
      <c r="D163" s="476" t="s">
        <v>4239</v>
      </c>
      <c r="E163" s="477" t="s">
        <v>3770</v>
      </c>
      <c r="F163" s="478">
        <v>0</v>
      </c>
      <c r="G163" s="478">
        <v>0</v>
      </c>
      <c r="H163" s="478">
        <v>0</v>
      </c>
      <c r="I163" s="478">
        <v>0</v>
      </c>
      <c r="J163" s="478">
        <v>0</v>
      </c>
      <c r="K163" s="478">
        <v>0</v>
      </c>
      <c r="L163" s="478">
        <v>0</v>
      </c>
      <c r="M163" s="478">
        <v>0</v>
      </c>
      <c r="N163" s="158"/>
      <c r="O163" s="158"/>
    </row>
    <row r="164" spans="1:15" s="59" customFormat="1" ht="17.25" x14ac:dyDescent="0.35">
      <c r="A164" s="158"/>
      <c r="B164" s="528"/>
      <c r="C164" s="531"/>
      <c r="D164" s="476" t="s">
        <v>4239</v>
      </c>
      <c r="E164" s="477" t="s">
        <v>3771</v>
      </c>
      <c r="F164" s="478">
        <f>+F162</f>
        <v>475</v>
      </c>
      <c r="G164" s="478">
        <f>+G162</f>
        <v>50</v>
      </c>
      <c r="H164" s="478">
        <v>0</v>
      </c>
      <c r="I164" s="478">
        <v>0</v>
      </c>
      <c r="J164" s="478">
        <f>+J162</f>
        <v>11147834122</v>
      </c>
      <c r="K164" s="478">
        <v>0</v>
      </c>
      <c r="L164" s="478">
        <v>0</v>
      </c>
      <c r="M164" s="478">
        <v>0</v>
      </c>
      <c r="N164" s="158"/>
      <c r="O164" s="158"/>
    </row>
    <row r="165" spans="1:15" ht="17.25" x14ac:dyDescent="0.35">
      <c r="A165" s="158"/>
      <c r="B165" s="523">
        <v>4</v>
      </c>
      <c r="C165" s="523" t="s">
        <v>122</v>
      </c>
      <c r="D165" s="357" t="s">
        <v>4238</v>
      </c>
      <c r="E165" s="363" t="s">
        <v>3766</v>
      </c>
      <c r="F165" s="359">
        <v>107</v>
      </c>
      <c r="G165" s="367">
        <v>9</v>
      </c>
      <c r="H165" s="367">
        <v>12</v>
      </c>
      <c r="I165" s="367">
        <v>1</v>
      </c>
      <c r="J165" s="367">
        <v>3478921042</v>
      </c>
      <c r="K165" s="367">
        <v>80989757</v>
      </c>
      <c r="L165" s="367">
        <v>265638495</v>
      </c>
      <c r="M165" s="367">
        <v>7796205</v>
      </c>
      <c r="N165" s="158"/>
      <c r="O165" s="158"/>
    </row>
    <row r="166" spans="1:15" ht="17.25" x14ac:dyDescent="0.35">
      <c r="A166" s="158"/>
      <c r="B166" s="524"/>
      <c r="C166" s="524"/>
      <c r="D166" s="472" t="s">
        <v>4238</v>
      </c>
      <c r="E166" s="363" t="s">
        <v>3767</v>
      </c>
      <c r="F166" s="359">
        <v>209</v>
      </c>
      <c r="G166" s="359">
        <v>37</v>
      </c>
      <c r="H166" s="367">
        <v>0</v>
      </c>
      <c r="I166" s="367">
        <v>0</v>
      </c>
      <c r="J166" s="367">
        <v>1018810920</v>
      </c>
      <c r="K166" s="367">
        <v>183489981</v>
      </c>
      <c r="L166" s="367">
        <v>0</v>
      </c>
      <c r="M166" s="367">
        <v>0</v>
      </c>
      <c r="N166" s="158"/>
      <c r="O166" s="158"/>
    </row>
    <row r="167" spans="1:15" ht="17.25" x14ac:dyDescent="0.35">
      <c r="A167" s="158"/>
      <c r="B167" s="524"/>
      <c r="C167" s="524"/>
      <c r="D167" s="472" t="s">
        <v>4238</v>
      </c>
      <c r="E167" s="363" t="s">
        <v>3768</v>
      </c>
      <c r="F167" s="359">
        <v>445</v>
      </c>
      <c r="G167" s="367">
        <v>27</v>
      </c>
      <c r="H167" s="367">
        <v>0</v>
      </c>
      <c r="I167" s="367">
        <v>0</v>
      </c>
      <c r="J167" s="367">
        <v>959902670</v>
      </c>
      <c r="K167" s="367">
        <v>73623176</v>
      </c>
      <c r="L167" s="367">
        <v>0</v>
      </c>
      <c r="M167" s="367">
        <v>0</v>
      </c>
      <c r="N167" s="158"/>
      <c r="O167" s="158"/>
    </row>
    <row r="168" spans="1:15" ht="17.25" x14ac:dyDescent="0.35">
      <c r="A168" s="158"/>
      <c r="B168" s="524"/>
      <c r="C168" s="524"/>
      <c r="D168" s="472" t="s">
        <v>4238</v>
      </c>
      <c r="E168" s="363" t="s">
        <v>3769</v>
      </c>
      <c r="F168" s="367">
        <v>20</v>
      </c>
      <c r="G168" s="367">
        <v>5</v>
      </c>
      <c r="H168" s="367">
        <v>0</v>
      </c>
      <c r="I168" s="367">
        <v>0</v>
      </c>
      <c r="J168" s="367">
        <v>32882018</v>
      </c>
      <c r="K168" s="367">
        <v>6054389</v>
      </c>
      <c r="L168" s="367">
        <v>0</v>
      </c>
      <c r="M168" s="367">
        <v>0</v>
      </c>
      <c r="N168" s="158"/>
      <c r="O168" s="158"/>
    </row>
    <row r="169" spans="1:15" ht="17.25" x14ac:dyDescent="0.35">
      <c r="A169" s="158"/>
      <c r="B169" s="524"/>
      <c r="C169" s="524"/>
      <c r="D169" s="472" t="s">
        <v>4238</v>
      </c>
      <c r="E169" s="364" t="s">
        <v>147</v>
      </c>
      <c r="F169" s="365">
        <f t="shared" ref="F169:M169" si="24">SUM(F165:F168)</f>
        <v>781</v>
      </c>
      <c r="G169" s="365">
        <f t="shared" si="24"/>
        <v>78</v>
      </c>
      <c r="H169" s="368">
        <f t="shared" si="24"/>
        <v>12</v>
      </c>
      <c r="I169" s="368">
        <f t="shared" si="24"/>
        <v>1</v>
      </c>
      <c r="J169" s="369">
        <f t="shared" si="24"/>
        <v>5490516650</v>
      </c>
      <c r="K169" s="369">
        <f t="shared" si="24"/>
        <v>344157303</v>
      </c>
      <c r="L169" s="369">
        <f t="shared" si="24"/>
        <v>265638495</v>
      </c>
      <c r="M169" s="369">
        <f t="shared" si="24"/>
        <v>7796205</v>
      </c>
      <c r="N169" s="158"/>
      <c r="O169" s="158"/>
    </row>
    <row r="170" spans="1:15" ht="17.25" x14ac:dyDescent="0.35">
      <c r="A170" s="158"/>
      <c r="B170" s="524"/>
      <c r="C170" s="524"/>
      <c r="D170" s="472" t="s">
        <v>4238</v>
      </c>
      <c r="E170" s="363" t="s">
        <v>3770</v>
      </c>
      <c r="F170" s="366">
        <f>+F169</f>
        <v>781</v>
      </c>
      <c r="G170" s="366">
        <f t="shared" ref="G170:M170" si="25">+G169</f>
        <v>78</v>
      </c>
      <c r="H170" s="368">
        <f t="shared" si="25"/>
        <v>12</v>
      </c>
      <c r="I170" s="368">
        <f t="shared" si="25"/>
        <v>1</v>
      </c>
      <c r="J170" s="370">
        <f t="shared" si="25"/>
        <v>5490516650</v>
      </c>
      <c r="K170" s="370">
        <f t="shared" si="25"/>
        <v>344157303</v>
      </c>
      <c r="L170" s="371">
        <f t="shared" si="25"/>
        <v>265638495</v>
      </c>
      <c r="M170" s="371">
        <f t="shared" si="25"/>
        <v>7796205</v>
      </c>
      <c r="N170" s="158"/>
      <c r="O170" s="158"/>
    </row>
    <row r="171" spans="1:15" ht="17.25" x14ac:dyDescent="0.35">
      <c r="A171" s="158"/>
      <c r="B171" s="525"/>
      <c r="C171" s="525"/>
      <c r="D171" s="472" t="s">
        <v>4238</v>
      </c>
      <c r="E171" s="363" t="s">
        <v>3771</v>
      </c>
      <c r="F171" s="367">
        <v>0</v>
      </c>
      <c r="G171" s="367">
        <v>0</v>
      </c>
      <c r="H171" s="367">
        <v>0</v>
      </c>
      <c r="I171" s="367">
        <v>0</v>
      </c>
      <c r="J171" s="367">
        <v>0</v>
      </c>
      <c r="K171" s="367">
        <v>0</v>
      </c>
      <c r="L171" s="371">
        <v>0</v>
      </c>
      <c r="M171" s="371">
        <v>0</v>
      </c>
      <c r="N171" s="158"/>
      <c r="O171" s="158"/>
    </row>
    <row r="172" spans="1:15" s="59" customFormat="1" ht="17.25" x14ac:dyDescent="0.35">
      <c r="A172" s="158"/>
      <c r="B172" s="526">
        <v>4</v>
      </c>
      <c r="C172" s="529" t="s">
        <v>122</v>
      </c>
      <c r="D172" s="476" t="s">
        <v>4239</v>
      </c>
      <c r="E172" s="477" t="s">
        <v>3766</v>
      </c>
      <c r="F172" s="478">
        <v>0</v>
      </c>
      <c r="G172" s="478">
        <v>0</v>
      </c>
      <c r="H172" s="478">
        <v>0</v>
      </c>
      <c r="I172" s="478">
        <v>0</v>
      </c>
      <c r="J172" s="478">
        <v>0</v>
      </c>
      <c r="K172" s="478">
        <v>0</v>
      </c>
      <c r="L172" s="478">
        <v>0</v>
      </c>
      <c r="M172" s="478">
        <v>0</v>
      </c>
      <c r="N172" s="158"/>
      <c r="O172" s="158"/>
    </row>
    <row r="173" spans="1:15" s="59" customFormat="1" ht="17.25" x14ac:dyDescent="0.35">
      <c r="A173" s="158"/>
      <c r="B173" s="527"/>
      <c r="C173" s="530"/>
      <c r="D173" s="476" t="s">
        <v>4239</v>
      </c>
      <c r="E173" s="477" t="s">
        <v>3767</v>
      </c>
      <c r="F173" s="478">
        <v>0</v>
      </c>
      <c r="G173" s="478">
        <v>0</v>
      </c>
      <c r="H173" s="478">
        <v>0</v>
      </c>
      <c r="I173" s="478">
        <v>0</v>
      </c>
      <c r="J173" s="478">
        <v>0</v>
      </c>
      <c r="K173" s="478">
        <v>0</v>
      </c>
      <c r="L173" s="478">
        <v>0</v>
      </c>
      <c r="M173" s="478">
        <v>0</v>
      </c>
      <c r="N173" s="158"/>
      <c r="O173" s="158"/>
    </row>
    <row r="174" spans="1:15" s="59" customFormat="1" ht="17.25" x14ac:dyDescent="0.35">
      <c r="A174" s="158"/>
      <c r="B174" s="527"/>
      <c r="C174" s="530"/>
      <c r="D174" s="476" t="s">
        <v>4239</v>
      </c>
      <c r="E174" s="477" t="s">
        <v>3768</v>
      </c>
      <c r="F174" s="478">
        <v>0</v>
      </c>
      <c r="G174" s="478">
        <v>0</v>
      </c>
      <c r="H174" s="478">
        <v>0</v>
      </c>
      <c r="I174" s="478">
        <v>0</v>
      </c>
      <c r="J174" s="478">
        <v>0</v>
      </c>
      <c r="K174" s="478">
        <v>0</v>
      </c>
      <c r="L174" s="478">
        <v>0</v>
      </c>
      <c r="M174" s="478">
        <v>0</v>
      </c>
      <c r="N174" s="158"/>
      <c r="O174" s="158"/>
    </row>
    <row r="175" spans="1:15" s="59" customFormat="1" ht="17.25" x14ac:dyDescent="0.35">
      <c r="A175" s="158"/>
      <c r="B175" s="527"/>
      <c r="C175" s="530"/>
      <c r="D175" s="476" t="s">
        <v>4239</v>
      </c>
      <c r="E175" s="477" t="s">
        <v>3769</v>
      </c>
      <c r="F175" s="478">
        <v>0</v>
      </c>
      <c r="G175" s="478">
        <v>0</v>
      </c>
      <c r="H175" s="478">
        <v>0</v>
      </c>
      <c r="I175" s="478">
        <v>0</v>
      </c>
      <c r="J175" s="478">
        <v>0</v>
      </c>
      <c r="K175" s="478">
        <v>0</v>
      </c>
      <c r="L175" s="478">
        <v>0</v>
      </c>
      <c r="M175" s="478">
        <v>0</v>
      </c>
      <c r="N175" s="158"/>
      <c r="O175" s="158"/>
    </row>
    <row r="176" spans="1:15" s="59" customFormat="1" ht="17.25" x14ac:dyDescent="0.35">
      <c r="A176" s="158"/>
      <c r="B176" s="527"/>
      <c r="C176" s="530"/>
      <c r="D176" s="476" t="s">
        <v>4239</v>
      </c>
      <c r="E176" s="479" t="s">
        <v>147</v>
      </c>
      <c r="F176" s="480">
        <f t="shared" ref="F176:M176" si="26">SUM(F172:F175)</f>
        <v>0</v>
      </c>
      <c r="G176" s="480">
        <f t="shared" si="26"/>
        <v>0</v>
      </c>
      <c r="H176" s="480">
        <f t="shared" si="26"/>
        <v>0</v>
      </c>
      <c r="I176" s="480">
        <f t="shared" si="26"/>
        <v>0</v>
      </c>
      <c r="J176" s="480">
        <f t="shared" si="26"/>
        <v>0</v>
      </c>
      <c r="K176" s="480">
        <f t="shared" si="26"/>
        <v>0</v>
      </c>
      <c r="L176" s="480">
        <f t="shared" si="26"/>
        <v>0</v>
      </c>
      <c r="M176" s="480">
        <f t="shared" si="26"/>
        <v>0</v>
      </c>
      <c r="N176" s="158"/>
      <c r="O176" s="158"/>
    </row>
    <row r="177" spans="1:15" s="59" customFormat="1" ht="17.25" x14ac:dyDescent="0.35">
      <c r="A177" s="158"/>
      <c r="B177" s="527"/>
      <c r="C177" s="530"/>
      <c r="D177" s="476" t="s">
        <v>4239</v>
      </c>
      <c r="E177" s="477" t="s">
        <v>3770</v>
      </c>
      <c r="F177" s="478">
        <v>0</v>
      </c>
      <c r="G177" s="478">
        <v>0</v>
      </c>
      <c r="H177" s="478">
        <v>0</v>
      </c>
      <c r="I177" s="478">
        <v>0</v>
      </c>
      <c r="J177" s="478">
        <v>0</v>
      </c>
      <c r="K177" s="478">
        <v>0</v>
      </c>
      <c r="L177" s="478">
        <v>0</v>
      </c>
      <c r="M177" s="478">
        <v>0</v>
      </c>
      <c r="N177" s="158"/>
      <c r="O177" s="158"/>
    </row>
    <row r="178" spans="1:15" s="59" customFormat="1" ht="17.25" x14ac:dyDescent="0.35">
      <c r="A178" s="158"/>
      <c r="B178" s="528"/>
      <c r="C178" s="531"/>
      <c r="D178" s="476" t="s">
        <v>4239</v>
      </c>
      <c r="E178" s="477" t="s">
        <v>3771</v>
      </c>
      <c r="F178" s="478">
        <v>0</v>
      </c>
      <c r="G178" s="478">
        <v>0</v>
      </c>
      <c r="H178" s="478">
        <v>0</v>
      </c>
      <c r="I178" s="478">
        <v>0</v>
      </c>
      <c r="J178" s="478">
        <v>0</v>
      </c>
      <c r="K178" s="478">
        <v>0</v>
      </c>
      <c r="L178" s="478">
        <v>0</v>
      </c>
      <c r="M178" s="478">
        <v>0</v>
      </c>
      <c r="N178" s="158"/>
      <c r="O178" s="158"/>
    </row>
    <row r="179" spans="1:15" ht="17.25" x14ac:dyDescent="0.35">
      <c r="A179" s="158"/>
      <c r="B179" s="523">
        <v>5</v>
      </c>
      <c r="C179" s="523" t="s">
        <v>123</v>
      </c>
      <c r="D179" s="357" t="s">
        <v>4238</v>
      </c>
      <c r="E179" s="363" t="s">
        <v>3766</v>
      </c>
      <c r="F179" s="359">
        <v>64</v>
      </c>
      <c r="G179" s="367">
        <v>17</v>
      </c>
      <c r="H179" s="367">
        <v>50</v>
      </c>
      <c r="I179" s="367">
        <v>0</v>
      </c>
      <c r="J179" s="367">
        <v>1964876349</v>
      </c>
      <c r="K179" s="367">
        <v>453854484</v>
      </c>
      <c r="L179" s="367">
        <v>7863247205</v>
      </c>
      <c r="M179" s="367">
        <v>0</v>
      </c>
      <c r="N179" s="158"/>
      <c r="O179" s="158"/>
    </row>
    <row r="180" spans="1:15" ht="17.25" x14ac:dyDescent="0.35">
      <c r="A180" s="158"/>
      <c r="B180" s="524"/>
      <c r="C180" s="524"/>
      <c r="D180" s="472" t="s">
        <v>4238</v>
      </c>
      <c r="E180" s="363" t="s">
        <v>3767</v>
      </c>
      <c r="F180" s="359">
        <v>43</v>
      </c>
      <c r="G180" s="359">
        <v>8</v>
      </c>
      <c r="H180" s="367">
        <v>0</v>
      </c>
      <c r="I180" s="367">
        <v>0</v>
      </c>
      <c r="J180" s="367">
        <v>818709220</v>
      </c>
      <c r="K180" s="367">
        <v>137506050</v>
      </c>
      <c r="L180" s="367">
        <v>0</v>
      </c>
      <c r="M180" s="367">
        <v>0</v>
      </c>
      <c r="N180" s="158"/>
      <c r="O180" s="158"/>
    </row>
    <row r="181" spans="1:15" ht="17.25" x14ac:dyDescent="0.35">
      <c r="A181" s="158"/>
      <c r="B181" s="524"/>
      <c r="C181" s="524"/>
      <c r="D181" s="472" t="s">
        <v>4238</v>
      </c>
      <c r="E181" s="363" t="s">
        <v>3768</v>
      </c>
      <c r="F181" s="359">
        <v>277</v>
      </c>
      <c r="G181" s="367">
        <v>40</v>
      </c>
      <c r="H181" s="367">
        <v>0</v>
      </c>
      <c r="I181" s="367">
        <v>0</v>
      </c>
      <c r="J181" s="367">
        <v>3713185787</v>
      </c>
      <c r="K181" s="367">
        <v>464864882</v>
      </c>
      <c r="L181" s="367">
        <v>0</v>
      </c>
      <c r="M181" s="367">
        <v>0</v>
      </c>
      <c r="N181" s="158"/>
      <c r="O181" s="158"/>
    </row>
    <row r="182" spans="1:15" ht="17.25" x14ac:dyDescent="0.35">
      <c r="A182" s="158"/>
      <c r="B182" s="524"/>
      <c r="C182" s="524"/>
      <c r="D182" s="472" t="s">
        <v>4238</v>
      </c>
      <c r="E182" s="363" t="s">
        <v>3769</v>
      </c>
      <c r="F182" s="367">
        <v>252</v>
      </c>
      <c r="G182" s="367">
        <v>23</v>
      </c>
      <c r="H182" s="367">
        <v>0</v>
      </c>
      <c r="I182" s="367">
        <v>0</v>
      </c>
      <c r="J182" s="367">
        <v>2368033921</v>
      </c>
      <c r="K182" s="367">
        <v>126361695</v>
      </c>
      <c r="L182" s="367">
        <v>0</v>
      </c>
      <c r="M182" s="367">
        <v>0</v>
      </c>
      <c r="N182" s="158"/>
      <c r="O182" s="158"/>
    </row>
    <row r="183" spans="1:15" ht="17.25" x14ac:dyDescent="0.35">
      <c r="A183" s="158"/>
      <c r="B183" s="524"/>
      <c r="C183" s="524"/>
      <c r="D183" s="472" t="s">
        <v>4238</v>
      </c>
      <c r="E183" s="364" t="s">
        <v>147</v>
      </c>
      <c r="F183" s="365">
        <f>SUM(F179:F182)</f>
        <v>636</v>
      </c>
      <c r="G183" s="365">
        <f>SUM(G179:G182)</f>
        <v>88</v>
      </c>
      <c r="H183" s="368">
        <f>SUM(H179:H182)</f>
        <v>50</v>
      </c>
      <c r="I183" s="368">
        <f>SUM(I179:I182)</f>
        <v>0</v>
      </c>
      <c r="J183" s="369">
        <f t="shared" ref="J183:M183" si="27">SUM(J179:J182)</f>
        <v>8864805277</v>
      </c>
      <c r="K183" s="369">
        <f t="shared" si="27"/>
        <v>1182587111</v>
      </c>
      <c r="L183" s="369">
        <f t="shared" si="27"/>
        <v>7863247205</v>
      </c>
      <c r="M183" s="369">
        <f t="shared" si="27"/>
        <v>0</v>
      </c>
      <c r="N183" s="158"/>
      <c r="O183" s="158"/>
    </row>
    <row r="184" spans="1:15" ht="17.25" x14ac:dyDescent="0.35">
      <c r="A184" s="158"/>
      <c r="B184" s="524"/>
      <c r="C184" s="524"/>
      <c r="D184" s="472" t="s">
        <v>4238</v>
      </c>
      <c r="E184" s="363" t="s">
        <v>3770</v>
      </c>
      <c r="F184" s="366">
        <v>636</v>
      </c>
      <c r="G184" s="366">
        <v>88</v>
      </c>
      <c r="H184" s="368">
        <v>50</v>
      </c>
      <c r="I184" s="368">
        <v>0</v>
      </c>
      <c r="J184" s="370">
        <v>8864805277</v>
      </c>
      <c r="K184" s="370">
        <v>1182587111</v>
      </c>
      <c r="L184" s="371">
        <v>7863247205</v>
      </c>
      <c r="M184" s="371">
        <v>0</v>
      </c>
      <c r="N184" s="158"/>
      <c r="O184" s="158"/>
    </row>
    <row r="185" spans="1:15" ht="17.25" x14ac:dyDescent="0.35">
      <c r="A185" s="158"/>
      <c r="B185" s="525"/>
      <c r="C185" s="525"/>
      <c r="D185" s="472" t="s">
        <v>4238</v>
      </c>
      <c r="E185" s="363" t="s">
        <v>3771</v>
      </c>
      <c r="F185" s="367">
        <v>0</v>
      </c>
      <c r="G185" s="367">
        <v>0</v>
      </c>
      <c r="H185" s="367">
        <v>0</v>
      </c>
      <c r="I185" s="367">
        <v>0</v>
      </c>
      <c r="J185" s="367">
        <v>0</v>
      </c>
      <c r="K185" s="367">
        <v>0</v>
      </c>
      <c r="L185" s="371">
        <v>0</v>
      </c>
      <c r="M185" s="371">
        <v>0</v>
      </c>
      <c r="N185" s="158"/>
      <c r="O185" s="158"/>
    </row>
    <row r="186" spans="1:15" s="59" customFormat="1" ht="17.25" x14ac:dyDescent="0.35">
      <c r="A186" s="158"/>
      <c r="B186" s="526">
        <v>5</v>
      </c>
      <c r="C186" s="529" t="s">
        <v>123</v>
      </c>
      <c r="D186" s="476" t="s">
        <v>4239</v>
      </c>
      <c r="E186" s="477" t="s">
        <v>3766</v>
      </c>
      <c r="F186" s="478">
        <v>0</v>
      </c>
      <c r="G186" s="478">
        <v>0</v>
      </c>
      <c r="H186" s="478">
        <v>0</v>
      </c>
      <c r="I186" s="478">
        <v>0</v>
      </c>
      <c r="J186" s="478">
        <v>0</v>
      </c>
      <c r="K186" s="478">
        <v>0</v>
      </c>
      <c r="L186" s="478">
        <v>0</v>
      </c>
      <c r="M186" s="478">
        <v>0</v>
      </c>
      <c r="N186" s="158"/>
      <c r="O186" s="158"/>
    </row>
    <row r="187" spans="1:15" s="59" customFormat="1" ht="17.25" x14ac:dyDescent="0.35">
      <c r="A187" s="158"/>
      <c r="B187" s="527"/>
      <c r="C187" s="530"/>
      <c r="D187" s="476" t="s">
        <v>4239</v>
      </c>
      <c r="E187" s="477" t="s">
        <v>3767</v>
      </c>
      <c r="F187" s="478">
        <v>2</v>
      </c>
      <c r="G187" s="478">
        <v>0</v>
      </c>
      <c r="H187" s="478">
        <v>0</v>
      </c>
      <c r="I187" s="478">
        <v>0</v>
      </c>
      <c r="J187" s="478">
        <v>2240345</v>
      </c>
      <c r="K187" s="478">
        <v>0</v>
      </c>
      <c r="L187" s="478">
        <v>0</v>
      </c>
      <c r="M187" s="478">
        <v>0</v>
      </c>
      <c r="N187" s="158"/>
      <c r="O187" s="158"/>
    </row>
    <row r="188" spans="1:15" s="59" customFormat="1" ht="17.25" x14ac:dyDescent="0.35">
      <c r="A188" s="158"/>
      <c r="B188" s="527"/>
      <c r="C188" s="530"/>
      <c r="D188" s="476" t="s">
        <v>4239</v>
      </c>
      <c r="E188" s="477" t="s">
        <v>3768</v>
      </c>
      <c r="F188" s="478">
        <v>12</v>
      </c>
      <c r="G188" s="478">
        <v>5</v>
      </c>
      <c r="H188" s="478">
        <v>0</v>
      </c>
      <c r="I188" s="478">
        <v>0</v>
      </c>
      <c r="J188" s="478">
        <v>66533788</v>
      </c>
      <c r="K188" s="478">
        <v>24313721</v>
      </c>
      <c r="L188" s="478">
        <v>0</v>
      </c>
      <c r="M188" s="478">
        <v>0</v>
      </c>
      <c r="N188" s="158"/>
      <c r="O188" s="158"/>
    </row>
    <row r="189" spans="1:15" s="59" customFormat="1" ht="17.25" x14ac:dyDescent="0.35">
      <c r="A189" s="158"/>
      <c r="B189" s="527"/>
      <c r="C189" s="530"/>
      <c r="D189" s="476" t="s">
        <v>4239</v>
      </c>
      <c r="E189" s="477" t="s">
        <v>3769</v>
      </c>
      <c r="F189" s="478">
        <v>96</v>
      </c>
      <c r="G189" s="478">
        <v>13</v>
      </c>
      <c r="H189" s="478">
        <v>0</v>
      </c>
      <c r="I189" s="478">
        <v>0</v>
      </c>
      <c r="J189" s="478">
        <v>313455918</v>
      </c>
      <c r="K189" s="478">
        <v>34358596</v>
      </c>
      <c r="L189" s="478">
        <v>0</v>
      </c>
      <c r="M189" s="478">
        <v>0</v>
      </c>
      <c r="N189" s="158"/>
      <c r="O189" s="158"/>
    </row>
    <row r="190" spans="1:15" s="59" customFormat="1" ht="17.25" x14ac:dyDescent="0.35">
      <c r="A190" s="158"/>
      <c r="B190" s="527"/>
      <c r="C190" s="530"/>
      <c r="D190" s="476" t="s">
        <v>4239</v>
      </c>
      <c r="E190" s="479" t="s">
        <v>147</v>
      </c>
      <c r="F190" s="480">
        <f t="shared" ref="F190:M190" si="28">SUM(F186:F189)</f>
        <v>110</v>
      </c>
      <c r="G190" s="480">
        <f t="shared" si="28"/>
        <v>18</v>
      </c>
      <c r="H190" s="480">
        <f t="shared" si="28"/>
        <v>0</v>
      </c>
      <c r="I190" s="480">
        <f t="shared" si="28"/>
        <v>0</v>
      </c>
      <c r="J190" s="480">
        <f t="shared" si="28"/>
        <v>382230051</v>
      </c>
      <c r="K190" s="480">
        <f t="shared" si="28"/>
        <v>58672317</v>
      </c>
      <c r="L190" s="480">
        <f t="shared" si="28"/>
        <v>0</v>
      </c>
      <c r="M190" s="480">
        <f t="shared" si="28"/>
        <v>0</v>
      </c>
      <c r="N190" s="158"/>
      <c r="O190" s="158"/>
    </row>
    <row r="191" spans="1:15" s="59" customFormat="1" ht="17.25" x14ac:dyDescent="0.35">
      <c r="A191" s="158"/>
      <c r="B191" s="527"/>
      <c r="C191" s="530"/>
      <c r="D191" s="476" t="s">
        <v>4239</v>
      </c>
      <c r="E191" s="477" t="s">
        <v>3770</v>
      </c>
      <c r="F191" s="478">
        <v>0</v>
      </c>
      <c r="G191" s="478">
        <v>0</v>
      </c>
      <c r="H191" s="478">
        <v>0</v>
      </c>
      <c r="I191" s="478">
        <v>0</v>
      </c>
      <c r="J191" s="478">
        <v>0</v>
      </c>
      <c r="K191" s="478">
        <v>0</v>
      </c>
      <c r="L191" s="478">
        <v>0</v>
      </c>
      <c r="M191" s="478">
        <v>0</v>
      </c>
      <c r="N191" s="158"/>
      <c r="O191" s="158"/>
    </row>
    <row r="192" spans="1:15" s="59" customFormat="1" ht="17.25" x14ac:dyDescent="0.35">
      <c r="A192" s="158"/>
      <c r="B192" s="528"/>
      <c r="C192" s="531"/>
      <c r="D192" s="476" t="s">
        <v>4239</v>
      </c>
      <c r="E192" s="477" t="s">
        <v>3771</v>
      </c>
      <c r="F192" s="478">
        <v>0</v>
      </c>
      <c r="G192" s="478">
        <v>0</v>
      </c>
      <c r="H192" s="478">
        <v>0</v>
      </c>
      <c r="I192" s="478">
        <v>0</v>
      </c>
      <c r="J192" s="478">
        <v>0</v>
      </c>
      <c r="K192" s="478">
        <v>0</v>
      </c>
      <c r="L192" s="478">
        <v>0</v>
      </c>
      <c r="M192" s="478">
        <v>0</v>
      </c>
      <c r="N192" s="158"/>
      <c r="O192" s="158"/>
    </row>
    <row r="193" spans="1:15" ht="17.25" x14ac:dyDescent="0.35">
      <c r="A193" s="158"/>
      <c r="B193" s="523">
        <v>6</v>
      </c>
      <c r="C193" s="523" t="s">
        <v>124</v>
      </c>
      <c r="D193" s="357" t="s">
        <v>4238</v>
      </c>
      <c r="E193" s="363" t="s">
        <v>3766</v>
      </c>
      <c r="F193" s="359">
        <v>1</v>
      </c>
      <c r="G193" s="367">
        <v>0</v>
      </c>
      <c r="H193" s="367">
        <v>4</v>
      </c>
      <c r="I193" s="367">
        <v>1</v>
      </c>
      <c r="J193" s="367">
        <v>451389</v>
      </c>
      <c r="K193" s="367">
        <v>0</v>
      </c>
      <c r="L193" s="367">
        <v>106030036</v>
      </c>
      <c r="M193" s="367">
        <v>25039805</v>
      </c>
      <c r="N193" s="158"/>
      <c r="O193" s="158"/>
    </row>
    <row r="194" spans="1:15" ht="17.25" x14ac:dyDescent="0.35">
      <c r="A194" s="158"/>
      <c r="B194" s="524"/>
      <c r="C194" s="524"/>
      <c r="D194" s="472" t="s">
        <v>4238</v>
      </c>
      <c r="E194" s="363" t="s">
        <v>3767</v>
      </c>
      <c r="F194" s="359">
        <v>2</v>
      </c>
      <c r="G194" s="359">
        <v>1</v>
      </c>
      <c r="H194" s="367">
        <v>0</v>
      </c>
      <c r="I194" s="367">
        <v>0</v>
      </c>
      <c r="J194" s="367">
        <v>12174991</v>
      </c>
      <c r="K194" s="367">
        <v>9348039</v>
      </c>
      <c r="L194" s="367">
        <v>0</v>
      </c>
      <c r="M194" s="367">
        <v>0</v>
      </c>
      <c r="N194" s="158"/>
      <c r="O194" s="158"/>
    </row>
    <row r="195" spans="1:15" ht="17.25" x14ac:dyDescent="0.35">
      <c r="A195" s="158"/>
      <c r="B195" s="524"/>
      <c r="C195" s="524"/>
      <c r="D195" s="472" t="s">
        <v>4238</v>
      </c>
      <c r="E195" s="363" t="s">
        <v>3768</v>
      </c>
      <c r="F195" s="359">
        <v>17</v>
      </c>
      <c r="G195" s="367">
        <v>2</v>
      </c>
      <c r="H195" s="367">
        <v>2</v>
      </c>
      <c r="I195" s="367">
        <v>1</v>
      </c>
      <c r="J195" s="367">
        <v>158442607</v>
      </c>
      <c r="K195" s="367">
        <v>18949328</v>
      </c>
      <c r="L195" s="367">
        <v>12174991</v>
      </c>
      <c r="M195" s="367">
        <v>9348039</v>
      </c>
      <c r="N195" s="158"/>
      <c r="O195" s="158"/>
    </row>
    <row r="196" spans="1:15" ht="17.25" x14ac:dyDescent="0.35">
      <c r="A196" s="158"/>
      <c r="B196" s="524"/>
      <c r="C196" s="524"/>
      <c r="D196" s="472" t="s">
        <v>4238</v>
      </c>
      <c r="E196" s="363" t="s">
        <v>3769</v>
      </c>
      <c r="F196" s="367">
        <v>51</v>
      </c>
      <c r="G196" s="367">
        <v>6</v>
      </c>
      <c r="H196" s="367">
        <v>1</v>
      </c>
      <c r="I196" s="367">
        <v>0</v>
      </c>
      <c r="J196" s="367">
        <v>205433795</v>
      </c>
      <c r="K196" s="367">
        <v>12673034</v>
      </c>
      <c r="L196" s="367">
        <v>6229281</v>
      </c>
      <c r="M196" s="367">
        <v>0</v>
      </c>
      <c r="N196" s="158"/>
      <c r="O196" s="158"/>
    </row>
    <row r="197" spans="1:15" ht="17.25" x14ac:dyDescent="0.35">
      <c r="A197" s="158"/>
      <c r="B197" s="524"/>
      <c r="C197" s="524"/>
      <c r="D197" s="472" t="s">
        <v>4238</v>
      </c>
      <c r="E197" s="364" t="s">
        <v>147</v>
      </c>
      <c r="F197" s="365">
        <f>SUM(F193:F196)</f>
        <v>71</v>
      </c>
      <c r="G197" s="365">
        <f>SUM(G193:G196)</f>
        <v>9</v>
      </c>
      <c r="H197" s="365">
        <f>SUM(H193:H196)</f>
        <v>7</v>
      </c>
      <c r="I197" s="365">
        <f>SUM(I193:I196)</f>
        <v>2</v>
      </c>
      <c r="J197" s="369">
        <f t="shared" ref="J197:M197" si="29">SUM(J193:J196)</f>
        <v>376502782</v>
      </c>
      <c r="K197" s="369">
        <f t="shared" si="29"/>
        <v>40970401</v>
      </c>
      <c r="L197" s="369">
        <f t="shared" si="29"/>
        <v>124434308</v>
      </c>
      <c r="M197" s="369">
        <f t="shared" si="29"/>
        <v>34387844</v>
      </c>
      <c r="N197" s="158"/>
      <c r="O197" s="158"/>
    </row>
    <row r="198" spans="1:15" ht="17.25" x14ac:dyDescent="0.35">
      <c r="A198" s="158"/>
      <c r="B198" s="524"/>
      <c r="C198" s="524"/>
      <c r="D198" s="472" t="s">
        <v>4238</v>
      </c>
      <c r="E198" s="363" t="s">
        <v>3770</v>
      </c>
      <c r="F198" s="366" t="s">
        <v>5</v>
      </c>
      <c r="G198" s="366" t="s">
        <v>5</v>
      </c>
      <c r="H198" s="368" t="s">
        <v>5</v>
      </c>
      <c r="I198" s="368" t="s">
        <v>5</v>
      </c>
      <c r="J198" s="370" t="s">
        <v>5</v>
      </c>
      <c r="K198" s="370" t="s">
        <v>5</v>
      </c>
      <c r="L198" s="371" t="s">
        <v>5</v>
      </c>
      <c r="M198" s="371" t="s">
        <v>5</v>
      </c>
      <c r="N198" s="158"/>
      <c r="O198" s="158"/>
    </row>
    <row r="199" spans="1:15" ht="17.25" x14ac:dyDescent="0.35">
      <c r="A199" s="158"/>
      <c r="B199" s="525"/>
      <c r="C199" s="525"/>
      <c r="D199" s="472" t="s">
        <v>4238</v>
      </c>
      <c r="E199" s="363" t="s">
        <v>3771</v>
      </c>
      <c r="F199" s="367" t="s">
        <v>5</v>
      </c>
      <c r="G199" s="367" t="s">
        <v>5</v>
      </c>
      <c r="H199" s="367" t="s">
        <v>5</v>
      </c>
      <c r="I199" s="367" t="s">
        <v>5</v>
      </c>
      <c r="J199" s="367" t="s">
        <v>5</v>
      </c>
      <c r="K199" s="367" t="s">
        <v>5</v>
      </c>
      <c r="L199" s="371" t="s">
        <v>5</v>
      </c>
      <c r="M199" s="371" t="s">
        <v>5</v>
      </c>
      <c r="N199" s="158"/>
      <c r="O199" s="158"/>
    </row>
    <row r="200" spans="1:15" s="59" customFormat="1" ht="17.25" x14ac:dyDescent="0.35">
      <c r="A200" s="158"/>
      <c r="B200" s="526">
        <v>6</v>
      </c>
      <c r="C200" s="529" t="s">
        <v>124</v>
      </c>
      <c r="D200" s="476" t="s">
        <v>4239</v>
      </c>
      <c r="E200" s="477" t="s">
        <v>3766</v>
      </c>
      <c r="F200" s="478">
        <v>0</v>
      </c>
      <c r="G200" s="478">
        <v>0</v>
      </c>
      <c r="H200" s="478">
        <v>0</v>
      </c>
      <c r="I200" s="478">
        <v>0</v>
      </c>
      <c r="J200" s="478">
        <v>0</v>
      </c>
      <c r="K200" s="478">
        <v>0</v>
      </c>
      <c r="L200" s="478">
        <v>0</v>
      </c>
      <c r="M200" s="478">
        <v>0</v>
      </c>
      <c r="N200" s="158"/>
      <c r="O200" s="158"/>
    </row>
    <row r="201" spans="1:15" s="59" customFormat="1" ht="17.25" x14ac:dyDescent="0.35">
      <c r="A201" s="158"/>
      <c r="B201" s="527"/>
      <c r="C201" s="530"/>
      <c r="D201" s="476" t="s">
        <v>4239</v>
      </c>
      <c r="E201" s="477" t="s">
        <v>3767</v>
      </c>
      <c r="F201" s="478">
        <v>0</v>
      </c>
      <c r="G201" s="478">
        <v>0</v>
      </c>
      <c r="H201" s="478">
        <v>0</v>
      </c>
      <c r="I201" s="478">
        <v>0</v>
      </c>
      <c r="J201" s="478">
        <v>0</v>
      </c>
      <c r="K201" s="478">
        <v>0</v>
      </c>
      <c r="L201" s="478">
        <v>0</v>
      </c>
      <c r="M201" s="478">
        <v>0</v>
      </c>
      <c r="N201" s="158"/>
      <c r="O201" s="158"/>
    </row>
    <row r="202" spans="1:15" s="59" customFormat="1" ht="17.25" x14ac:dyDescent="0.35">
      <c r="A202" s="158"/>
      <c r="B202" s="527"/>
      <c r="C202" s="530"/>
      <c r="D202" s="476" t="s">
        <v>4239</v>
      </c>
      <c r="E202" s="477" t="s">
        <v>3768</v>
      </c>
      <c r="F202" s="478">
        <v>0</v>
      </c>
      <c r="G202" s="478">
        <v>0</v>
      </c>
      <c r="H202" s="478">
        <v>0</v>
      </c>
      <c r="I202" s="478">
        <v>0</v>
      </c>
      <c r="J202" s="478">
        <v>0</v>
      </c>
      <c r="K202" s="478">
        <v>0</v>
      </c>
      <c r="L202" s="478">
        <v>0</v>
      </c>
      <c r="M202" s="478">
        <v>0</v>
      </c>
      <c r="N202" s="158"/>
      <c r="O202" s="158"/>
    </row>
    <row r="203" spans="1:15" s="59" customFormat="1" ht="17.25" x14ac:dyDescent="0.35">
      <c r="A203" s="158"/>
      <c r="B203" s="527"/>
      <c r="C203" s="530"/>
      <c r="D203" s="476" t="s">
        <v>4239</v>
      </c>
      <c r="E203" s="477" t="s">
        <v>3769</v>
      </c>
      <c r="F203" s="478">
        <v>84</v>
      </c>
      <c r="G203" s="478">
        <v>0</v>
      </c>
      <c r="H203" s="478">
        <v>0</v>
      </c>
      <c r="I203" s="478">
        <v>0</v>
      </c>
      <c r="J203" s="478">
        <v>242355348</v>
      </c>
      <c r="K203" s="478">
        <v>0</v>
      </c>
      <c r="L203" s="478">
        <v>0</v>
      </c>
      <c r="M203" s="478">
        <v>0</v>
      </c>
      <c r="N203" s="158"/>
      <c r="O203" s="158"/>
    </row>
    <row r="204" spans="1:15" s="59" customFormat="1" ht="17.25" x14ac:dyDescent="0.35">
      <c r="A204" s="158"/>
      <c r="B204" s="527"/>
      <c r="C204" s="530"/>
      <c r="D204" s="476" t="s">
        <v>4239</v>
      </c>
      <c r="E204" s="479" t="s">
        <v>147</v>
      </c>
      <c r="F204" s="480">
        <f t="shared" ref="F204:M204" si="30">SUM(F200:F203)</f>
        <v>84</v>
      </c>
      <c r="G204" s="480">
        <f t="shared" si="30"/>
        <v>0</v>
      </c>
      <c r="H204" s="480">
        <f t="shared" si="30"/>
        <v>0</v>
      </c>
      <c r="I204" s="480">
        <f t="shared" si="30"/>
        <v>0</v>
      </c>
      <c r="J204" s="480">
        <f t="shared" si="30"/>
        <v>242355348</v>
      </c>
      <c r="K204" s="480">
        <f t="shared" si="30"/>
        <v>0</v>
      </c>
      <c r="L204" s="480">
        <f t="shared" si="30"/>
        <v>0</v>
      </c>
      <c r="M204" s="480">
        <f t="shared" si="30"/>
        <v>0</v>
      </c>
      <c r="N204" s="158"/>
      <c r="O204" s="158"/>
    </row>
    <row r="205" spans="1:15" s="59" customFormat="1" ht="17.25" x14ac:dyDescent="0.35">
      <c r="A205" s="158"/>
      <c r="B205" s="527"/>
      <c r="C205" s="530"/>
      <c r="D205" s="476" t="s">
        <v>4239</v>
      </c>
      <c r="E205" s="477" t="s">
        <v>3770</v>
      </c>
      <c r="F205" s="478">
        <v>0</v>
      </c>
      <c r="G205" s="478">
        <v>0</v>
      </c>
      <c r="H205" s="478">
        <v>0</v>
      </c>
      <c r="I205" s="478">
        <v>0</v>
      </c>
      <c r="J205" s="478">
        <v>0</v>
      </c>
      <c r="K205" s="478">
        <v>0</v>
      </c>
      <c r="L205" s="478">
        <v>0</v>
      </c>
      <c r="M205" s="478">
        <v>0</v>
      </c>
      <c r="N205" s="158"/>
      <c r="O205" s="158"/>
    </row>
    <row r="206" spans="1:15" s="59" customFormat="1" ht="17.25" x14ac:dyDescent="0.35">
      <c r="A206" s="158"/>
      <c r="B206" s="528"/>
      <c r="C206" s="531"/>
      <c r="D206" s="476" t="s">
        <v>4239</v>
      </c>
      <c r="E206" s="477" t="s">
        <v>3771</v>
      </c>
      <c r="F206" s="478">
        <v>0</v>
      </c>
      <c r="G206" s="478">
        <v>0</v>
      </c>
      <c r="H206" s="478">
        <v>0</v>
      </c>
      <c r="I206" s="478">
        <v>0</v>
      </c>
      <c r="J206" s="478">
        <v>0</v>
      </c>
      <c r="K206" s="478">
        <v>0</v>
      </c>
      <c r="L206" s="478">
        <v>0</v>
      </c>
      <c r="M206" s="478">
        <v>0</v>
      </c>
      <c r="N206" s="158"/>
      <c r="O206" s="158"/>
    </row>
    <row r="207" spans="1:15" ht="17.25" x14ac:dyDescent="0.35">
      <c r="A207" s="158"/>
      <c r="B207" s="523">
        <v>7</v>
      </c>
      <c r="C207" s="523" t="s">
        <v>125</v>
      </c>
      <c r="D207" s="357" t="s">
        <v>4238</v>
      </c>
      <c r="E207" s="363" t="s">
        <v>3766</v>
      </c>
      <c r="F207" s="359">
        <v>11</v>
      </c>
      <c r="G207" s="367">
        <v>0</v>
      </c>
      <c r="H207" s="367">
        <v>64</v>
      </c>
      <c r="I207" s="367">
        <v>0</v>
      </c>
      <c r="J207" s="367">
        <v>706003384</v>
      </c>
      <c r="K207" s="367">
        <v>0</v>
      </c>
      <c r="L207" s="367">
        <v>2443918039</v>
      </c>
      <c r="M207" s="367">
        <v>0</v>
      </c>
      <c r="N207" s="158"/>
      <c r="O207" s="158"/>
    </row>
    <row r="208" spans="1:15" ht="17.25" x14ac:dyDescent="0.35">
      <c r="A208" s="158"/>
      <c r="B208" s="524"/>
      <c r="C208" s="524"/>
      <c r="D208" s="472" t="s">
        <v>4238</v>
      </c>
      <c r="E208" s="363" t="s">
        <v>3767</v>
      </c>
      <c r="F208" s="359">
        <v>180</v>
      </c>
      <c r="G208" s="359">
        <v>23</v>
      </c>
      <c r="H208" s="367">
        <v>0</v>
      </c>
      <c r="I208" s="367">
        <v>0</v>
      </c>
      <c r="J208" s="367">
        <v>2640189755</v>
      </c>
      <c r="K208" s="367">
        <v>293066510</v>
      </c>
      <c r="L208" s="367">
        <v>0</v>
      </c>
      <c r="M208" s="367">
        <v>0</v>
      </c>
      <c r="N208" s="158"/>
      <c r="O208" s="158"/>
    </row>
    <row r="209" spans="1:15" ht="17.25" x14ac:dyDescent="0.35">
      <c r="A209" s="158"/>
      <c r="B209" s="524"/>
      <c r="C209" s="524"/>
      <c r="D209" s="472" t="s">
        <v>4238</v>
      </c>
      <c r="E209" s="363" t="s">
        <v>3768</v>
      </c>
      <c r="F209" s="359">
        <v>1014</v>
      </c>
      <c r="G209" s="367">
        <v>22</v>
      </c>
      <c r="H209" s="367">
        <v>1</v>
      </c>
      <c r="I209" s="367">
        <v>0</v>
      </c>
      <c r="J209" s="367">
        <v>9591824835</v>
      </c>
      <c r="K209" s="367">
        <v>172262554</v>
      </c>
      <c r="L209" s="367">
        <v>10224974</v>
      </c>
      <c r="M209" s="367">
        <v>0</v>
      </c>
      <c r="N209" s="158"/>
      <c r="O209" s="158"/>
    </row>
    <row r="210" spans="1:15" ht="17.25" x14ac:dyDescent="0.35">
      <c r="A210" s="158"/>
      <c r="B210" s="524"/>
      <c r="C210" s="524"/>
      <c r="D210" s="472" t="s">
        <v>4238</v>
      </c>
      <c r="E210" s="363" t="s">
        <v>3769</v>
      </c>
      <c r="F210" s="367">
        <v>25</v>
      </c>
      <c r="G210" s="367">
        <v>0</v>
      </c>
      <c r="H210" s="367">
        <v>0</v>
      </c>
      <c r="I210" s="367">
        <v>0</v>
      </c>
      <c r="J210" s="367">
        <v>178103284</v>
      </c>
      <c r="K210" s="367">
        <v>0</v>
      </c>
      <c r="L210" s="367">
        <v>0</v>
      </c>
      <c r="M210" s="367">
        <v>0</v>
      </c>
      <c r="N210" s="158"/>
      <c r="O210" s="158"/>
    </row>
    <row r="211" spans="1:15" ht="17.25" x14ac:dyDescent="0.35">
      <c r="A211" s="158"/>
      <c r="B211" s="524"/>
      <c r="C211" s="524"/>
      <c r="D211" s="472" t="s">
        <v>4238</v>
      </c>
      <c r="E211" s="364" t="s">
        <v>147</v>
      </c>
      <c r="F211" s="365">
        <f>SUM(F207:F210)</f>
        <v>1230</v>
      </c>
      <c r="G211" s="365">
        <f>SUM(G207:G210)</f>
        <v>45</v>
      </c>
      <c r="H211" s="368">
        <f>SUM(H207:H210)</f>
        <v>65</v>
      </c>
      <c r="I211" s="368">
        <f>SUM(I207:I210)</f>
        <v>0</v>
      </c>
      <c r="J211" s="369">
        <f t="shared" ref="J211:M211" si="31">SUM(J207:J210)</f>
        <v>13116121258</v>
      </c>
      <c r="K211" s="369">
        <f t="shared" si="31"/>
        <v>465329064</v>
      </c>
      <c r="L211" s="369">
        <f t="shared" si="31"/>
        <v>2454143013</v>
      </c>
      <c r="M211" s="369">
        <f t="shared" si="31"/>
        <v>0</v>
      </c>
      <c r="N211" s="158"/>
      <c r="O211" s="158"/>
    </row>
    <row r="212" spans="1:15" ht="17.25" x14ac:dyDescent="0.35">
      <c r="A212" s="158"/>
      <c r="B212" s="524"/>
      <c r="C212" s="524"/>
      <c r="D212" s="472" t="s">
        <v>4238</v>
      </c>
      <c r="E212" s="363" t="s">
        <v>3770</v>
      </c>
      <c r="F212" s="366">
        <v>0</v>
      </c>
      <c r="G212" s="366">
        <v>0</v>
      </c>
      <c r="H212" s="368">
        <v>0</v>
      </c>
      <c r="I212" s="368">
        <v>0</v>
      </c>
      <c r="J212" s="370">
        <v>0</v>
      </c>
      <c r="K212" s="370">
        <v>0</v>
      </c>
      <c r="L212" s="371">
        <v>0</v>
      </c>
      <c r="M212" s="371">
        <v>0</v>
      </c>
      <c r="N212" s="158"/>
      <c r="O212" s="158"/>
    </row>
    <row r="213" spans="1:15" ht="17.25" x14ac:dyDescent="0.35">
      <c r="A213" s="158"/>
      <c r="B213" s="525"/>
      <c r="C213" s="525"/>
      <c r="D213" s="472" t="s">
        <v>4238</v>
      </c>
      <c r="E213" s="363" t="s">
        <v>3771</v>
      </c>
      <c r="F213" s="367">
        <v>0</v>
      </c>
      <c r="G213" s="367">
        <v>0</v>
      </c>
      <c r="H213" s="367">
        <v>0</v>
      </c>
      <c r="I213" s="367">
        <v>0</v>
      </c>
      <c r="J213" s="367">
        <v>0</v>
      </c>
      <c r="K213" s="367">
        <v>0</v>
      </c>
      <c r="L213" s="371">
        <v>0</v>
      </c>
      <c r="M213" s="371">
        <v>0</v>
      </c>
      <c r="N213" s="158"/>
      <c r="O213" s="158"/>
    </row>
    <row r="214" spans="1:15" s="59" customFormat="1" ht="17.25" x14ac:dyDescent="0.35">
      <c r="A214" s="158"/>
      <c r="B214" s="526">
        <v>7</v>
      </c>
      <c r="C214" s="529" t="s">
        <v>125</v>
      </c>
      <c r="D214" s="476" t="s">
        <v>4239</v>
      </c>
      <c r="E214" s="477" t="s">
        <v>3766</v>
      </c>
      <c r="F214" s="478">
        <v>0</v>
      </c>
      <c r="G214" s="478">
        <v>0</v>
      </c>
      <c r="H214" s="478">
        <v>0</v>
      </c>
      <c r="I214" s="478">
        <v>0</v>
      </c>
      <c r="J214" s="478">
        <v>0</v>
      </c>
      <c r="K214" s="478">
        <v>0</v>
      </c>
      <c r="L214" s="478">
        <v>0</v>
      </c>
      <c r="M214" s="478">
        <v>0</v>
      </c>
      <c r="N214" s="158"/>
      <c r="O214" s="158"/>
    </row>
    <row r="215" spans="1:15" s="59" customFormat="1" ht="17.25" x14ac:dyDescent="0.35">
      <c r="A215" s="158"/>
      <c r="B215" s="527"/>
      <c r="C215" s="530"/>
      <c r="D215" s="476" t="s">
        <v>4239</v>
      </c>
      <c r="E215" s="477" t="s">
        <v>3767</v>
      </c>
      <c r="F215" s="478">
        <v>0</v>
      </c>
      <c r="G215" s="478">
        <v>0</v>
      </c>
      <c r="H215" s="478">
        <v>0</v>
      </c>
      <c r="I215" s="478">
        <v>0</v>
      </c>
      <c r="J215" s="478">
        <v>0</v>
      </c>
      <c r="K215" s="478">
        <v>0</v>
      </c>
      <c r="L215" s="478">
        <v>0</v>
      </c>
      <c r="M215" s="478">
        <v>0</v>
      </c>
      <c r="N215" s="158"/>
      <c r="O215" s="158"/>
    </row>
    <row r="216" spans="1:15" s="59" customFormat="1" ht="17.25" x14ac:dyDescent="0.35">
      <c r="A216" s="158"/>
      <c r="B216" s="527"/>
      <c r="C216" s="530"/>
      <c r="D216" s="476" t="s">
        <v>4239</v>
      </c>
      <c r="E216" s="477" t="s">
        <v>3768</v>
      </c>
      <c r="F216" s="478">
        <v>0</v>
      </c>
      <c r="G216" s="478">
        <v>0</v>
      </c>
      <c r="H216" s="478">
        <v>0</v>
      </c>
      <c r="I216" s="478">
        <v>0</v>
      </c>
      <c r="J216" s="478">
        <v>0</v>
      </c>
      <c r="K216" s="478">
        <v>0</v>
      </c>
      <c r="L216" s="478">
        <v>0</v>
      </c>
      <c r="M216" s="478">
        <v>0</v>
      </c>
      <c r="N216" s="158"/>
      <c r="O216" s="158"/>
    </row>
    <row r="217" spans="1:15" s="59" customFormat="1" ht="17.25" x14ac:dyDescent="0.35">
      <c r="A217" s="158"/>
      <c r="B217" s="527"/>
      <c r="C217" s="530"/>
      <c r="D217" s="476" t="s">
        <v>4239</v>
      </c>
      <c r="E217" s="477" t="s">
        <v>3769</v>
      </c>
      <c r="F217" s="478">
        <v>0</v>
      </c>
      <c r="G217" s="478">
        <v>0</v>
      </c>
      <c r="H217" s="478">
        <v>0</v>
      </c>
      <c r="I217" s="478">
        <v>0</v>
      </c>
      <c r="J217" s="478">
        <v>0</v>
      </c>
      <c r="K217" s="478">
        <v>0</v>
      </c>
      <c r="L217" s="478">
        <v>0</v>
      </c>
      <c r="M217" s="478">
        <v>0</v>
      </c>
      <c r="N217" s="158"/>
      <c r="O217" s="158"/>
    </row>
    <row r="218" spans="1:15" s="59" customFormat="1" ht="17.25" x14ac:dyDescent="0.35">
      <c r="A218" s="158"/>
      <c r="B218" s="527"/>
      <c r="C218" s="530"/>
      <c r="D218" s="476" t="s">
        <v>4239</v>
      </c>
      <c r="E218" s="479" t="s">
        <v>147</v>
      </c>
      <c r="F218" s="480">
        <f t="shared" ref="F218:M218" si="32">SUM(F214:F217)</f>
        <v>0</v>
      </c>
      <c r="G218" s="480">
        <f t="shared" si="32"/>
        <v>0</v>
      </c>
      <c r="H218" s="480">
        <f t="shared" si="32"/>
        <v>0</v>
      </c>
      <c r="I218" s="480">
        <f t="shared" si="32"/>
        <v>0</v>
      </c>
      <c r="J218" s="480">
        <f t="shared" si="32"/>
        <v>0</v>
      </c>
      <c r="K218" s="480">
        <f t="shared" si="32"/>
        <v>0</v>
      </c>
      <c r="L218" s="480">
        <f t="shared" si="32"/>
        <v>0</v>
      </c>
      <c r="M218" s="480">
        <f t="shared" si="32"/>
        <v>0</v>
      </c>
      <c r="N218" s="158"/>
      <c r="O218" s="158"/>
    </row>
    <row r="219" spans="1:15" s="59" customFormat="1" ht="17.25" x14ac:dyDescent="0.35">
      <c r="A219" s="158"/>
      <c r="B219" s="527"/>
      <c r="C219" s="530"/>
      <c r="D219" s="476" t="s">
        <v>4239</v>
      </c>
      <c r="E219" s="477" t="s">
        <v>3770</v>
      </c>
      <c r="F219" s="478">
        <v>0</v>
      </c>
      <c r="G219" s="478">
        <v>0</v>
      </c>
      <c r="H219" s="478">
        <v>0</v>
      </c>
      <c r="I219" s="478">
        <v>0</v>
      </c>
      <c r="J219" s="478">
        <v>0</v>
      </c>
      <c r="K219" s="478">
        <v>0</v>
      </c>
      <c r="L219" s="478">
        <v>0</v>
      </c>
      <c r="M219" s="478">
        <v>0</v>
      </c>
      <c r="N219" s="158"/>
      <c r="O219" s="158"/>
    </row>
    <row r="220" spans="1:15" s="59" customFormat="1" ht="17.25" x14ac:dyDescent="0.35">
      <c r="A220" s="158"/>
      <c r="B220" s="528"/>
      <c r="C220" s="531"/>
      <c r="D220" s="476" t="s">
        <v>4239</v>
      </c>
      <c r="E220" s="477" t="s">
        <v>3771</v>
      </c>
      <c r="F220" s="478">
        <v>0</v>
      </c>
      <c r="G220" s="478">
        <v>0</v>
      </c>
      <c r="H220" s="478">
        <v>0</v>
      </c>
      <c r="I220" s="478">
        <v>0</v>
      </c>
      <c r="J220" s="478">
        <v>0</v>
      </c>
      <c r="K220" s="478">
        <v>0</v>
      </c>
      <c r="L220" s="478">
        <v>0</v>
      </c>
      <c r="M220" s="478">
        <v>0</v>
      </c>
      <c r="N220" s="158"/>
      <c r="O220" s="158"/>
    </row>
    <row r="221" spans="1:15" ht="17.25" x14ac:dyDescent="0.35">
      <c r="A221" s="158"/>
      <c r="B221" s="523">
        <v>8</v>
      </c>
      <c r="C221" s="523" t="s">
        <v>263</v>
      </c>
      <c r="D221" s="357" t="s">
        <v>4238</v>
      </c>
      <c r="E221" s="363" t="s">
        <v>3766</v>
      </c>
      <c r="F221" s="359">
        <v>36</v>
      </c>
      <c r="G221" s="367">
        <v>4</v>
      </c>
      <c r="H221" s="367">
        <v>10</v>
      </c>
      <c r="I221" s="367">
        <v>2</v>
      </c>
      <c r="J221" s="367">
        <v>658639851</v>
      </c>
      <c r="K221" s="367">
        <v>63251057</v>
      </c>
      <c r="L221" s="367">
        <v>1168453822</v>
      </c>
      <c r="M221" s="367">
        <v>0</v>
      </c>
      <c r="N221" s="158"/>
      <c r="O221" s="158"/>
    </row>
    <row r="222" spans="1:15" ht="17.25" x14ac:dyDescent="0.35">
      <c r="A222" s="158"/>
      <c r="B222" s="524"/>
      <c r="C222" s="524"/>
      <c r="D222" s="472" t="s">
        <v>4238</v>
      </c>
      <c r="E222" s="363" t="s">
        <v>3767</v>
      </c>
      <c r="F222" s="359">
        <v>80</v>
      </c>
      <c r="G222" s="359">
        <v>7</v>
      </c>
      <c r="H222" s="367">
        <v>0</v>
      </c>
      <c r="I222" s="367">
        <v>0</v>
      </c>
      <c r="J222" s="367">
        <v>896141203</v>
      </c>
      <c r="K222" s="367">
        <v>44197789</v>
      </c>
      <c r="L222" s="367">
        <v>0</v>
      </c>
      <c r="M222" s="367">
        <v>0</v>
      </c>
      <c r="N222" s="158"/>
      <c r="O222" s="158"/>
    </row>
    <row r="223" spans="1:15" ht="17.25" x14ac:dyDescent="0.35">
      <c r="A223" s="158"/>
      <c r="B223" s="524"/>
      <c r="C223" s="524"/>
      <c r="D223" s="472" t="s">
        <v>4238</v>
      </c>
      <c r="E223" s="363" t="s">
        <v>3768</v>
      </c>
      <c r="F223" s="359">
        <v>50</v>
      </c>
      <c r="G223" s="367">
        <v>13</v>
      </c>
      <c r="H223" s="367">
        <v>0</v>
      </c>
      <c r="I223" s="367">
        <v>0</v>
      </c>
      <c r="J223" s="367">
        <v>311451743</v>
      </c>
      <c r="K223" s="367">
        <v>7290053</v>
      </c>
      <c r="L223" s="367">
        <v>0</v>
      </c>
      <c r="M223" s="367">
        <v>0</v>
      </c>
      <c r="N223" s="158"/>
      <c r="O223" s="158"/>
    </row>
    <row r="224" spans="1:15" ht="17.25" x14ac:dyDescent="0.35">
      <c r="A224" s="158"/>
      <c r="B224" s="524"/>
      <c r="C224" s="524"/>
      <c r="D224" s="472" t="s">
        <v>4238</v>
      </c>
      <c r="E224" s="363" t="s">
        <v>3769</v>
      </c>
      <c r="F224" s="367">
        <v>54</v>
      </c>
      <c r="G224" s="367">
        <v>1</v>
      </c>
      <c r="H224" s="367">
        <v>0</v>
      </c>
      <c r="I224" s="367">
        <v>0</v>
      </c>
      <c r="J224" s="367">
        <v>792900517</v>
      </c>
      <c r="K224" s="367">
        <v>0</v>
      </c>
      <c r="L224" s="367">
        <v>0</v>
      </c>
      <c r="M224" s="367">
        <v>0</v>
      </c>
      <c r="N224" s="158"/>
      <c r="O224" s="158"/>
    </row>
    <row r="225" spans="1:15" ht="17.25" x14ac:dyDescent="0.35">
      <c r="A225" s="158"/>
      <c r="B225" s="524"/>
      <c r="C225" s="524"/>
      <c r="D225" s="472" t="s">
        <v>4238</v>
      </c>
      <c r="E225" s="364" t="s">
        <v>147</v>
      </c>
      <c r="F225" s="365">
        <f>SUM(F221:F224)</f>
        <v>220</v>
      </c>
      <c r="G225" s="365">
        <f>SUM(G221:G224)</f>
        <v>25</v>
      </c>
      <c r="H225" s="368">
        <f>SUM(H221:H224)</f>
        <v>10</v>
      </c>
      <c r="I225" s="368">
        <f>SUM(I221:I224)</f>
        <v>2</v>
      </c>
      <c r="J225" s="369">
        <f>SUM(J221:J224)</f>
        <v>2659133314</v>
      </c>
      <c r="K225" s="369">
        <f t="shared" ref="K225:M225" si="33">SUM(K221:K224)</f>
        <v>114738899</v>
      </c>
      <c r="L225" s="369">
        <f t="shared" si="33"/>
        <v>1168453822</v>
      </c>
      <c r="M225" s="369">
        <f t="shared" si="33"/>
        <v>0</v>
      </c>
      <c r="N225" s="158"/>
      <c r="O225" s="158"/>
    </row>
    <row r="226" spans="1:15" ht="17.25" x14ac:dyDescent="0.35">
      <c r="A226" s="158"/>
      <c r="B226" s="524"/>
      <c r="C226" s="524"/>
      <c r="D226" s="472" t="s">
        <v>4238</v>
      </c>
      <c r="E226" s="363" t="s">
        <v>3770</v>
      </c>
      <c r="F226" s="366">
        <v>220</v>
      </c>
      <c r="G226" s="366">
        <v>25</v>
      </c>
      <c r="H226" s="368">
        <v>10</v>
      </c>
      <c r="I226" s="368">
        <v>2</v>
      </c>
      <c r="J226" s="370">
        <v>2659133314</v>
      </c>
      <c r="K226" s="370">
        <v>114738899</v>
      </c>
      <c r="L226" s="371">
        <v>1168453822</v>
      </c>
      <c r="M226" s="371">
        <v>0</v>
      </c>
      <c r="N226" s="158"/>
      <c r="O226" s="158"/>
    </row>
    <row r="227" spans="1:15" ht="17.25" x14ac:dyDescent="0.35">
      <c r="A227" s="158"/>
      <c r="B227" s="525"/>
      <c r="C227" s="525"/>
      <c r="D227" s="472" t="s">
        <v>4238</v>
      </c>
      <c r="E227" s="363" t="s">
        <v>3771</v>
      </c>
      <c r="F227" s="367">
        <v>0</v>
      </c>
      <c r="G227" s="367">
        <v>0</v>
      </c>
      <c r="H227" s="367">
        <v>0</v>
      </c>
      <c r="I227" s="367">
        <v>0</v>
      </c>
      <c r="J227" s="367"/>
      <c r="K227" s="367">
        <v>0</v>
      </c>
      <c r="L227" s="371">
        <v>0</v>
      </c>
      <c r="M227" s="371">
        <v>0</v>
      </c>
      <c r="N227" s="158"/>
      <c r="O227" s="158"/>
    </row>
    <row r="228" spans="1:15" s="59" customFormat="1" ht="17.25" x14ac:dyDescent="0.35">
      <c r="A228" s="158"/>
      <c r="B228" s="526">
        <v>8</v>
      </c>
      <c r="C228" s="529" t="s">
        <v>263</v>
      </c>
      <c r="D228" s="476" t="s">
        <v>4239</v>
      </c>
      <c r="E228" s="477" t="s">
        <v>3766</v>
      </c>
      <c r="F228" s="478">
        <v>0</v>
      </c>
      <c r="G228" s="478">
        <v>0</v>
      </c>
      <c r="H228" s="478">
        <v>0</v>
      </c>
      <c r="I228" s="478">
        <v>0</v>
      </c>
      <c r="J228" s="478">
        <v>0</v>
      </c>
      <c r="K228" s="478">
        <v>0</v>
      </c>
      <c r="L228" s="478">
        <v>0</v>
      </c>
      <c r="M228" s="478">
        <v>0</v>
      </c>
      <c r="N228" s="158"/>
      <c r="O228" s="158"/>
    </row>
    <row r="229" spans="1:15" s="59" customFormat="1" ht="17.25" x14ac:dyDescent="0.35">
      <c r="A229" s="158"/>
      <c r="B229" s="527"/>
      <c r="C229" s="530"/>
      <c r="D229" s="476" t="s">
        <v>4239</v>
      </c>
      <c r="E229" s="477" t="s">
        <v>3767</v>
      </c>
      <c r="F229" s="478">
        <v>0</v>
      </c>
      <c r="G229" s="478">
        <v>0</v>
      </c>
      <c r="H229" s="478">
        <v>0</v>
      </c>
      <c r="I229" s="478">
        <v>0</v>
      </c>
      <c r="J229" s="478">
        <v>0</v>
      </c>
      <c r="K229" s="478">
        <v>0</v>
      </c>
      <c r="L229" s="478">
        <v>0</v>
      </c>
      <c r="M229" s="478">
        <v>0</v>
      </c>
      <c r="N229" s="158"/>
      <c r="O229" s="158"/>
    </row>
    <row r="230" spans="1:15" s="59" customFormat="1" ht="17.25" x14ac:dyDescent="0.35">
      <c r="A230" s="158"/>
      <c r="B230" s="527"/>
      <c r="C230" s="530"/>
      <c r="D230" s="476" t="s">
        <v>4239</v>
      </c>
      <c r="E230" s="477" t="s">
        <v>3768</v>
      </c>
      <c r="F230" s="478">
        <v>0</v>
      </c>
      <c r="G230" s="478">
        <v>0</v>
      </c>
      <c r="H230" s="478">
        <v>0</v>
      </c>
      <c r="I230" s="478">
        <v>0</v>
      </c>
      <c r="J230" s="478">
        <v>0</v>
      </c>
      <c r="K230" s="478">
        <v>0</v>
      </c>
      <c r="L230" s="478">
        <v>0</v>
      </c>
      <c r="M230" s="478">
        <v>0</v>
      </c>
      <c r="N230" s="158"/>
      <c r="O230" s="158"/>
    </row>
    <row r="231" spans="1:15" s="59" customFormat="1" ht="17.25" x14ac:dyDescent="0.35">
      <c r="A231" s="158"/>
      <c r="B231" s="527"/>
      <c r="C231" s="530"/>
      <c r="D231" s="476" t="s">
        <v>4239</v>
      </c>
      <c r="E231" s="477" t="s">
        <v>3769</v>
      </c>
      <c r="F231" s="478">
        <v>755</v>
      </c>
      <c r="G231" s="478">
        <v>0</v>
      </c>
      <c r="H231" s="478">
        <v>0</v>
      </c>
      <c r="I231" s="478">
        <v>0</v>
      </c>
      <c r="J231" s="478">
        <v>2627944889</v>
      </c>
      <c r="K231" s="478">
        <v>0</v>
      </c>
      <c r="L231" s="478">
        <v>0</v>
      </c>
      <c r="M231" s="478">
        <v>0</v>
      </c>
      <c r="N231" s="158"/>
      <c r="O231" s="158"/>
    </row>
    <row r="232" spans="1:15" s="59" customFormat="1" ht="17.25" x14ac:dyDescent="0.35">
      <c r="A232" s="158"/>
      <c r="B232" s="527"/>
      <c r="C232" s="530"/>
      <c r="D232" s="476" t="s">
        <v>4239</v>
      </c>
      <c r="E232" s="479" t="s">
        <v>147</v>
      </c>
      <c r="F232" s="480">
        <f t="shared" ref="F232:M232" si="34">SUM(F228:F231)</f>
        <v>755</v>
      </c>
      <c r="G232" s="480">
        <f t="shared" si="34"/>
        <v>0</v>
      </c>
      <c r="H232" s="480">
        <f t="shared" si="34"/>
        <v>0</v>
      </c>
      <c r="I232" s="480">
        <f t="shared" si="34"/>
        <v>0</v>
      </c>
      <c r="J232" s="480">
        <f t="shared" si="34"/>
        <v>2627944889</v>
      </c>
      <c r="K232" s="480">
        <f t="shared" si="34"/>
        <v>0</v>
      </c>
      <c r="L232" s="480">
        <f t="shared" si="34"/>
        <v>0</v>
      </c>
      <c r="M232" s="480">
        <f t="shared" si="34"/>
        <v>0</v>
      </c>
      <c r="N232" s="158"/>
      <c r="O232" s="158"/>
    </row>
    <row r="233" spans="1:15" s="59" customFormat="1" ht="17.25" x14ac:dyDescent="0.35">
      <c r="A233" s="158"/>
      <c r="B233" s="527"/>
      <c r="C233" s="530"/>
      <c r="D233" s="476" t="s">
        <v>4239</v>
      </c>
      <c r="E233" s="477" t="s">
        <v>3770</v>
      </c>
      <c r="F233" s="478">
        <v>0</v>
      </c>
      <c r="G233" s="478">
        <v>0</v>
      </c>
      <c r="H233" s="478">
        <v>0</v>
      </c>
      <c r="I233" s="478">
        <v>0</v>
      </c>
      <c r="J233" s="478">
        <v>0</v>
      </c>
      <c r="K233" s="478">
        <v>0</v>
      </c>
      <c r="L233" s="478">
        <v>0</v>
      </c>
      <c r="M233" s="478">
        <v>0</v>
      </c>
      <c r="N233" s="158"/>
      <c r="O233" s="158"/>
    </row>
    <row r="234" spans="1:15" s="59" customFormat="1" ht="17.25" x14ac:dyDescent="0.35">
      <c r="A234" s="158"/>
      <c r="B234" s="528"/>
      <c r="C234" s="531"/>
      <c r="D234" s="476" t="s">
        <v>4239</v>
      </c>
      <c r="E234" s="477" t="s">
        <v>3771</v>
      </c>
      <c r="F234" s="478">
        <v>0</v>
      </c>
      <c r="G234" s="478">
        <v>0</v>
      </c>
      <c r="H234" s="478">
        <v>0</v>
      </c>
      <c r="I234" s="478">
        <v>0</v>
      </c>
      <c r="J234" s="478">
        <v>0</v>
      </c>
      <c r="K234" s="478">
        <v>0</v>
      </c>
      <c r="L234" s="478">
        <v>0</v>
      </c>
      <c r="M234" s="478">
        <v>0</v>
      </c>
      <c r="N234" s="158"/>
      <c r="O234" s="158"/>
    </row>
    <row r="235" spans="1:15" ht="17.25" x14ac:dyDescent="0.35">
      <c r="A235" s="158"/>
      <c r="B235" s="523">
        <v>9</v>
      </c>
      <c r="C235" s="523" t="s">
        <v>127</v>
      </c>
      <c r="D235" s="357" t="s">
        <v>4238</v>
      </c>
      <c r="E235" s="363" t="s">
        <v>3766</v>
      </c>
      <c r="F235" s="359">
        <v>42</v>
      </c>
      <c r="G235" s="367">
        <v>2</v>
      </c>
      <c r="H235" s="367">
        <v>53</v>
      </c>
      <c r="I235" s="367">
        <v>3</v>
      </c>
      <c r="J235" s="367">
        <v>1156466135</v>
      </c>
      <c r="K235" s="367">
        <v>43940549</v>
      </c>
      <c r="L235" s="367">
        <v>5151314123</v>
      </c>
      <c r="M235" s="367">
        <v>163065004</v>
      </c>
      <c r="N235" s="158"/>
      <c r="O235" s="158"/>
    </row>
    <row r="236" spans="1:15" ht="17.25" x14ac:dyDescent="0.35">
      <c r="A236" s="158"/>
      <c r="B236" s="524"/>
      <c r="C236" s="524"/>
      <c r="D236" s="472" t="s">
        <v>4238</v>
      </c>
      <c r="E236" s="363" t="s">
        <v>3767</v>
      </c>
      <c r="F236" s="359">
        <v>0</v>
      </c>
      <c r="G236" s="367">
        <v>0</v>
      </c>
      <c r="H236" s="367">
        <v>0</v>
      </c>
      <c r="I236" s="367">
        <v>0</v>
      </c>
      <c r="J236" s="367">
        <v>0</v>
      </c>
      <c r="K236" s="367">
        <v>0</v>
      </c>
      <c r="L236" s="367">
        <v>0</v>
      </c>
      <c r="M236" s="367">
        <v>0</v>
      </c>
      <c r="N236" s="158"/>
      <c r="O236" s="158"/>
    </row>
    <row r="237" spans="1:15" ht="17.25" x14ac:dyDescent="0.35">
      <c r="A237" s="158"/>
      <c r="B237" s="524"/>
      <c r="C237" s="524"/>
      <c r="D237" s="472" t="s">
        <v>4238</v>
      </c>
      <c r="E237" s="363" t="s">
        <v>3768</v>
      </c>
      <c r="F237" s="359">
        <v>51</v>
      </c>
      <c r="G237" s="367">
        <v>12</v>
      </c>
      <c r="H237" s="367">
        <v>0</v>
      </c>
      <c r="I237" s="367">
        <v>0</v>
      </c>
      <c r="J237" s="367">
        <v>524306796</v>
      </c>
      <c r="K237" s="367">
        <v>104449033</v>
      </c>
      <c r="L237" s="367">
        <v>0</v>
      </c>
      <c r="M237" s="367">
        <v>0</v>
      </c>
      <c r="N237" s="158"/>
      <c r="O237" s="158"/>
    </row>
    <row r="238" spans="1:15" ht="17.25" x14ac:dyDescent="0.35">
      <c r="A238" s="158"/>
      <c r="B238" s="524"/>
      <c r="C238" s="524"/>
      <c r="D238" s="472" t="s">
        <v>4238</v>
      </c>
      <c r="E238" s="363" t="s">
        <v>3769</v>
      </c>
      <c r="F238" s="359">
        <v>148</v>
      </c>
      <c r="G238" s="367">
        <v>7</v>
      </c>
      <c r="H238" s="367">
        <v>0</v>
      </c>
      <c r="I238" s="367">
        <v>0</v>
      </c>
      <c r="J238" s="367">
        <v>840001469</v>
      </c>
      <c r="K238" s="367">
        <v>33956785</v>
      </c>
      <c r="L238" s="367">
        <v>0</v>
      </c>
      <c r="M238" s="367">
        <v>0</v>
      </c>
      <c r="N238" s="158"/>
      <c r="O238" s="158"/>
    </row>
    <row r="239" spans="1:15" ht="17.25" x14ac:dyDescent="0.35">
      <c r="A239" s="158"/>
      <c r="B239" s="524"/>
      <c r="C239" s="524"/>
      <c r="D239" s="472" t="s">
        <v>4238</v>
      </c>
      <c r="E239" s="364" t="s">
        <v>147</v>
      </c>
      <c r="F239" s="365">
        <f>SUM(F235:F238)</f>
        <v>241</v>
      </c>
      <c r="G239" s="365">
        <f>SUM(G235:G238)</f>
        <v>21</v>
      </c>
      <c r="H239" s="365">
        <f>SUM(H235:H238)</f>
        <v>53</v>
      </c>
      <c r="I239" s="365">
        <f>SUM(I235:I238)</f>
        <v>3</v>
      </c>
      <c r="J239" s="369">
        <f t="shared" ref="J239:M239" si="35">SUM(J235:J238)</f>
        <v>2520774400</v>
      </c>
      <c r="K239" s="369">
        <f t="shared" si="35"/>
        <v>182346367</v>
      </c>
      <c r="L239" s="369">
        <f t="shared" si="35"/>
        <v>5151314123</v>
      </c>
      <c r="M239" s="369">
        <f t="shared" si="35"/>
        <v>163065004</v>
      </c>
      <c r="N239" s="158"/>
      <c r="O239" s="158"/>
    </row>
    <row r="240" spans="1:15" ht="17.25" x14ac:dyDescent="0.35">
      <c r="A240" s="158"/>
      <c r="B240" s="524"/>
      <c r="C240" s="524"/>
      <c r="D240" s="472" t="s">
        <v>4238</v>
      </c>
      <c r="E240" s="363" t="s">
        <v>3770</v>
      </c>
      <c r="F240" s="366">
        <v>241</v>
      </c>
      <c r="G240" s="366">
        <v>21</v>
      </c>
      <c r="H240" s="366">
        <v>53</v>
      </c>
      <c r="I240" s="366">
        <v>3</v>
      </c>
      <c r="J240" s="370">
        <v>2520774400</v>
      </c>
      <c r="K240" s="370">
        <v>182346367</v>
      </c>
      <c r="L240" s="371">
        <v>5151314123</v>
      </c>
      <c r="M240" s="371">
        <v>163065004</v>
      </c>
      <c r="N240" s="158"/>
      <c r="O240" s="158"/>
    </row>
    <row r="241" spans="1:15" ht="17.25" x14ac:dyDescent="0.35">
      <c r="A241" s="158"/>
      <c r="B241" s="525"/>
      <c r="C241" s="525"/>
      <c r="D241" s="472" t="s">
        <v>4238</v>
      </c>
      <c r="E241" s="363" t="s">
        <v>3771</v>
      </c>
      <c r="F241" s="367">
        <v>0</v>
      </c>
      <c r="G241" s="367">
        <v>0</v>
      </c>
      <c r="H241" s="367">
        <v>0</v>
      </c>
      <c r="I241" s="367">
        <v>0</v>
      </c>
      <c r="J241" s="367">
        <v>0</v>
      </c>
      <c r="K241" s="367">
        <v>0</v>
      </c>
      <c r="L241" s="371">
        <v>0</v>
      </c>
      <c r="M241" s="371">
        <v>0</v>
      </c>
      <c r="N241" s="158"/>
      <c r="O241" s="158"/>
    </row>
    <row r="242" spans="1:15" s="59" customFormat="1" ht="17.25" x14ac:dyDescent="0.35">
      <c r="A242" s="158"/>
      <c r="B242" s="526">
        <v>9</v>
      </c>
      <c r="C242" s="529" t="s">
        <v>127</v>
      </c>
      <c r="D242" s="476" t="s">
        <v>4239</v>
      </c>
      <c r="E242" s="477" t="s">
        <v>3766</v>
      </c>
      <c r="F242" s="478">
        <v>3</v>
      </c>
      <c r="G242" s="478">
        <v>0</v>
      </c>
      <c r="H242" s="478">
        <v>0</v>
      </c>
      <c r="I242" s="478">
        <v>0</v>
      </c>
      <c r="J242" s="478">
        <v>104832960</v>
      </c>
      <c r="K242" s="478">
        <v>0</v>
      </c>
      <c r="L242" s="478">
        <v>0</v>
      </c>
      <c r="M242" s="478">
        <v>0</v>
      </c>
      <c r="N242" s="158"/>
      <c r="O242" s="158"/>
    </row>
    <row r="243" spans="1:15" s="59" customFormat="1" ht="17.25" x14ac:dyDescent="0.35">
      <c r="A243" s="158"/>
      <c r="B243" s="527"/>
      <c r="C243" s="530"/>
      <c r="D243" s="476" t="s">
        <v>4239</v>
      </c>
      <c r="E243" s="477" t="s">
        <v>3767</v>
      </c>
      <c r="F243" s="478">
        <v>0</v>
      </c>
      <c r="G243" s="478">
        <v>0</v>
      </c>
      <c r="H243" s="478">
        <v>0</v>
      </c>
      <c r="I243" s="478">
        <v>0</v>
      </c>
      <c r="J243" s="478">
        <v>0</v>
      </c>
      <c r="K243" s="478">
        <v>0</v>
      </c>
      <c r="L243" s="478">
        <v>0</v>
      </c>
      <c r="M243" s="478">
        <v>0</v>
      </c>
      <c r="N243" s="158"/>
      <c r="O243" s="158"/>
    </row>
    <row r="244" spans="1:15" s="59" customFormat="1" ht="17.25" x14ac:dyDescent="0.35">
      <c r="A244" s="158"/>
      <c r="B244" s="527"/>
      <c r="C244" s="530"/>
      <c r="D244" s="476" t="s">
        <v>4239</v>
      </c>
      <c r="E244" s="477" t="s">
        <v>3768</v>
      </c>
      <c r="F244" s="478">
        <v>0</v>
      </c>
      <c r="G244" s="478">
        <v>0</v>
      </c>
      <c r="H244" s="478">
        <v>0</v>
      </c>
      <c r="I244" s="478">
        <v>0</v>
      </c>
      <c r="J244" s="478">
        <v>0</v>
      </c>
      <c r="K244" s="478">
        <v>0</v>
      </c>
      <c r="L244" s="478">
        <v>0</v>
      </c>
      <c r="M244" s="478">
        <v>0</v>
      </c>
      <c r="N244" s="158"/>
      <c r="O244" s="158"/>
    </row>
    <row r="245" spans="1:15" s="59" customFormat="1" ht="17.25" x14ac:dyDescent="0.35">
      <c r="A245" s="158"/>
      <c r="B245" s="527"/>
      <c r="C245" s="530"/>
      <c r="D245" s="476" t="s">
        <v>4239</v>
      </c>
      <c r="E245" s="477" t="s">
        <v>3769</v>
      </c>
      <c r="F245" s="478">
        <v>101</v>
      </c>
      <c r="G245" s="478">
        <v>1</v>
      </c>
      <c r="H245" s="478">
        <v>0</v>
      </c>
      <c r="I245" s="478">
        <v>0</v>
      </c>
      <c r="J245" s="478">
        <v>215022146</v>
      </c>
      <c r="K245" s="478">
        <v>0</v>
      </c>
      <c r="L245" s="478">
        <v>0</v>
      </c>
      <c r="M245" s="478">
        <v>0</v>
      </c>
      <c r="N245" s="158"/>
      <c r="O245" s="158"/>
    </row>
    <row r="246" spans="1:15" s="59" customFormat="1" ht="17.25" x14ac:dyDescent="0.35">
      <c r="A246" s="158"/>
      <c r="B246" s="527"/>
      <c r="C246" s="530"/>
      <c r="D246" s="476" t="s">
        <v>4239</v>
      </c>
      <c r="E246" s="479" t="s">
        <v>147</v>
      </c>
      <c r="F246" s="480">
        <f t="shared" ref="F246:M246" si="36">SUM(F242:F245)</f>
        <v>104</v>
      </c>
      <c r="G246" s="480">
        <f t="shared" si="36"/>
        <v>1</v>
      </c>
      <c r="H246" s="480">
        <f t="shared" si="36"/>
        <v>0</v>
      </c>
      <c r="I246" s="480">
        <f t="shared" si="36"/>
        <v>0</v>
      </c>
      <c r="J246" s="480">
        <f t="shared" si="36"/>
        <v>319855106</v>
      </c>
      <c r="K246" s="480">
        <f t="shared" si="36"/>
        <v>0</v>
      </c>
      <c r="L246" s="480">
        <f t="shared" si="36"/>
        <v>0</v>
      </c>
      <c r="M246" s="480">
        <f t="shared" si="36"/>
        <v>0</v>
      </c>
      <c r="N246" s="158"/>
      <c r="O246" s="158"/>
    </row>
    <row r="247" spans="1:15" s="59" customFormat="1" ht="17.25" x14ac:dyDescent="0.35">
      <c r="A247" s="158"/>
      <c r="B247" s="527"/>
      <c r="C247" s="530"/>
      <c r="D247" s="476" t="s">
        <v>4239</v>
      </c>
      <c r="E247" s="477" t="s">
        <v>3770</v>
      </c>
      <c r="F247" s="478">
        <v>0</v>
      </c>
      <c r="G247" s="478">
        <v>0</v>
      </c>
      <c r="H247" s="478">
        <v>0</v>
      </c>
      <c r="I247" s="478">
        <v>0</v>
      </c>
      <c r="J247" s="478">
        <v>0</v>
      </c>
      <c r="K247" s="478">
        <v>0</v>
      </c>
      <c r="L247" s="478">
        <v>0</v>
      </c>
      <c r="M247" s="478">
        <v>0</v>
      </c>
      <c r="N247" s="158"/>
      <c r="O247" s="158"/>
    </row>
    <row r="248" spans="1:15" s="59" customFormat="1" ht="17.25" x14ac:dyDescent="0.35">
      <c r="A248" s="158"/>
      <c r="B248" s="528"/>
      <c r="C248" s="531"/>
      <c r="D248" s="476" t="s">
        <v>4239</v>
      </c>
      <c r="E248" s="477" t="s">
        <v>3771</v>
      </c>
      <c r="F248" s="478">
        <v>104</v>
      </c>
      <c r="G248" s="478">
        <v>1</v>
      </c>
      <c r="H248" s="478">
        <v>0</v>
      </c>
      <c r="I248" s="478">
        <v>0</v>
      </c>
      <c r="J248" s="478">
        <v>319855106</v>
      </c>
      <c r="K248" s="478">
        <v>0</v>
      </c>
      <c r="L248" s="478">
        <v>0</v>
      </c>
      <c r="M248" s="478">
        <v>0</v>
      </c>
      <c r="N248" s="158"/>
      <c r="O248" s="158"/>
    </row>
    <row r="249" spans="1:15" ht="17.25" x14ac:dyDescent="0.35">
      <c r="A249" s="158"/>
      <c r="B249" s="523">
        <v>10</v>
      </c>
      <c r="C249" s="523" t="s">
        <v>128</v>
      </c>
      <c r="D249" s="357" t="s">
        <v>4238</v>
      </c>
      <c r="E249" s="363" t="s">
        <v>3766</v>
      </c>
      <c r="F249" s="359">
        <v>10</v>
      </c>
      <c r="G249" s="367">
        <v>5</v>
      </c>
      <c r="H249" s="367">
        <v>7</v>
      </c>
      <c r="I249" s="367">
        <v>1</v>
      </c>
      <c r="J249" s="367">
        <v>419861145</v>
      </c>
      <c r="K249" s="367">
        <v>63058940</v>
      </c>
      <c r="L249" s="367">
        <v>294930461</v>
      </c>
      <c r="M249" s="367">
        <v>44413961</v>
      </c>
      <c r="N249" s="158"/>
      <c r="O249" s="158"/>
    </row>
    <row r="250" spans="1:15" ht="17.25" x14ac:dyDescent="0.35">
      <c r="A250" s="158"/>
      <c r="B250" s="524"/>
      <c r="C250" s="524"/>
      <c r="D250" s="472" t="s">
        <v>4238</v>
      </c>
      <c r="E250" s="363" t="s">
        <v>3767</v>
      </c>
      <c r="F250" s="367">
        <v>0</v>
      </c>
      <c r="G250" s="367">
        <v>0</v>
      </c>
      <c r="H250" s="367">
        <v>0</v>
      </c>
      <c r="I250" s="367">
        <v>0</v>
      </c>
      <c r="J250" s="367">
        <v>0</v>
      </c>
      <c r="K250" s="367">
        <v>0</v>
      </c>
      <c r="L250" s="367">
        <v>0</v>
      </c>
      <c r="M250" s="367">
        <v>0</v>
      </c>
      <c r="N250" s="158"/>
      <c r="O250" s="158"/>
    </row>
    <row r="251" spans="1:15" ht="17.25" x14ac:dyDescent="0.35">
      <c r="A251" s="158"/>
      <c r="B251" s="524"/>
      <c r="C251" s="524"/>
      <c r="D251" s="472" t="s">
        <v>4238</v>
      </c>
      <c r="E251" s="363" t="s">
        <v>3768</v>
      </c>
      <c r="F251" s="359">
        <v>152</v>
      </c>
      <c r="G251" s="367">
        <v>29</v>
      </c>
      <c r="H251" s="367">
        <v>0</v>
      </c>
      <c r="I251" s="367">
        <v>0</v>
      </c>
      <c r="J251" s="367">
        <v>813640253</v>
      </c>
      <c r="K251" s="367">
        <v>70800220</v>
      </c>
      <c r="L251" s="367">
        <v>0</v>
      </c>
      <c r="M251" s="367">
        <v>0</v>
      </c>
      <c r="N251" s="158"/>
      <c r="O251" s="158"/>
    </row>
    <row r="252" spans="1:15" ht="17.25" x14ac:dyDescent="0.35">
      <c r="A252" s="158"/>
      <c r="B252" s="524"/>
      <c r="C252" s="524"/>
      <c r="D252" s="472" t="s">
        <v>4238</v>
      </c>
      <c r="E252" s="363" t="s">
        <v>3769</v>
      </c>
      <c r="F252" s="367">
        <v>259</v>
      </c>
      <c r="G252" s="367">
        <v>100</v>
      </c>
      <c r="H252" s="367">
        <v>0</v>
      </c>
      <c r="I252" s="367">
        <v>0</v>
      </c>
      <c r="J252" s="367">
        <v>48792704</v>
      </c>
      <c r="K252" s="367">
        <v>11749482</v>
      </c>
      <c r="L252" s="367">
        <v>0</v>
      </c>
      <c r="M252" s="367">
        <v>0</v>
      </c>
      <c r="N252" s="158"/>
      <c r="O252" s="158"/>
    </row>
    <row r="253" spans="1:15" ht="17.25" x14ac:dyDescent="0.35">
      <c r="A253" s="158"/>
      <c r="B253" s="524"/>
      <c r="C253" s="524"/>
      <c r="D253" s="472" t="s">
        <v>4238</v>
      </c>
      <c r="E253" s="364" t="s">
        <v>147</v>
      </c>
      <c r="F253" s="365">
        <f>SUM(F249:F252)</f>
        <v>421</v>
      </c>
      <c r="G253" s="365">
        <f>SUM(G249:G252)</f>
        <v>134</v>
      </c>
      <c r="H253" s="365">
        <f>SUM(H249:H252)</f>
        <v>7</v>
      </c>
      <c r="I253" s="365">
        <f>SUM(I249:I252)</f>
        <v>1</v>
      </c>
      <c r="J253" s="369">
        <f t="shared" ref="J253:M253" si="37">SUM(J249:J252)</f>
        <v>1282294102</v>
      </c>
      <c r="K253" s="369">
        <f t="shared" si="37"/>
        <v>145608642</v>
      </c>
      <c r="L253" s="369">
        <f t="shared" si="37"/>
        <v>294930461</v>
      </c>
      <c r="M253" s="369">
        <f t="shared" si="37"/>
        <v>44413961</v>
      </c>
      <c r="N253" s="158"/>
      <c r="O253" s="158"/>
    </row>
    <row r="254" spans="1:15" ht="17.25" x14ac:dyDescent="0.35">
      <c r="A254" s="158"/>
      <c r="B254" s="524"/>
      <c r="C254" s="524"/>
      <c r="D254" s="472" t="s">
        <v>4238</v>
      </c>
      <c r="E254" s="363" t="s">
        <v>3770</v>
      </c>
      <c r="F254" s="366">
        <f>+F253</f>
        <v>421</v>
      </c>
      <c r="G254" s="366">
        <f t="shared" ref="G254:M254" si="38">+G253</f>
        <v>134</v>
      </c>
      <c r="H254" s="366">
        <f t="shared" si="38"/>
        <v>7</v>
      </c>
      <c r="I254" s="366">
        <f t="shared" si="38"/>
        <v>1</v>
      </c>
      <c r="J254" s="370">
        <f t="shared" si="38"/>
        <v>1282294102</v>
      </c>
      <c r="K254" s="370">
        <f t="shared" si="38"/>
        <v>145608642</v>
      </c>
      <c r="L254" s="371">
        <f t="shared" si="38"/>
        <v>294930461</v>
      </c>
      <c r="M254" s="371">
        <f t="shared" si="38"/>
        <v>44413961</v>
      </c>
      <c r="N254" s="158"/>
      <c r="O254" s="158"/>
    </row>
    <row r="255" spans="1:15" ht="17.25" x14ac:dyDescent="0.35">
      <c r="A255" s="158"/>
      <c r="B255" s="525"/>
      <c r="C255" s="525"/>
      <c r="D255" s="472" t="s">
        <v>4238</v>
      </c>
      <c r="E255" s="363" t="s">
        <v>3771</v>
      </c>
      <c r="F255" s="367">
        <v>0</v>
      </c>
      <c r="G255" s="367">
        <v>0</v>
      </c>
      <c r="H255" s="367">
        <v>0</v>
      </c>
      <c r="I255" s="367">
        <v>0</v>
      </c>
      <c r="J255" s="367">
        <v>0</v>
      </c>
      <c r="K255" s="367">
        <v>0</v>
      </c>
      <c r="L255" s="371">
        <v>0</v>
      </c>
      <c r="M255" s="371">
        <v>0</v>
      </c>
      <c r="N255" s="158"/>
      <c r="O255" s="158"/>
    </row>
    <row r="256" spans="1:15" s="59" customFormat="1" ht="17.25" x14ac:dyDescent="0.35">
      <c r="A256" s="158"/>
      <c r="B256" s="526">
        <v>10</v>
      </c>
      <c r="C256" s="529" t="s">
        <v>128</v>
      </c>
      <c r="D256" s="476" t="s">
        <v>4239</v>
      </c>
      <c r="E256" s="477" t="s">
        <v>3766</v>
      </c>
      <c r="F256" s="478">
        <v>0</v>
      </c>
      <c r="G256" s="478">
        <v>0</v>
      </c>
      <c r="H256" s="478">
        <v>0</v>
      </c>
      <c r="I256" s="478">
        <v>0</v>
      </c>
      <c r="J256" s="478">
        <v>0</v>
      </c>
      <c r="K256" s="478">
        <v>0</v>
      </c>
      <c r="L256" s="478">
        <v>0</v>
      </c>
      <c r="M256" s="478">
        <v>0</v>
      </c>
      <c r="N256" s="158"/>
      <c r="O256" s="158"/>
    </row>
    <row r="257" spans="1:15" s="59" customFormat="1" ht="17.25" x14ac:dyDescent="0.35">
      <c r="A257" s="158"/>
      <c r="B257" s="527"/>
      <c r="C257" s="530"/>
      <c r="D257" s="476" t="s">
        <v>4239</v>
      </c>
      <c r="E257" s="477" t="s">
        <v>3767</v>
      </c>
      <c r="F257" s="478">
        <v>0</v>
      </c>
      <c r="G257" s="478">
        <v>0</v>
      </c>
      <c r="H257" s="478">
        <v>0</v>
      </c>
      <c r="I257" s="478">
        <v>0</v>
      </c>
      <c r="J257" s="478">
        <v>0</v>
      </c>
      <c r="K257" s="478">
        <v>0</v>
      </c>
      <c r="L257" s="478">
        <v>0</v>
      </c>
      <c r="M257" s="478">
        <v>0</v>
      </c>
      <c r="N257" s="158"/>
      <c r="O257" s="158"/>
    </row>
    <row r="258" spans="1:15" s="59" customFormat="1" ht="17.25" x14ac:dyDescent="0.35">
      <c r="A258" s="158"/>
      <c r="B258" s="527"/>
      <c r="C258" s="530"/>
      <c r="D258" s="476" t="s">
        <v>4239</v>
      </c>
      <c r="E258" s="477" t="s">
        <v>3768</v>
      </c>
      <c r="F258" s="478">
        <v>46</v>
      </c>
      <c r="G258" s="478">
        <v>1</v>
      </c>
      <c r="H258" s="478">
        <v>0</v>
      </c>
      <c r="I258" s="478">
        <v>0</v>
      </c>
      <c r="J258" s="478">
        <v>281921111</v>
      </c>
      <c r="K258" s="478">
        <v>0</v>
      </c>
      <c r="L258" s="478">
        <v>0</v>
      </c>
      <c r="M258" s="478">
        <v>0</v>
      </c>
      <c r="N258" s="158"/>
      <c r="O258" s="158"/>
    </row>
    <row r="259" spans="1:15" s="59" customFormat="1" ht="17.25" x14ac:dyDescent="0.35">
      <c r="A259" s="158"/>
      <c r="B259" s="527"/>
      <c r="C259" s="530"/>
      <c r="D259" s="476" t="s">
        <v>4239</v>
      </c>
      <c r="E259" s="477" t="s">
        <v>3769</v>
      </c>
      <c r="F259" s="478">
        <v>0</v>
      </c>
      <c r="G259" s="478">
        <v>0</v>
      </c>
      <c r="H259" s="478">
        <v>0</v>
      </c>
      <c r="I259" s="478">
        <v>0</v>
      </c>
      <c r="J259" s="478">
        <v>0</v>
      </c>
      <c r="K259" s="478">
        <v>0</v>
      </c>
      <c r="L259" s="478">
        <v>0</v>
      </c>
      <c r="M259" s="478">
        <v>0</v>
      </c>
      <c r="N259" s="158"/>
      <c r="O259" s="158"/>
    </row>
    <row r="260" spans="1:15" s="59" customFormat="1" ht="17.25" x14ac:dyDescent="0.35">
      <c r="A260" s="158"/>
      <c r="B260" s="527"/>
      <c r="C260" s="530"/>
      <c r="D260" s="476" t="s">
        <v>4239</v>
      </c>
      <c r="E260" s="479" t="s">
        <v>147</v>
      </c>
      <c r="F260" s="480">
        <f t="shared" ref="F260:M260" si="39">SUM(F256:F259)</f>
        <v>46</v>
      </c>
      <c r="G260" s="480">
        <f t="shared" si="39"/>
        <v>1</v>
      </c>
      <c r="H260" s="480">
        <f t="shared" si="39"/>
        <v>0</v>
      </c>
      <c r="I260" s="480">
        <f t="shared" si="39"/>
        <v>0</v>
      </c>
      <c r="J260" s="480">
        <f t="shared" si="39"/>
        <v>281921111</v>
      </c>
      <c r="K260" s="480">
        <f t="shared" si="39"/>
        <v>0</v>
      </c>
      <c r="L260" s="480">
        <f t="shared" si="39"/>
        <v>0</v>
      </c>
      <c r="M260" s="480">
        <f t="shared" si="39"/>
        <v>0</v>
      </c>
      <c r="N260" s="158"/>
      <c r="O260" s="158"/>
    </row>
    <row r="261" spans="1:15" s="59" customFormat="1" ht="17.25" x14ac:dyDescent="0.35">
      <c r="A261" s="158"/>
      <c r="B261" s="527"/>
      <c r="C261" s="530"/>
      <c r="D261" s="476" t="s">
        <v>4239</v>
      </c>
      <c r="E261" s="477" t="s">
        <v>3770</v>
      </c>
      <c r="F261" s="478">
        <v>0</v>
      </c>
      <c r="G261" s="478">
        <v>0</v>
      </c>
      <c r="H261" s="478">
        <v>0</v>
      </c>
      <c r="I261" s="478">
        <v>0</v>
      </c>
      <c r="J261" s="478">
        <v>0</v>
      </c>
      <c r="K261" s="478">
        <v>0</v>
      </c>
      <c r="L261" s="478">
        <v>0</v>
      </c>
      <c r="M261" s="478">
        <v>0</v>
      </c>
      <c r="N261" s="158"/>
      <c r="O261" s="158"/>
    </row>
    <row r="262" spans="1:15" s="59" customFormat="1" ht="17.25" x14ac:dyDescent="0.35">
      <c r="A262" s="158"/>
      <c r="B262" s="528"/>
      <c r="C262" s="531"/>
      <c r="D262" s="476" t="s">
        <v>4239</v>
      </c>
      <c r="E262" s="477" t="s">
        <v>3771</v>
      </c>
      <c r="F262" s="478">
        <v>46</v>
      </c>
      <c r="G262" s="478">
        <v>1</v>
      </c>
      <c r="H262" s="478">
        <v>0</v>
      </c>
      <c r="I262" s="478">
        <v>0</v>
      </c>
      <c r="J262" s="478">
        <v>281921111</v>
      </c>
      <c r="K262" s="478">
        <v>0</v>
      </c>
      <c r="L262" s="478">
        <v>0</v>
      </c>
      <c r="M262" s="478">
        <v>0</v>
      </c>
      <c r="N262" s="158"/>
      <c r="O262" s="158"/>
    </row>
    <row r="263" spans="1:15" ht="17.25" x14ac:dyDescent="0.35">
      <c r="A263" s="158"/>
      <c r="B263" s="523">
        <v>11</v>
      </c>
      <c r="C263" s="523" t="s">
        <v>3597</v>
      </c>
      <c r="D263" s="357" t="s">
        <v>4238</v>
      </c>
      <c r="E263" s="363" t="s">
        <v>3766</v>
      </c>
      <c r="F263" s="359">
        <v>1</v>
      </c>
      <c r="G263" s="367">
        <v>1</v>
      </c>
      <c r="H263" s="367">
        <v>4</v>
      </c>
      <c r="I263" s="367">
        <v>0</v>
      </c>
      <c r="J263" s="367">
        <v>15526003</v>
      </c>
      <c r="K263" s="367">
        <v>37524492</v>
      </c>
      <c r="L263" s="367">
        <v>82799209</v>
      </c>
      <c r="M263" s="367">
        <v>0</v>
      </c>
      <c r="N263" s="158"/>
      <c r="O263" s="158"/>
    </row>
    <row r="264" spans="1:15" ht="17.25" x14ac:dyDescent="0.35">
      <c r="A264" s="158"/>
      <c r="B264" s="524"/>
      <c r="C264" s="524"/>
      <c r="D264" s="472" t="s">
        <v>4238</v>
      </c>
      <c r="E264" s="363" t="s">
        <v>3767</v>
      </c>
      <c r="F264" s="359">
        <v>6</v>
      </c>
      <c r="G264" s="359">
        <v>3</v>
      </c>
      <c r="H264" s="367">
        <v>3</v>
      </c>
      <c r="I264" s="367">
        <v>0</v>
      </c>
      <c r="J264" s="367">
        <v>61519142</v>
      </c>
      <c r="K264" s="367">
        <v>33340536</v>
      </c>
      <c r="L264" s="367">
        <v>34268761</v>
      </c>
      <c r="M264" s="367">
        <v>0</v>
      </c>
      <c r="N264" s="158"/>
      <c r="O264" s="158"/>
    </row>
    <row r="265" spans="1:15" ht="17.25" x14ac:dyDescent="0.35">
      <c r="A265" s="158"/>
      <c r="B265" s="524"/>
      <c r="C265" s="524"/>
      <c r="D265" s="472" t="s">
        <v>4238</v>
      </c>
      <c r="E265" s="363" t="s">
        <v>3768</v>
      </c>
      <c r="F265" s="359">
        <v>2</v>
      </c>
      <c r="G265" s="367">
        <v>0</v>
      </c>
      <c r="H265" s="367">
        <v>0</v>
      </c>
      <c r="I265" s="367">
        <v>0</v>
      </c>
      <c r="J265" s="367">
        <v>1502140</v>
      </c>
      <c r="K265" s="367">
        <v>0</v>
      </c>
      <c r="L265" s="367">
        <v>0</v>
      </c>
      <c r="M265" s="367">
        <v>0</v>
      </c>
      <c r="N265" s="158"/>
      <c r="O265" s="158"/>
    </row>
    <row r="266" spans="1:15" ht="17.25" x14ac:dyDescent="0.35">
      <c r="A266" s="158"/>
      <c r="B266" s="524"/>
      <c r="C266" s="524"/>
      <c r="D266" s="472" t="s">
        <v>4238</v>
      </c>
      <c r="E266" s="363" t="s">
        <v>3769</v>
      </c>
      <c r="F266" s="367">
        <v>10</v>
      </c>
      <c r="G266" s="367">
        <v>3</v>
      </c>
      <c r="H266" s="367">
        <v>0</v>
      </c>
      <c r="I266" s="367">
        <v>0</v>
      </c>
      <c r="J266" s="367">
        <v>9688733</v>
      </c>
      <c r="K266" s="367">
        <v>1739115</v>
      </c>
      <c r="L266" s="367">
        <v>0</v>
      </c>
      <c r="M266" s="367">
        <v>0</v>
      </c>
      <c r="N266" s="158"/>
      <c r="O266" s="158"/>
    </row>
    <row r="267" spans="1:15" ht="17.25" x14ac:dyDescent="0.35">
      <c r="A267" s="158"/>
      <c r="B267" s="524"/>
      <c r="C267" s="524"/>
      <c r="D267" s="472" t="s">
        <v>4238</v>
      </c>
      <c r="E267" s="364" t="s">
        <v>147</v>
      </c>
      <c r="F267" s="365">
        <f>SUM(F263:F266)</f>
        <v>19</v>
      </c>
      <c r="G267" s="365">
        <f>SUM(G263:G266)</f>
        <v>7</v>
      </c>
      <c r="H267" s="365">
        <f>SUM(H263:H266)</f>
        <v>7</v>
      </c>
      <c r="I267" s="368">
        <f t="shared" ref="I267:M267" si="40">SUM(I263:I266)</f>
        <v>0</v>
      </c>
      <c r="J267" s="369">
        <f t="shared" si="40"/>
        <v>88236018</v>
      </c>
      <c r="K267" s="369">
        <f t="shared" si="40"/>
        <v>72604143</v>
      </c>
      <c r="L267" s="369">
        <f t="shared" si="40"/>
        <v>117067970</v>
      </c>
      <c r="M267" s="369">
        <f t="shared" si="40"/>
        <v>0</v>
      </c>
      <c r="N267" s="158"/>
      <c r="O267" s="158"/>
    </row>
    <row r="268" spans="1:15" ht="17.25" x14ac:dyDescent="0.35">
      <c r="A268" s="158"/>
      <c r="B268" s="524"/>
      <c r="C268" s="524"/>
      <c r="D268" s="472" t="s">
        <v>4238</v>
      </c>
      <c r="E268" s="363" t="s">
        <v>3770</v>
      </c>
      <c r="F268" s="366">
        <f>+F267</f>
        <v>19</v>
      </c>
      <c r="G268" s="366">
        <f t="shared" ref="G268:M268" si="41">+G267</f>
        <v>7</v>
      </c>
      <c r="H268" s="366">
        <f t="shared" si="41"/>
        <v>7</v>
      </c>
      <c r="I268" s="368">
        <f t="shared" si="41"/>
        <v>0</v>
      </c>
      <c r="J268" s="370">
        <f t="shared" si="41"/>
        <v>88236018</v>
      </c>
      <c r="K268" s="370">
        <f t="shared" si="41"/>
        <v>72604143</v>
      </c>
      <c r="L268" s="371">
        <f t="shared" si="41"/>
        <v>117067970</v>
      </c>
      <c r="M268" s="371">
        <f t="shared" si="41"/>
        <v>0</v>
      </c>
      <c r="N268" s="158"/>
      <c r="O268" s="158"/>
    </row>
    <row r="269" spans="1:15" ht="17.25" x14ac:dyDescent="0.35">
      <c r="A269" s="158"/>
      <c r="B269" s="525"/>
      <c r="C269" s="525"/>
      <c r="D269" s="472" t="s">
        <v>4238</v>
      </c>
      <c r="E269" s="363" t="s">
        <v>3771</v>
      </c>
      <c r="F269" s="367">
        <v>0</v>
      </c>
      <c r="G269" s="367">
        <v>0</v>
      </c>
      <c r="H269" s="367">
        <v>0</v>
      </c>
      <c r="I269" s="367">
        <v>0</v>
      </c>
      <c r="J269" s="367">
        <v>0</v>
      </c>
      <c r="K269" s="367">
        <v>0</v>
      </c>
      <c r="L269" s="371">
        <v>0</v>
      </c>
      <c r="M269" s="371">
        <v>0</v>
      </c>
      <c r="N269" s="158"/>
      <c r="O269" s="158"/>
    </row>
    <row r="270" spans="1:15" s="59" customFormat="1" ht="17.25" x14ac:dyDescent="0.35">
      <c r="A270" s="158"/>
      <c r="B270" s="526">
        <v>11</v>
      </c>
      <c r="C270" s="529" t="s">
        <v>3597</v>
      </c>
      <c r="D270" s="476" t="s">
        <v>4239</v>
      </c>
      <c r="E270" s="477" t="s">
        <v>3766</v>
      </c>
      <c r="F270" s="478">
        <v>0</v>
      </c>
      <c r="G270" s="478">
        <v>0</v>
      </c>
      <c r="H270" s="478">
        <v>0</v>
      </c>
      <c r="I270" s="478">
        <v>0</v>
      </c>
      <c r="J270" s="478">
        <v>0</v>
      </c>
      <c r="K270" s="478">
        <v>0</v>
      </c>
      <c r="L270" s="478">
        <v>0</v>
      </c>
      <c r="M270" s="478">
        <v>0</v>
      </c>
      <c r="N270" s="158"/>
      <c r="O270" s="158"/>
    </row>
    <row r="271" spans="1:15" s="59" customFormat="1" ht="17.25" x14ac:dyDescent="0.35">
      <c r="A271" s="158"/>
      <c r="B271" s="527"/>
      <c r="C271" s="530"/>
      <c r="D271" s="476" t="s">
        <v>4239</v>
      </c>
      <c r="E271" s="477" t="s">
        <v>3767</v>
      </c>
      <c r="F271" s="478">
        <v>0</v>
      </c>
      <c r="G271" s="478">
        <v>0</v>
      </c>
      <c r="H271" s="478">
        <v>0</v>
      </c>
      <c r="I271" s="478">
        <v>0</v>
      </c>
      <c r="J271" s="478">
        <v>0</v>
      </c>
      <c r="K271" s="478">
        <v>0</v>
      </c>
      <c r="L271" s="478">
        <v>0</v>
      </c>
      <c r="M271" s="478">
        <v>0</v>
      </c>
      <c r="N271" s="158"/>
      <c r="O271" s="158"/>
    </row>
    <row r="272" spans="1:15" s="59" customFormat="1" ht="17.25" x14ac:dyDescent="0.35">
      <c r="A272" s="158"/>
      <c r="B272" s="527"/>
      <c r="C272" s="530"/>
      <c r="D272" s="476" t="s">
        <v>4239</v>
      </c>
      <c r="E272" s="477" t="s">
        <v>3768</v>
      </c>
      <c r="F272" s="478">
        <v>0</v>
      </c>
      <c r="G272" s="478">
        <v>0</v>
      </c>
      <c r="H272" s="478">
        <v>0</v>
      </c>
      <c r="I272" s="478">
        <v>0</v>
      </c>
      <c r="J272" s="478">
        <v>0</v>
      </c>
      <c r="K272" s="478">
        <v>0</v>
      </c>
      <c r="L272" s="478">
        <v>0</v>
      </c>
      <c r="M272" s="478">
        <v>0</v>
      </c>
      <c r="N272" s="158"/>
      <c r="O272" s="158"/>
    </row>
    <row r="273" spans="1:15" s="59" customFormat="1" ht="17.25" x14ac:dyDescent="0.35">
      <c r="A273" s="158"/>
      <c r="B273" s="527"/>
      <c r="C273" s="530"/>
      <c r="D273" s="476" t="s">
        <v>4239</v>
      </c>
      <c r="E273" s="477" t="s">
        <v>3769</v>
      </c>
      <c r="F273" s="478">
        <v>0</v>
      </c>
      <c r="G273" s="478">
        <v>0</v>
      </c>
      <c r="H273" s="478">
        <v>0</v>
      </c>
      <c r="I273" s="478">
        <v>0</v>
      </c>
      <c r="J273" s="478">
        <v>0</v>
      </c>
      <c r="K273" s="478">
        <v>0</v>
      </c>
      <c r="L273" s="478">
        <v>0</v>
      </c>
      <c r="M273" s="478">
        <v>0</v>
      </c>
      <c r="N273" s="158"/>
      <c r="O273" s="158"/>
    </row>
    <row r="274" spans="1:15" s="59" customFormat="1" ht="17.25" x14ac:dyDescent="0.35">
      <c r="A274" s="158"/>
      <c r="B274" s="527"/>
      <c r="C274" s="530"/>
      <c r="D274" s="476" t="s">
        <v>4239</v>
      </c>
      <c r="E274" s="479" t="s">
        <v>147</v>
      </c>
      <c r="F274" s="480">
        <f t="shared" ref="F274:M274" si="42">SUM(F270:F273)</f>
        <v>0</v>
      </c>
      <c r="G274" s="480">
        <f t="shared" si="42"/>
        <v>0</v>
      </c>
      <c r="H274" s="480">
        <f t="shared" si="42"/>
        <v>0</v>
      </c>
      <c r="I274" s="480">
        <f t="shared" si="42"/>
        <v>0</v>
      </c>
      <c r="J274" s="480">
        <f t="shared" si="42"/>
        <v>0</v>
      </c>
      <c r="K274" s="480">
        <f t="shared" si="42"/>
        <v>0</v>
      </c>
      <c r="L274" s="480">
        <f t="shared" si="42"/>
        <v>0</v>
      </c>
      <c r="M274" s="480">
        <f t="shared" si="42"/>
        <v>0</v>
      </c>
      <c r="N274" s="158"/>
      <c r="O274" s="158"/>
    </row>
    <row r="275" spans="1:15" s="59" customFormat="1" ht="17.25" x14ac:dyDescent="0.35">
      <c r="A275" s="158"/>
      <c r="B275" s="527"/>
      <c r="C275" s="530"/>
      <c r="D275" s="476" t="s">
        <v>4239</v>
      </c>
      <c r="E275" s="477" t="s">
        <v>3770</v>
      </c>
      <c r="F275" s="478">
        <v>0</v>
      </c>
      <c r="G275" s="478">
        <v>0</v>
      </c>
      <c r="H275" s="478">
        <v>0</v>
      </c>
      <c r="I275" s="478">
        <v>0</v>
      </c>
      <c r="J275" s="478">
        <v>0</v>
      </c>
      <c r="K275" s="478">
        <v>0</v>
      </c>
      <c r="L275" s="478">
        <v>0</v>
      </c>
      <c r="M275" s="478">
        <v>0</v>
      </c>
      <c r="N275" s="158"/>
      <c r="O275" s="158"/>
    </row>
    <row r="276" spans="1:15" s="59" customFormat="1" ht="17.25" x14ac:dyDescent="0.35">
      <c r="A276" s="158"/>
      <c r="B276" s="528"/>
      <c r="C276" s="531"/>
      <c r="D276" s="476" t="s">
        <v>4239</v>
      </c>
      <c r="E276" s="477" t="s">
        <v>3771</v>
      </c>
      <c r="F276" s="478">
        <v>0</v>
      </c>
      <c r="G276" s="478">
        <v>0</v>
      </c>
      <c r="H276" s="478">
        <v>0</v>
      </c>
      <c r="I276" s="478">
        <v>0</v>
      </c>
      <c r="J276" s="478">
        <v>0</v>
      </c>
      <c r="K276" s="478">
        <v>0</v>
      </c>
      <c r="L276" s="478">
        <v>0</v>
      </c>
      <c r="M276" s="478">
        <v>0</v>
      </c>
      <c r="N276" s="158"/>
      <c r="O276" s="158"/>
    </row>
    <row r="277" spans="1:15" ht="17.25" x14ac:dyDescent="0.35">
      <c r="A277" s="158"/>
      <c r="B277" s="523">
        <v>12</v>
      </c>
      <c r="C277" s="523" t="s">
        <v>129</v>
      </c>
      <c r="D277" s="357" t="s">
        <v>4238</v>
      </c>
      <c r="E277" s="363" t="s">
        <v>3766</v>
      </c>
      <c r="F277" s="359">
        <v>2</v>
      </c>
      <c r="G277" s="367">
        <v>1</v>
      </c>
      <c r="H277" s="367">
        <v>4</v>
      </c>
      <c r="I277" s="367">
        <v>0</v>
      </c>
      <c r="J277" s="367">
        <v>124614071</v>
      </c>
      <c r="K277" s="367">
        <v>9791704</v>
      </c>
      <c r="L277" s="367">
        <v>452200693</v>
      </c>
      <c r="M277" s="367">
        <v>0</v>
      </c>
      <c r="N277" s="158"/>
      <c r="O277" s="158"/>
    </row>
    <row r="278" spans="1:15" ht="17.25" x14ac:dyDescent="0.35">
      <c r="A278" s="158"/>
      <c r="B278" s="524"/>
      <c r="C278" s="524"/>
      <c r="D278" s="472" t="s">
        <v>4238</v>
      </c>
      <c r="E278" s="363" t="s">
        <v>3767</v>
      </c>
      <c r="F278" s="359">
        <v>10</v>
      </c>
      <c r="G278" s="359">
        <v>3</v>
      </c>
      <c r="H278" s="367">
        <v>2</v>
      </c>
      <c r="I278" s="367">
        <v>0</v>
      </c>
      <c r="J278" s="367">
        <v>124880357</v>
      </c>
      <c r="K278" s="367">
        <v>38027740</v>
      </c>
      <c r="L278" s="367">
        <v>9540643</v>
      </c>
      <c r="M278" s="367">
        <v>0</v>
      </c>
      <c r="N278" s="158"/>
      <c r="O278" s="158"/>
    </row>
    <row r="279" spans="1:15" ht="17.25" x14ac:dyDescent="0.35">
      <c r="A279" s="158"/>
      <c r="B279" s="524"/>
      <c r="C279" s="524"/>
      <c r="D279" s="472" t="s">
        <v>4238</v>
      </c>
      <c r="E279" s="363" t="s">
        <v>3768</v>
      </c>
      <c r="F279" s="359">
        <v>16</v>
      </c>
      <c r="G279" s="367">
        <v>0</v>
      </c>
      <c r="H279" s="367">
        <v>2</v>
      </c>
      <c r="I279" s="367">
        <v>0</v>
      </c>
      <c r="J279" s="367">
        <v>55581001</v>
      </c>
      <c r="K279" s="367">
        <v>0</v>
      </c>
      <c r="L279" s="367">
        <v>8687448</v>
      </c>
      <c r="M279" s="367">
        <v>0</v>
      </c>
      <c r="N279" s="158"/>
      <c r="O279" s="158"/>
    </row>
    <row r="280" spans="1:15" ht="17.25" x14ac:dyDescent="0.35">
      <c r="A280" s="158"/>
      <c r="B280" s="524"/>
      <c r="C280" s="524"/>
      <c r="D280" s="472" t="s">
        <v>4238</v>
      </c>
      <c r="E280" s="363" t="s">
        <v>3769</v>
      </c>
      <c r="F280" s="367">
        <v>116</v>
      </c>
      <c r="G280" s="367">
        <v>5</v>
      </c>
      <c r="H280" s="367">
        <v>0</v>
      </c>
      <c r="I280" s="367">
        <v>0</v>
      </c>
      <c r="J280" s="367">
        <v>151340932</v>
      </c>
      <c r="K280" s="367">
        <v>8943216</v>
      </c>
      <c r="L280" s="367">
        <v>0</v>
      </c>
      <c r="M280" s="367">
        <v>0</v>
      </c>
      <c r="N280" s="158"/>
      <c r="O280" s="158"/>
    </row>
    <row r="281" spans="1:15" ht="17.25" x14ac:dyDescent="0.35">
      <c r="A281" s="158"/>
      <c r="B281" s="524"/>
      <c r="C281" s="524"/>
      <c r="D281" s="472" t="s">
        <v>4238</v>
      </c>
      <c r="E281" s="364" t="s">
        <v>147</v>
      </c>
      <c r="F281" s="365">
        <f>SUM(F277:F280)</f>
        <v>144</v>
      </c>
      <c r="G281" s="365">
        <f>SUM(G277:G280)</f>
        <v>9</v>
      </c>
      <c r="H281" s="368">
        <f>SUM(H277:H280)</f>
        <v>8</v>
      </c>
      <c r="I281" s="368">
        <f>SUM(I277:I280)</f>
        <v>0</v>
      </c>
      <c r="J281" s="369">
        <f t="shared" ref="J281:M281" si="43">SUM(J277:J280)</f>
        <v>456416361</v>
      </c>
      <c r="K281" s="369">
        <f t="shared" si="43"/>
        <v>56762660</v>
      </c>
      <c r="L281" s="369">
        <f t="shared" si="43"/>
        <v>470428784</v>
      </c>
      <c r="M281" s="369">
        <f t="shared" si="43"/>
        <v>0</v>
      </c>
      <c r="N281" s="158"/>
      <c r="O281" s="158"/>
    </row>
    <row r="282" spans="1:15" ht="17.25" x14ac:dyDescent="0.35">
      <c r="A282" s="158"/>
      <c r="B282" s="524"/>
      <c r="C282" s="524"/>
      <c r="D282" s="472" t="s">
        <v>4238</v>
      </c>
      <c r="E282" s="363" t="s">
        <v>3770</v>
      </c>
      <c r="F282" s="366">
        <v>56</v>
      </c>
      <c r="G282" s="366">
        <v>7</v>
      </c>
      <c r="H282" s="368">
        <v>0</v>
      </c>
      <c r="I282" s="368">
        <v>0</v>
      </c>
      <c r="J282" s="370" t="s">
        <v>5</v>
      </c>
      <c r="K282" s="370" t="s">
        <v>5</v>
      </c>
      <c r="L282" s="371" t="s">
        <v>5</v>
      </c>
      <c r="M282" s="371" t="s">
        <v>5</v>
      </c>
      <c r="N282" s="158"/>
      <c r="O282" s="158"/>
    </row>
    <row r="283" spans="1:15" ht="17.25" x14ac:dyDescent="0.35">
      <c r="A283" s="158"/>
      <c r="B283" s="525"/>
      <c r="C283" s="525"/>
      <c r="D283" s="472" t="s">
        <v>4238</v>
      </c>
      <c r="E283" s="363" t="s">
        <v>3771</v>
      </c>
      <c r="F283" s="367">
        <v>94</v>
      </c>
      <c r="G283" s="367">
        <v>4</v>
      </c>
      <c r="H283" s="367">
        <v>0</v>
      </c>
      <c r="I283" s="367">
        <v>0</v>
      </c>
      <c r="J283" s="367" t="s">
        <v>5</v>
      </c>
      <c r="K283" s="367" t="s">
        <v>5</v>
      </c>
      <c r="L283" s="371" t="s">
        <v>5</v>
      </c>
      <c r="M283" s="371" t="s">
        <v>5</v>
      </c>
      <c r="N283" s="158"/>
      <c r="O283" s="158"/>
    </row>
    <row r="284" spans="1:15" s="59" customFormat="1" ht="17.25" x14ac:dyDescent="0.35">
      <c r="A284" s="158"/>
      <c r="B284" s="526">
        <v>12</v>
      </c>
      <c r="C284" s="529" t="s">
        <v>129</v>
      </c>
      <c r="D284" s="476" t="s">
        <v>4239</v>
      </c>
      <c r="E284" s="477" t="s">
        <v>3766</v>
      </c>
      <c r="F284" s="478">
        <v>0</v>
      </c>
      <c r="G284" s="478">
        <v>0</v>
      </c>
      <c r="H284" s="478">
        <v>0</v>
      </c>
      <c r="I284" s="478">
        <v>0</v>
      </c>
      <c r="J284" s="478">
        <v>0</v>
      </c>
      <c r="K284" s="478">
        <v>0</v>
      </c>
      <c r="L284" s="478">
        <v>0</v>
      </c>
      <c r="M284" s="478">
        <v>0</v>
      </c>
      <c r="N284" s="158"/>
      <c r="O284" s="158"/>
    </row>
    <row r="285" spans="1:15" s="59" customFormat="1" ht="17.25" x14ac:dyDescent="0.35">
      <c r="A285" s="158"/>
      <c r="B285" s="527"/>
      <c r="C285" s="530"/>
      <c r="D285" s="476" t="s">
        <v>4239</v>
      </c>
      <c r="E285" s="477" t="s">
        <v>3767</v>
      </c>
      <c r="F285" s="478">
        <v>0</v>
      </c>
      <c r="G285" s="478">
        <v>0</v>
      </c>
      <c r="H285" s="478">
        <v>0</v>
      </c>
      <c r="I285" s="478">
        <v>0</v>
      </c>
      <c r="J285" s="478">
        <v>0</v>
      </c>
      <c r="K285" s="478">
        <v>0</v>
      </c>
      <c r="L285" s="478">
        <v>0</v>
      </c>
      <c r="M285" s="478">
        <v>0</v>
      </c>
      <c r="N285" s="158"/>
      <c r="O285" s="158"/>
    </row>
    <row r="286" spans="1:15" s="59" customFormat="1" ht="17.25" x14ac:dyDescent="0.35">
      <c r="A286" s="158"/>
      <c r="B286" s="527"/>
      <c r="C286" s="530"/>
      <c r="D286" s="476" t="s">
        <v>4239</v>
      </c>
      <c r="E286" s="477" t="s">
        <v>3768</v>
      </c>
      <c r="F286" s="478">
        <v>0</v>
      </c>
      <c r="G286" s="478">
        <v>0</v>
      </c>
      <c r="H286" s="478">
        <v>0</v>
      </c>
      <c r="I286" s="478">
        <v>0</v>
      </c>
      <c r="J286" s="478">
        <v>0</v>
      </c>
      <c r="K286" s="478">
        <v>0</v>
      </c>
      <c r="L286" s="478">
        <v>0</v>
      </c>
      <c r="M286" s="478">
        <v>0</v>
      </c>
      <c r="N286" s="158"/>
      <c r="O286" s="158"/>
    </row>
    <row r="287" spans="1:15" s="59" customFormat="1" ht="17.25" x14ac:dyDescent="0.35">
      <c r="A287" s="158"/>
      <c r="B287" s="527"/>
      <c r="C287" s="530"/>
      <c r="D287" s="476" t="s">
        <v>4239</v>
      </c>
      <c r="E287" s="477" t="s">
        <v>3769</v>
      </c>
      <c r="F287" s="478">
        <v>0</v>
      </c>
      <c r="G287" s="478">
        <v>0</v>
      </c>
      <c r="H287" s="478">
        <v>0</v>
      </c>
      <c r="I287" s="478">
        <v>0</v>
      </c>
      <c r="J287" s="478">
        <v>0</v>
      </c>
      <c r="K287" s="478">
        <v>0</v>
      </c>
      <c r="L287" s="478">
        <v>0</v>
      </c>
      <c r="M287" s="478">
        <v>0</v>
      </c>
      <c r="N287" s="158"/>
      <c r="O287" s="158"/>
    </row>
    <row r="288" spans="1:15" s="59" customFormat="1" ht="17.25" x14ac:dyDescent="0.35">
      <c r="A288" s="158"/>
      <c r="B288" s="527"/>
      <c r="C288" s="530"/>
      <c r="D288" s="476" t="s">
        <v>4239</v>
      </c>
      <c r="E288" s="479" t="s">
        <v>147</v>
      </c>
      <c r="F288" s="480">
        <f t="shared" ref="F288:M288" si="44">SUM(F284:F287)</f>
        <v>0</v>
      </c>
      <c r="G288" s="480">
        <f t="shared" si="44"/>
        <v>0</v>
      </c>
      <c r="H288" s="480">
        <f t="shared" si="44"/>
        <v>0</v>
      </c>
      <c r="I288" s="480">
        <f t="shared" si="44"/>
        <v>0</v>
      </c>
      <c r="J288" s="480">
        <f t="shared" si="44"/>
        <v>0</v>
      </c>
      <c r="K288" s="480">
        <f t="shared" si="44"/>
        <v>0</v>
      </c>
      <c r="L288" s="480">
        <f t="shared" si="44"/>
        <v>0</v>
      </c>
      <c r="M288" s="480">
        <f t="shared" si="44"/>
        <v>0</v>
      </c>
      <c r="N288" s="158"/>
      <c r="O288" s="158"/>
    </row>
    <row r="289" spans="1:15" s="59" customFormat="1" ht="17.25" x14ac:dyDescent="0.35">
      <c r="A289" s="158"/>
      <c r="B289" s="527"/>
      <c r="C289" s="530"/>
      <c r="D289" s="476" t="s">
        <v>4239</v>
      </c>
      <c r="E289" s="477" t="s">
        <v>3770</v>
      </c>
      <c r="F289" s="478">
        <v>0</v>
      </c>
      <c r="G289" s="478">
        <v>0</v>
      </c>
      <c r="H289" s="478">
        <v>0</v>
      </c>
      <c r="I289" s="478">
        <v>0</v>
      </c>
      <c r="J289" s="478">
        <v>0</v>
      </c>
      <c r="K289" s="478">
        <v>0</v>
      </c>
      <c r="L289" s="478">
        <v>0</v>
      </c>
      <c r="M289" s="478">
        <v>0</v>
      </c>
      <c r="N289" s="158"/>
      <c r="O289" s="158"/>
    </row>
    <row r="290" spans="1:15" s="59" customFormat="1" ht="17.25" x14ac:dyDescent="0.35">
      <c r="A290" s="158"/>
      <c r="B290" s="528"/>
      <c r="C290" s="531"/>
      <c r="D290" s="476" t="s">
        <v>4239</v>
      </c>
      <c r="E290" s="477" t="s">
        <v>3771</v>
      </c>
      <c r="F290" s="478">
        <v>0</v>
      </c>
      <c r="G290" s="478">
        <v>0</v>
      </c>
      <c r="H290" s="478">
        <v>0</v>
      </c>
      <c r="I290" s="478">
        <v>0</v>
      </c>
      <c r="J290" s="478">
        <v>0</v>
      </c>
      <c r="K290" s="478">
        <v>0</v>
      </c>
      <c r="L290" s="478">
        <v>0</v>
      </c>
      <c r="M290" s="478">
        <v>0</v>
      </c>
      <c r="N290" s="158"/>
      <c r="O290" s="158"/>
    </row>
    <row r="291" spans="1:15" ht="17.25" x14ac:dyDescent="0.35">
      <c r="A291" s="158"/>
      <c r="B291" s="523">
        <v>13</v>
      </c>
      <c r="C291" s="523" t="s">
        <v>130</v>
      </c>
      <c r="D291" s="357" t="s">
        <v>4238</v>
      </c>
      <c r="E291" s="363" t="s">
        <v>3766</v>
      </c>
      <c r="F291" s="359">
        <v>5</v>
      </c>
      <c r="G291" s="367">
        <v>0</v>
      </c>
      <c r="H291" s="367">
        <v>0</v>
      </c>
      <c r="I291" s="367">
        <v>0</v>
      </c>
      <c r="J291" s="367">
        <v>177666096</v>
      </c>
      <c r="K291" s="367">
        <v>0</v>
      </c>
      <c r="L291" s="367">
        <v>0</v>
      </c>
      <c r="M291" s="367">
        <v>0</v>
      </c>
      <c r="N291" s="158"/>
      <c r="O291" s="158"/>
    </row>
    <row r="292" spans="1:15" ht="17.25" x14ac:dyDescent="0.35">
      <c r="A292" s="158"/>
      <c r="B292" s="524"/>
      <c r="C292" s="524"/>
      <c r="D292" s="472" t="s">
        <v>4238</v>
      </c>
      <c r="E292" s="363" t="s">
        <v>3767</v>
      </c>
      <c r="F292" s="359">
        <v>3</v>
      </c>
      <c r="G292" s="359">
        <v>0</v>
      </c>
      <c r="H292" s="367">
        <v>0</v>
      </c>
      <c r="I292" s="367">
        <v>0</v>
      </c>
      <c r="J292" s="367">
        <v>58818395</v>
      </c>
      <c r="K292" s="367">
        <v>0</v>
      </c>
      <c r="L292" s="367">
        <v>0</v>
      </c>
      <c r="M292" s="367">
        <v>0</v>
      </c>
      <c r="N292" s="158"/>
      <c r="O292" s="158"/>
    </row>
    <row r="293" spans="1:15" ht="17.25" x14ac:dyDescent="0.35">
      <c r="A293" s="158"/>
      <c r="B293" s="524"/>
      <c r="C293" s="524"/>
      <c r="D293" s="472" t="s">
        <v>4238</v>
      </c>
      <c r="E293" s="363" t="s">
        <v>3768</v>
      </c>
      <c r="F293" s="359">
        <v>3</v>
      </c>
      <c r="G293" s="367">
        <v>1</v>
      </c>
      <c r="H293" s="367">
        <v>0</v>
      </c>
      <c r="I293" s="367">
        <v>0</v>
      </c>
      <c r="J293" s="367">
        <v>65688972</v>
      </c>
      <c r="K293" s="367">
        <v>14984522</v>
      </c>
      <c r="L293" s="367">
        <v>0</v>
      </c>
      <c r="M293" s="367">
        <v>0</v>
      </c>
      <c r="N293" s="158"/>
      <c r="O293" s="158"/>
    </row>
    <row r="294" spans="1:15" ht="17.25" x14ac:dyDescent="0.35">
      <c r="A294" s="158"/>
      <c r="B294" s="524"/>
      <c r="C294" s="524"/>
      <c r="D294" s="472" t="s">
        <v>4238</v>
      </c>
      <c r="E294" s="363" t="s">
        <v>3769</v>
      </c>
      <c r="F294" s="367">
        <v>14</v>
      </c>
      <c r="G294" s="367">
        <v>1</v>
      </c>
      <c r="H294" s="367">
        <v>0</v>
      </c>
      <c r="I294" s="367">
        <v>0</v>
      </c>
      <c r="J294" s="367">
        <v>63656127</v>
      </c>
      <c r="K294" s="367">
        <v>7821197</v>
      </c>
      <c r="L294" s="367">
        <v>0</v>
      </c>
      <c r="M294" s="367">
        <v>0</v>
      </c>
      <c r="N294" s="158"/>
      <c r="O294" s="158"/>
    </row>
    <row r="295" spans="1:15" ht="17.25" x14ac:dyDescent="0.35">
      <c r="A295" s="158"/>
      <c r="B295" s="524"/>
      <c r="C295" s="524"/>
      <c r="D295" s="472" t="s">
        <v>4238</v>
      </c>
      <c r="E295" s="364" t="s">
        <v>147</v>
      </c>
      <c r="F295" s="365">
        <f>SUM(F291:F294)</f>
        <v>25</v>
      </c>
      <c r="G295" s="365">
        <f>SUM(G291:G294)</f>
        <v>2</v>
      </c>
      <c r="H295" s="368">
        <f>SUM(H291:H294)</f>
        <v>0</v>
      </c>
      <c r="I295" s="368">
        <f>SUM(I291:I294)</f>
        <v>0</v>
      </c>
      <c r="J295" s="369">
        <f t="shared" ref="J295:M295" si="45">SUM(J291:J294)</f>
        <v>365829590</v>
      </c>
      <c r="K295" s="369">
        <f t="shared" si="45"/>
        <v>22805719</v>
      </c>
      <c r="L295" s="369">
        <f t="shared" si="45"/>
        <v>0</v>
      </c>
      <c r="M295" s="369">
        <f t="shared" si="45"/>
        <v>0</v>
      </c>
      <c r="N295" s="158"/>
      <c r="O295" s="158"/>
    </row>
    <row r="296" spans="1:15" ht="17.25" x14ac:dyDescent="0.35">
      <c r="A296" s="158"/>
      <c r="B296" s="524"/>
      <c r="C296" s="524"/>
      <c r="D296" s="472" t="s">
        <v>4238</v>
      </c>
      <c r="E296" s="363" t="s">
        <v>3770</v>
      </c>
      <c r="F296" s="366">
        <v>25</v>
      </c>
      <c r="G296" s="366">
        <v>2</v>
      </c>
      <c r="H296" s="368">
        <v>0</v>
      </c>
      <c r="I296" s="368">
        <v>0</v>
      </c>
      <c r="J296" s="370">
        <f>+J295</f>
        <v>365829590</v>
      </c>
      <c r="K296" s="370">
        <v>0</v>
      </c>
      <c r="L296" s="371">
        <v>0</v>
      </c>
      <c r="M296" s="371">
        <v>0</v>
      </c>
      <c r="N296" s="158"/>
      <c r="O296" s="158"/>
    </row>
    <row r="297" spans="1:15" ht="17.25" x14ac:dyDescent="0.35">
      <c r="A297" s="158"/>
      <c r="B297" s="525"/>
      <c r="C297" s="525"/>
      <c r="D297" s="472" t="s">
        <v>4238</v>
      </c>
      <c r="E297" s="363" t="s">
        <v>3771</v>
      </c>
      <c r="F297" s="367">
        <v>0</v>
      </c>
      <c r="G297" s="367">
        <v>0</v>
      </c>
      <c r="H297" s="367">
        <v>0</v>
      </c>
      <c r="I297" s="367">
        <v>0</v>
      </c>
      <c r="J297" s="367">
        <v>0</v>
      </c>
      <c r="K297" s="367">
        <v>0</v>
      </c>
      <c r="L297" s="371">
        <v>0</v>
      </c>
      <c r="M297" s="371">
        <v>0</v>
      </c>
      <c r="N297" s="158"/>
      <c r="O297" s="158"/>
    </row>
    <row r="298" spans="1:15" s="59" customFormat="1" ht="17.25" x14ac:dyDescent="0.35">
      <c r="A298" s="158"/>
      <c r="B298" s="526">
        <v>13</v>
      </c>
      <c r="C298" s="529" t="s">
        <v>130</v>
      </c>
      <c r="D298" s="476" t="s">
        <v>4239</v>
      </c>
      <c r="E298" s="477" t="s">
        <v>3766</v>
      </c>
      <c r="F298" s="478">
        <v>0</v>
      </c>
      <c r="G298" s="478">
        <v>0</v>
      </c>
      <c r="H298" s="478">
        <v>0</v>
      </c>
      <c r="I298" s="478">
        <v>0</v>
      </c>
      <c r="J298" s="478">
        <v>0</v>
      </c>
      <c r="K298" s="478">
        <v>0</v>
      </c>
      <c r="L298" s="478">
        <v>0</v>
      </c>
      <c r="M298" s="478">
        <v>0</v>
      </c>
      <c r="N298" s="158"/>
      <c r="O298" s="158"/>
    </row>
    <row r="299" spans="1:15" s="59" customFormat="1" ht="17.25" x14ac:dyDescent="0.35">
      <c r="A299" s="158"/>
      <c r="B299" s="527"/>
      <c r="C299" s="530"/>
      <c r="D299" s="476" t="s">
        <v>4239</v>
      </c>
      <c r="E299" s="477" t="s">
        <v>3767</v>
      </c>
      <c r="F299" s="478">
        <v>0</v>
      </c>
      <c r="G299" s="478">
        <v>0</v>
      </c>
      <c r="H299" s="478">
        <v>0</v>
      </c>
      <c r="I299" s="478">
        <v>0</v>
      </c>
      <c r="J299" s="478">
        <v>0</v>
      </c>
      <c r="K299" s="478">
        <v>0</v>
      </c>
      <c r="L299" s="478">
        <v>0</v>
      </c>
      <c r="M299" s="478">
        <v>0</v>
      </c>
      <c r="N299" s="158"/>
      <c r="O299" s="158"/>
    </row>
    <row r="300" spans="1:15" s="59" customFormat="1" ht="17.25" x14ac:dyDescent="0.35">
      <c r="A300" s="158"/>
      <c r="B300" s="527"/>
      <c r="C300" s="530"/>
      <c r="D300" s="476" t="s">
        <v>4239</v>
      </c>
      <c r="E300" s="477" t="s">
        <v>3768</v>
      </c>
      <c r="F300" s="478">
        <v>0</v>
      </c>
      <c r="G300" s="478">
        <v>0</v>
      </c>
      <c r="H300" s="478">
        <v>0</v>
      </c>
      <c r="I300" s="478">
        <v>0</v>
      </c>
      <c r="J300" s="478">
        <v>0</v>
      </c>
      <c r="K300" s="478">
        <v>0</v>
      </c>
      <c r="L300" s="478">
        <v>0</v>
      </c>
      <c r="M300" s="478">
        <v>0</v>
      </c>
      <c r="N300" s="158"/>
      <c r="O300" s="158"/>
    </row>
    <row r="301" spans="1:15" s="59" customFormat="1" ht="17.25" x14ac:dyDescent="0.35">
      <c r="A301" s="158"/>
      <c r="B301" s="527"/>
      <c r="C301" s="530"/>
      <c r="D301" s="476" t="s">
        <v>4239</v>
      </c>
      <c r="E301" s="477" t="s">
        <v>3769</v>
      </c>
      <c r="F301" s="478">
        <v>13</v>
      </c>
      <c r="G301" s="478">
        <v>0</v>
      </c>
      <c r="H301" s="478">
        <v>0</v>
      </c>
      <c r="I301" s="478">
        <v>0</v>
      </c>
      <c r="J301" s="478">
        <v>143854065</v>
      </c>
      <c r="K301" s="478">
        <v>0</v>
      </c>
      <c r="L301" s="478">
        <v>0</v>
      </c>
      <c r="M301" s="478">
        <v>0</v>
      </c>
      <c r="N301" s="158"/>
      <c r="O301" s="158"/>
    </row>
    <row r="302" spans="1:15" s="59" customFormat="1" ht="17.25" x14ac:dyDescent="0.35">
      <c r="A302" s="158"/>
      <c r="B302" s="527"/>
      <c r="C302" s="530"/>
      <c r="D302" s="476" t="s">
        <v>4239</v>
      </c>
      <c r="E302" s="479" t="s">
        <v>147</v>
      </c>
      <c r="F302" s="480">
        <f t="shared" ref="F302:M302" si="46">SUM(F298:F301)</f>
        <v>13</v>
      </c>
      <c r="G302" s="480">
        <f t="shared" si="46"/>
        <v>0</v>
      </c>
      <c r="H302" s="480">
        <f t="shared" si="46"/>
        <v>0</v>
      </c>
      <c r="I302" s="480">
        <f t="shared" si="46"/>
        <v>0</v>
      </c>
      <c r="J302" s="480">
        <f t="shared" si="46"/>
        <v>143854065</v>
      </c>
      <c r="K302" s="480">
        <f t="shared" si="46"/>
        <v>0</v>
      </c>
      <c r="L302" s="480">
        <f t="shared" si="46"/>
        <v>0</v>
      </c>
      <c r="M302" s="480">
        <f t="shared" si="46"/>
        <v>0</v>
      </c>
      <c r="N302" s="158"/>
      <c r="O302" s="158"/>
    </row>
    <row r="303" spans="1:15" s="59" customFormat="1" ht="17.25" x14ac:dyDescent="0.35">
      <c r="A303" s="158"/>
      <c r="B303" s="527"/>
      <c r="C303" s="530"/>
      <c r="D303" s="476" t="s">
        <v>4239</v>
      </c>
      <c r="E303" s="477" t="s">
        <v>3770</v>
      </c>
      <c r="F303" s="478">
        <v>0</v>
      </c>
      <c r="G303" s="478">
        <v>0</v>
      </c>
      <c r="H303" s="478">
        <v>0</v>
      </c>
      <c r="I303" s="478">
        <v>0</v>
      </c>
      <c r="J303" s="478">
        <v>0</v>
      </c>
      <c r="K303" s="478">
        <v>0</v>
      </c>
      <c r="L303" s="478">
        <v>0</v>
      </c>
      <c r="M303" s="478">
        <v>0</v>
      </c>
      <c r="N303" s="158"/>
      <c r="O303" s="158"/>
    </row>
    <row r="304" spans="1:15" s="59" customFormat="1" ht="17.25" x14ac:dyDescent="0.35">
      <c r="A304" s="158"/>
      <c r="B304" s="528"/>
      <c r="C304" s="531"/>
      <c r="D304" s="476" t="s">
        <v>4239</v>
      </c>
      <c r="E304" s="477" t="s">
        <v>3771</v>
      </c>
      <c r="F304" s="478">
        <v>0</v>
      </c>
      <c r="G304" s="478">
        <v>0</v>
      </c>
      <c r="H304" s="478">
        <v>0</v>
      </c>
      <c r="I304" s="478">
        <v>0</v>
      </c>
      <c r="J304" s="478">
        <v>0</v>
      </c>
      <c r="K304" s="478">
        <v>0</v>
      </c>
      <c r="L304" s="478">
        <v>0</v>
      </c>
      <c r="M304" s="478">
        <v>0</v>
      </c>
      <c r="N304" s="158"/>
      <c r="O304" s="158"/>
    </row>
    <row r="305" spans="1:15" ht="17.25" x14ac:dyDescent="0.35">
      <c r="A305" s="158"/>
      <c r="B305" s="523">
        <v>14</v>
      </c>
      <c r="C305" s="523" t="s">
        <v>97</v>
      </c>
      <c r="D305" s="357" t="s">
        <v>4238</v>
      </c>
      <c r="E305" s="363" t="s">
        <v>3766</v>
      </c>
      <c r="F305" s="359">
        <v>1</v>
      </c>
      <c r="G305" s="367">
        <v>0</v>
      </c>
      <c r="H305" s="367">
        <v>0</v>
      </c>
      <c r="I305" s="367">
        <v>0</v>
      </c>
      <c r="J305" s="367">
        <v>11644282</v>
      </c>
      <c r="K305" s="367">
        <v>0</v>
      </c>
      <c r="L305" s="367">
        <v>0</v>
      </c>
      <c r="M305" s="367">
        <v>0</v>
      </c>
      <c r="N305" s="158"/>
      <c r="O305" s="158"/>
    </row>
    <row r="306" spans="1:15" ht="17.25" x14ac:dyDescent="0.35">
      <c r="A306" s="158"/>
      <c r="B306" s="524"/>
      <c r="C306" s="524"/>
      <c r="D306" s="472" t="s">
        <v>4238</v>
      </c>
      <c r="E306" s="363" t="s">
        <v>3767</v>
      </c>
      <c r="F306" s="359">
        <v>6</v>
      </c>
      <c r="G306" s="359">
        <v>4</v>
      </c>
      <c r="H306" s="367">
        <v>1</v>
      </c>
      <c r="I306" s="367">
        <v>0</v>
      </c>
      <c r="J306" s="367">
        <v>54425557</v>
      </c>
      <c r="K306" s="367">
        <v>34883668</v>
      </c>
      <c r="L306" s="367">
        <v>6418090</v>
      </c>
      <c r="M306" s="367">
        <v>0</v>
      </c>
      <c r="N306" s="158"/>
      <c r="O306" s="158"/>
    </row>
    <row r="307" spans="1:15" ht="17.25" x14ac:dyDescent="0.35">
      <c r="A307" s="158"/>
      <c r="B307" s="524"/>
      <c r="C307" s="524"/>
      <c r="D307" s="472" t="s">
        <v>4238</v>
      </c>
      <c r="E307" s="363" t="s">
        <v>3768</v>
      </c>
      <c r="F307" s="359">
        <v>25</v>
      </c>
      <c r="G307" s="367">
        <v>3</v>
      </c>
      <c r="H307" s="367">
        <v>0</v>
      </c>
      <c r="I307" s="367">
        <v>0</v>
      </c>
      <c r="J307" s="367">
        <v>96456129</v>
      </c>
      <c r="K307" s="367">
        <v>15360526</v>
      </c>
      <c r="L307" s="367">
        <v>0</v>
      </c>
      <c r="M307" s="367">
        <v>0</v>
      </c>
      <c r="N307" s="158"/>
      <c r="O307" s="158"/>
    </row>
    <row r="308" spans="1:15" ht="17.25" x14ac:dyDescent="0.35">
      <c r="A308" s="158"/>
      <c r="B308" s="524"/>
      <c r="C308" s="524"/>
      <c r="D308" s="472" t="s">
        <v>4238</v>
      </c>
      <c r="E308" s="363" t="s">
        <v>3769</v>
      </c>
      <c r="F308" s="367">
        <v>53</v>
      </c>
      <c r="G308" s="367">
        <v>1</v>
      </c>
      <c r="H308" s="367">
        <v>0</v>
      </c>
      <c r="I308" s="367">
        <v>0</v>
      </c>
      <c r="J308" s="367">
        <v>119038045</v>
      </c>
      <c r="K308" s="367">
        <v>2370867</v>
      </c>
      <c r="L308" s="367">
        <v>0</v>
      </c>
      <c r="M308" s="367">
        <v>0</v>
      </c>
      <c r="N308" s="158"/>
      <c r="O308" s="158"/>
    </row>
    <row r="309" spans="1:15" ht="17.25" x14ac:dyDescent="0.35">
      <c r="A309" s="158"/>
      <c r="B309" s="524"/>
      <c r="C309" s="524"/>
      <c r="D309" s="472" t="s">
        <v>4238</v>
      </c>
      <c r="E309" s="364" t="s">
        <v>147</v>
      </c>
      <c r="F309" s="365">
        <f>SUM(F305:F308)</f>
        <v>85</v>
      </c>
      <c r="G309" s="365">
        <f t="shared" ref="G309:I309" si="47">SUM(G305:G308)</f>
        <v>8</v>
      </c>
      <c r="H309" s="368">
        <f t="shared" si="47"/>
        <v>1</v>
      </c>
      <c r="I309" s="368">
        <f t="shared" si="47"/>
        <v>0</v>
      </c>
      <c r="J309" s="369">
        <f>SUM(J305:J308)</f>
        <v>281564013</v>
      </c>
      <c r="K309" s="369">
        <f t="shared" ref="K309:M309" si="48">SUM(K305:K308)</f>
        <v>52615061</v>
      </c>
      <c r="L309" s="369">
        <f t="shared" si="48"/>
        <v>6418090</v>
      </c>
      <c r="M309" s="369">
        <f t="shared" si="48"/>
        <v>0</v>
      </c>
      <c r="N309" s="158"/>
      <c r="O309" s="158"/>
    </row>
    <row r="310" spans="1:15" ht="17.25" x14ac:dyDescent="0.35">
      <c r="A310" s="158"/>
      <c r="B310" s="524"/>
      <c r="C310" s="524"/>
      <c r="D310" s="472" t="s">
        <v>4238</v>
      </c>
      <c r="E310" s="363" t="s">
        <v>3770</v>
      </c>
      <c r="F310" s="366">
        <v>85</v>
      </c>
      <c r="G310" s="366">
        <v>8</v>
      </c>
      <c r="H310" s="368">
        <v>1</v>
      </c>
      <c r="I310" s="368">
        <v>0</v>
      </c>
      <c r="J310" s="370">
        <v>281564013</v>
      </c>
      <c r="K310" s="370">
        <v>52615061</v>
      </c>
      <c r="L310" s="371">
        <v>6418090</v>
      </c>
      <c r="M310" s="371">
        <v>0</v>
      </c>
      <c r="N310" s="158"/>
      <c r="O310" s="158"/>
    </row>
    <row r="311" spans="1:15" ht="17.25" x14ac:dyDescent="0.35">
      <c r="A311" s="158"/>
      <c r="B311" s="525"/>
      <c r="C311" s="525"/>
      <c r="D311" s="472" t="s">
        <v>4238</v>
      </c>
      <c r="E311" s="363" t="s">
        <v>3771</v>
      </c>
      <c r="F311" s="367">
        <v>0</v>
      </c>
      <c r="G311" s="367">
        <v>0</v>
      </c>
      <c r="H311" s="367">
        <v>0</v>
      </c>
      <c r="I311" s="367">
        <v>0</v>
      </c>
      <c r="J311" s="367">
        <v>0</v>
      </c>
      <c r="K311" s="367">
        <v>0</v>
      </c>
      <c r="L311" s="371">
        <v>0</v>
      </c>
      <c r="M311" s="371">
        <v>0</v>
      </c>
      <c r="N311" s="158"/>
      <c r="O311" s="158"/>
    </row>
    <row r="312" spans="1:15" s="59" customFormat="1" ht="17.25" x14ac:dyDescent="0.35">
      <c r="A312" s="158"/>
      <c r="B312" s="526">
        <v>14</v>
      </c>
      <c r="C312" s="529" t="s">
        <v>97</v>
      </c>
      <c r="D312" s="476" t="s">
        <v>4239</v>
      </c>
      <c r="E312" s="477" t="s">
        <v>3766</v>
      </c>
      <c r="F312" s="478">
        <v>0</v>
      </c>
      <c r="G312" s="478">
        <v>0</v>
      </c>
      <c r="H312" s="478">
        <v>0</v>
      </c>
      <c r="I312" s="478">
        <v>0</v>
      </c>
      <c r="J312" s="478">
        <v>16880263</v>
      </c>
      <c r="K312" s="478">
        <v>0</v>
      </c>
      <c r="L312" s="478">
        <v>0</v>
      </c>
      <c r="M312" s="478">
        <v>0</v>
      </c>
      <c r="N312" s="158"/>
      <c r="O312" s="158"/>
    </row>
    <row r="313" spans="1:15" s="59" customFormat="1" ht="17.25" x14ac:dyDescent="0.35">
      <c r="A313" s="158"/>
      <c r="B313" s="527"/>
      <c r="C313" s="530"/>
      <c r="D313" s="476" t="s">
        <v>4239</v>
      </c>
      <c r="E313" s="477" t="s">
        <v>3767</v>
      </c>
      <c r="F313" s="478">
        <v>0</v>
      </c>
      <c r="G313" s="478">
        <v>0</v>
      </c>
      <c r="H313" s="478">
        <v>0</v>
      </c>
      <c r="I313" s="478">
        <v>0</v>
      </c>
      <c r="J313" s="478">
        <v>9844736</v>
      </c>
      <c r="K313" s="478">
        <v>0</v>
      </c>
      <c r="L313" s="478">
        <v>0</v>
      </c>
      <c r="M313" s="478">
        <v>0</v>
      </c>
      <c r="N313" s="158"/>
      <c r="O313" s="158"/>
    </row>
    <row r="314" spans="1:15" s="59" customFormat="1" ht="17.25" x14ac:dyDescent="0.35">
      <c r="A314" s="158"/>
      <c r="B314" s="527"/>
      <c r="C314" s="530"/>
      <c r="D314" s="476" t="s">
        <v>4239</v>
      </c>
      <c r="E314" s="477" t="s">
        <v>3768</v>
      </c>
      <c r="F314" s="478">
        <v>0</v>
      </c>
      <c r="G314" s="478">
        <v>0</v>
      </c>
      <c r="H314" s="478">
        <v>0</v>
      </c>
      <c r="I314" s="478">
        <v>0</v>
      </c>
      <c r="J314" s="478">
        <v>8844546</v>
      </c>
      <c r="K314" s="478">
        <v>0</v>
      </c>
      <c r="L314" s="478">
        <v>0</v>
      </c>
      <c r="M314" s="478">
        <v>0</v>
      </c>
      <c r="N314" s="158"/>
      <c r="O314" s="158"/>
    </row>
    <row r="315" spans="1:15" s="59" customFormat="1" ht="17.25" x14ac:dyDescent="0.35">
      <c r="A315" s="158"/>
      <c r="B315" s="527"/>
      <c r="C315" s="530"/>
      <c r="D315" s="476" t="s">
        <v>4239</v>
      </c>
      <c r="E315" s="477" t="s">
        <v>3769</v>
      </c>
      <c r="F315" s="478">
        <v>0</v>
      </c>
      <c r="G315" s="478">
        <v>0</v>
      </c>
      <c r="H315" s="478">
        <v>0</v>
      </c>
      <c r="I315" s="478">
        <v>0</v>
      </c>
      <c r="J315" s="478">
        <v>56845550</v>
      </c>
      <c r="K315" s="478">
        <v>0</v>
      </c>
      <c r="L315" s="478">
        <v>0</v>
      </c>
      <c r="M315" s="478">
        <v>0</v>
      </c>
      <c r="N315" s="158"/>
      <c r="O315" s="158"/>
    </row>
    <row r="316" spans="1:15" s="59" customFormat="1" ht="17.25" x14ac:dyDescent="0.35">
      <c r="A316" s="158"/>
      <c r="B316" s="527"/>
      <c r="C316" s="530"/>
      <c r="D316" s="476" t="s">
        <v>4239</v>
      </c>
      <c r="E316" s="479" t="s">
        <v>147</v>
      </c>
      <c r="F316" s="480">
        <f t="shared" ref="F316:M316" si="49">SUM(F312:F315)</f>
        <v>0</v>
      </c>
      <c r="G316" s="480">
        <f t="shared" si="49"/>
        <v>0</v>
      </c>
      <c r="H316" s="480">
        <f t="shared" si="49"/>
        <v>0</v>
      </c>
      <c r="I316" s="480">
        <f t="shared" si="49"/>
        <v>0</v>
      </c>
      <c r="J316" s="480">
        <f t="shared" si="49"/>
        <v>92415095</v>
      </c>
      <c r="K316" s="480">
        <f t="shared" si="49"/>
        <v>0</v>
      </c>
      <c r="L316" s="480">
        <f t="shared" si="49"/>
        <v>0</v>
      </c>
      <c r="M316" s="480">
        <f t="shared" si="49"/>
        <v>0</v>
      </c>
      <c r="N316" s="158"/>
      <c r="O316" s="158"/>
    </row>
    <row r="317" spans="1:15" s="59" customFormat="1" ht="17.25" x14ac:dyDescent="0.35">
      <c r="A317" s="158"/>
      <c r="B317" s="527"/>
      <c r="C317" s="530"/>
      <c r="D317" s="476" t="s">
        <v>4239</v>
      </c>
      <c r="E317" s="477" t="s">
        <v>3770</v>
      </c>
      <c r="F317" s="478">
        <v>0</v>
      </c>
      <c r="G317" s="478">
        <v>0</v>
      </c>
      <c r="H317" s="478">
        <v>0</v>
      </c>
      <c r="I317" s="478">
        <v>0</v>
      </c>
      <c r="J317" s="478">
        <v>0</v>
      </c>
      <c r="K317" s="478">
        <v>0</v>
      </c>
      <c r="L317" s="478">
        <v>0</v>
      </c>
      <c r="M317" s="478">
        <v>0</v>
      </c>
      <c r="N317" s="158"/>
      <c r="O317" s="158"/>
    </row>
    <row r="318" spans="1:15" s="59" customFormat="1" ht="17.25" x14ac:dyDescent="0.35">
      <c r="A318" s="158"/>
      <c r="B318" s="528"/>
      <c r="C318" s="531"/>
      <c r="D318" s="476" t="s">
        <v>4239</v>
      </c>
      <c r="E318" s="477" t="s">
        <v>3771</v>
      </c>
      <c r="F318" s="478">
        <v>0</v>
      </c>
      <c r="G318" s="478">
        <v>0</v>
      </c>
      <c r="H318" s="478">
        <v>0</v>
      </c>
      <c r="I318" s="478">
        <v>0</v>
      </c>
      <c r="J318" s="478">
        <v>0</v>
      </c>
      <c r="K318" s="478">
        <v>0</v>
      </c>
      <c r="L318" s="478">
        <v>0</v>
      </c>
      <c r="M318" s="478">
        <v>0</v>
      </c>
      <c r="N318" s="158"/>
      <c r="O318" s="158"/>
    </row>
    <row r="319" spans="1:15" ht="17.25" x14ac:dyDescent="0.35">
      <c r="A319" s="158"/>
      <c r="B319" s="523">
        <v>15</v>
      </c>
      <c r="C319" s="523" t="s">
        <v>660</v>
      </c>
      <c r="D319" s="357" t="s">
        <v>4238</v>
      </c>
      <c r="E319" s="363" t="s">
        <v>3766</v>
      </c>
      <c r="F319" s="359">
        <v>0</v>
      </c>
      <c r="G319" s="367">
        <v>0</v>
      </c>
      <c r="H319" s="367">
        <v>0</v>
      </c>
      <c r="I319" s="367">
        <v>0</v>
      </c>
      <c r="J319" s="367">
        <v>0</v>
      </c>
      <c r="K319" s="367">
        <v>0</v>
      </c>
      <c r="L319" s="367">
        <v>0</v>
      </c>
      <c r="M319" s="367">
        <v>0</v>
      </c>
      <c r="N319" s="158"/>
      <c r="O319" s="158"/>
    </row>
    <row r="320" spans="1:15" ht="17.25" x14ac:dyDescent="0.35">
      <c r="A320" s="158"/>
      <c r="B320" s="524"/>
      <c r="C320" s="524"/>
      <c r="D320" s="472" t="s">
        <v>4238</v>
      </c>
      <c r="E320" s="363" t="s">
        <v>3767</v>
      </c>
      <c r="F320" s="359">
        <v>0</v>
      </c>
      <c r="G320" s="359">
        <v>0</v>
      </c>
      <c r="H320" s="367">
        <v>0</v>
      </c>
      <c r="I320" s="367">
        <v>0</v>
      </c>
      <c r="J320" s="367">
        <v>0</v>
      </c>
      <c r="K320" s="367">
        <v>0</v>
      </c>
      <c r="L320" s="367">
        <v>0</v>
      </c>
      <c r="M320" s="367">
        <v>0</v>
      </c>
      <c r="N320" s="158"/>
      <c r="O320" s="158"/>
    </row>
    <row r="321" spans="1:15" ht="17.25" x14ac:dyDescent="0.35">
      <c r="A321" s="158"/>
      <c r="B321" s="524"/>
      <c r="C321" s="524"/>
      <c r="D321" s="472" t="s">
        <v>4238</v>
      </c>
      <c r="E321" s="363" t="s">
        <v>3768</v>
      </c>
      <c r="F321" s="359">
        <v>0</v>
      </c>
      <c r="G321" s="367">
        <v>0</v>
      </c>
      <c r="H321" s="367">
        <v>0</v>
      </c>
      <c r="I321" s="367">
        <v>0</v>
      </c>
      <c r="J321" s="367">
        <v>0</v>
      </c>
      <c r="K321" s="367">
        <v>0</v>
      </c>
      <c r="L321" s="367">
        <v>0</v>
      </c>
      <c r="M321" s="367">
        <v>0</v>
      </c>
      <c r="N321" s="158"/>
      <c r="O321" s="158"/>
    </row>
    <row r="322" spans="1:15" ht="17.25" x14ac:dyDescent="0.35">
      <c r="A322" s="158"/>
      <c r="B322" s="524"/>
      <c r="C322" s="524"/>
      <c r="D322" s="472" t="s">
        <v>4238</v>
      </c>
      <c r="E322" s="363" t="s">
        <v>3769</v>
      </c>
      <c r="F322" s="367">
        <v>0</v>
      </c>
      <c r="G322" s="367">
        <v>0</v>
      </c>
      <c r="H322" s="367">
        <v>0</v>
      </c>
      <c r="I322" s="367">
        <v>0</v>
      </c>
      <c r="J322" s="367">
        <v>0</v>
      </c>
      <c r="K322" s="367">
        <v>0</v>
      </c>
      <c r="L322" s="367">
        <v>0</v>
      </c>
      <c r="M322" s="367">
        <v>0</v>
      </c>
      <c r="N322" s="158"/>
      <c r="O322" s="158"/>
    </row>
    <row r="323" spans="1:15" ht="17.25" x14ac:dyDescent="0.35">
      <c r="A323" s="158"/>
      <c r="B323" s="524"/>
      <c r="C323" s="524"/>
      <c r="D323" s="472" t="s">
        <v>4238</v>
      </c>
      <c r="E323" s="364" t="s">
        <v>147</v>
      </c>
      <c r="F323" s="365">
        <f>SUM(F319:F322)</f>
        <v>0</v>
      </c>
      <c r="G323" s="365">
        <f>SUM(G319:G322)</f>
        <v>0</v>
      </c>
      <c r="H323" s="368">
        <f>SUM(H319:H322)</f>
        <v>0</v>
      </c>
      <c r="I323" s="368">
        <f>SUM(I319:I322)</f>
        <v>0</v>
      </c>
      <c r="J323" s="369">
        <f t="shared" ref="J323:M323" si="50">SUM(J319:J322)</f>
        <v>0</v>
      </c>
      <c r="K323" s="369">
        <f t="shared" si="50"/>
        <v>0</v>
      </c>
      <c r="L323" s="369">
        <f t="shared" si="50"/>
        <v>0</v>
      </c>
      <c r="M323" s="369">
        <f t="shared" si="50"/>
        <v>0</v>
      </c>
      <c r="N323" s="158"/>
      <c r="O323" s="158"/>
    </row>
    <row r="324" spans="1:15" ht="17.25" x14ac:dyDescent="0.35">
      <c r="A324" s="158"/>
      <c r="B324" s="524"/>
      <c r="C324" s="524"/>
      <c r="D324" s="472" t="s">
        <v>4238</v>
      </c>
      <c r="E324" s="363" t="s">
        <v>3770</v>
      </c>
      <c r="F324" s="366">
        <v>0</v>
      </c>
      <c r="G324" s="366">
        <v>0</v>
      </c>
      <c r="H324" s="368">
        <v>0</v>
      </c>
      <c r="I324" s="368">
        <v>0</v>
      </c>
      <c r="J324" s="370">
        <v>0</v>
      </c>
      <c r="K324" s="370">
        <v>0</v>
      </c>
      <c r="L324" s="371">
        <v>0</v>
      </c>
      <c r="M324" s="371">
        <v>0</v>
      </c>
      <c r="N324" s="158"/>
      <c r="O324" s="158"/>
    </row>
    <row r="325" spans="1:15" ht="17.25" x14ac:dyDescent="0.35">
      <c r="A325" s="158"/>
      <c r="B325" s="525"/>
      <c r="C325" s="525"/>
      <c r="D325" s="472" t="s">
        <v>4238</v>
      </c>
      <c r="E325" s="363" t="s">
        <v>3771</v>
      </c>
      <c r="F325" s="367">
        <v>0</v>
      </c>
      <c r="G325" s="367">
        <v>0</v>
      </c>
      <c r="H325" s="367">
        <v>0</v>
      </c>
      <c r="I325" s="367">
        <v>0</v>
      </c>
      <c r="J325" s="367">
        <v>0</v>
      </c>
      <c r="K325" s="367">
        <v>0</v>
      </c>
      <c r="L325" s="371">
        <v>0</v>
      </c>
      <c r="M325" s="371">
        <v>0</v>
      </c>
      <c r="N325" s="158"/>
      <c r="O325" s="158"/>
    </row>
    <row r="326" spans="1:15" s="59" customFormat="1" ht="17.25" x14ac:dyDescent="0.35">
      <c r="A326" s="158"/>
      <c r="B326" s="526">
        <v>15</v>
      </c>
      <c r="C326" s="529" t="s">
        <v>660</v>
      </c>
      <c r="D326" s="476" t="s">
        <v>4239</v>
      </c>
      <c r="E326" s="477" t="s">
        <v>3766</v>
      </c>
      <c r="F326" s="478">
        <v>0</v>
      </c>
      <c r="G326" s="478">
        <v>0</v>
      </c>
      <c r="H326" s="478">
        <v>0</v>
      </c>
      <c r="I326" s="478">
        <v>0</v>
      </c>
      <c r="J326" s="478">
        <v>0</v>
      </c>
      <c r="K326" s="478">
        <v>0</v>
      </c>
      <c r="L326" s="478">
        <v>0</v>
      </c>
      <c r="M326" s="478">
        <v>0</v>
      </c>
      <c r="N326" s="158"/>
      <c r="O326" s="158"/>
    </row>
    <row r="327" spans="1:15" s="59" customFormat="1" ht="17.25" x14ac:dyDescent="0.35">
      <c r="A327" s="158"/>
      <c r="B327" s="527"/>
      <c r="C327" s="530"/>
      <c r="D327" s="476" t="s">
        <v>4239</v>
      </c>
      <c r="E327" s="477" t="s">
        <v>3767</v>
      </c>
      <c r="F327" s="478">
        <v>0</v>
      </c>
      <c r="G327" s="478">
        <v>0</v>
      </c>
      <c r="H327" s="478">
        <v>0</v>
      </c>
      <c r="I327" s="478">
        <v>0</v>
      </c>
      <c r="J327" s="478">
        <v>0</v>
      </c>
      <c r="K327" s="478">
        <v>0</v>
      </c>
      <c r="L327" s="478">
        <v>0</v>
      </c>
      <c r="M327" s="478">
        <v>0</v>
      </c>
      <c r="N327" s="158"/>
      <c r="O327" s="158"/>
    </row>
    <row r="328" spans="1:15" s="59" customFormat="1" ht="17.25" x14ac:dyDescent="0.35">
      <c r="A328" s="158"/>
      <c r="B328" s="527"/>
      <c r="C328" s="530"/>
      <c r="D328" s="476" t="s">
        <v>4239</v>
      </c>
      <c r="E328" s="477" t="s">
        <v>3768</v>
      </c>
      <c r="F328" s="478">
        <v>0</v>
      </c>
      <c r="G328" s="478">
        <v>0</v>
      </c>
      <c r="H328" s="478">
        <v>0</v>
      </c>
      <c r="I328" s="478">
        <v>0</v>
      </c>
      <c r="J328" s="478">
        <v>0</v>
      </c>
      <c r="K328" s="478">
        <v>0</v>
      </c>
      <c r="L328" s="478">
        <v>0</v>
      </c>
      <c r="M328" s="478">
        <v>0</v>
      </c>
      <c r="N328" s="158"/>
      <c r="O328" s="158"/>
    </row>
    <row r="329" spans="1:15" s="59" customFormat="1" ht="17.25" x14ac:dyDescent="0.35">
      <c r="A329" s="158"/>
      <c r="B329" s="527"/>
      <c r="C329" s="530"/>
      <c r="D329" s="476" t="s">
        <v>4239</v>
      </c>
      <c r="E329" s="477" t="s">
        <v>3769</v>
      </c>
      <c r="F329" s="478">
        <v>0</v>
      </c>
      <c r="G329" s="478">
        <v>0</v>
      </c>
      <c r="H329" s="478">
        <v>0</v>
      </c>
      <c r="I329" s="478">
        <v>0</v>
      </c>
      <c r="J329" s="478">
        <v>0</v>
      </c>
      <c r="K329" s="478">
        <v>0</v>
      </c>
      <c r="L329" s="478">
        <v>0</v>
      </c>
      <c r="M329" s="478">
        <v>0</v>
      </c>
      <c r="N329" s="158"/>
      <c r="O329" s="158"/>
    </row>
    <row r="330" spans="1:15" s="59" customFormat="1" ht="17.25" x14ac:dyDescent="0.35">
      <c r="A330" s="158"/>
      <c r="B330" s="527"/>
      <c r="C330" s="530"/>
      <c r="D330" s="476" t="s">
        <v>4239</v>
      </c>
      <c r="E330" s="479" t="s">
        <v>147</v>
      </c>
      <c r="F330" s="480">
        <f t="shared" ref="F330:M330" si="51">SUM(F326:F329)</f>
        <v>0</v>
      </c>
      <c r="G330" s="480">
        <f t="shared" si="51"/>
        <v>0</v>
      </c>
      <c r="H330" s="480">
        <f t="shared" si="51"/>
        <v>0</v>
      </c>
      <c r="I330" s="480">
        <f t="shared" si="51"/>
        <v>0</v>
      </c>
      <c r="J330" s="480">
        <f t="shared" si="51"/>
        <v>0</v>
      </c>
      <c r="K330" s="480">
        <f t="shared" si="51"/>
        <v>0</v>
      </c>
      <c r="L330" s="480">
        <f t="shared" si="51"/>
        <v>0</v>
      </c>
      <c r="M330" s="480">
        <f t="shared" si="51"/>
        <v>0</v>
      </c>
      <c r="N330" s="158"/>
      <c r="O330" s="158"/>
    </row>
    <row r="331" spans="1:15" s="59" customFormat="1" ht="17.25" x14ac:dyDescent="0.35">
      <c r="A331" s="158"/>
      <c r="B331" s="527"/>
      <c r="C331" s="530"/>
      <c r="D331" s="476" t="s">
        <v>4239</v>
      </c>
      <c r="E331" s="477" t="s">
        <v>3770</v>
      </c>
      <c r="F331" s="478">
        <v>0</v>
      </c>
      <c r="G331" s="478">
        <v>0</v>
      </c>
      <c r="H331" s="478">
        <v>0</v>
      </c>
      <c r="I331" s="478">
        <v>0</v>
      </c>
      <c r="J331" s="478">
        <v>0</v>
      </c>
      <c r="K331" s="478">
        <v>0</v>
      </c>
      <c r="L331" s="478">
        <v>0</v>
      </c>
      <c r="M331" s="478">
        <v>0</v>
      </c>
      <c r="N331" s="158"/>
      <c r="O331" s="158"/>
    </row>
    <row r="332" spans="1:15" s="59" customFormat="1" ht="17.25" x14ac:dyDescent="0.35">
      <c r="A332" s="158"/>
      <c r="B332" s="528"/>
      <c r="C332" s="531"/>
      <c r="D332" s="476" t="s">
        <v>4239</v>
      </c>
      <c r="E332" s="477" t="s">
        <v>3771</v>
      </c>
      <c r="F332" s="478">
        <v>0</v>
      </c>
      <c r="G332" s="478">
        <v>0</v>
      </c>
      <c r="H332" s="478">
        <v>0</v>
      </c>
      <c r="I332" s="478">
        <v>0</v>
      </c>
      <c r="J332" s="478">
        <v>0</v>
      </c>
      <c r="K332" s="478">
        <v>0</v>
      </c>
      <c r="L332" s="478">
        <v>0</v>
      </c>
      <c r="M332" s="478">
        <v>0</v>
      </c>
      <c r="N332" s="158"/>
      <c r="O332" s="158"/>
    </row>
    <row r="333" spans="1:15" ht="17.25" x14ac:dyDescent="0.35">
      <c r="A333" s="158"/>
      <c r="B333" s="523">
        <v>16</v>
      </c>
      <c r="C333" s="523" t="s">
        <v>131</v>
      </c>
      <c r="D333" s="357" t="s">
        <v>4238</v>
      </c>
      <c r="E333" s="363" t="s">
        <v>3766</v>
      </c>
      <c r="F333" s="359">
        <v>1</v>
      </c>
      <c r="G333" s="367">
        <v>0</v>
      </c>
      <c r="H333" s="367">
        <v>0</v>
      </c>
      <c r="I333" s="367">
        <v>0</v>
      </c>
      <c r="J333" s="367">
        <v>32098183</v>
      </c>
      <c r="K333" s="367">
        <v>0</v>
      </c>
      <c r="L333" s="367">
        <v>0</v>
      </c>
      <c r="M333" s="367">
        <v>0</v>
      </c>
      <c r="N333" s="158"/>
      <c r="O333" s="158"/>
    </row>
    <row r="334" spans="1:15" ht="17.25" x14ac:dyDescent="0.35">
      <c r="A334" s="158"/>
      <c r="B334" s="524"/>
      <c r="C334" s="524"/>
      <c r="D334" s="472" t="s">
        <v>4238</v>
      </c>
      <c r="E334" s="363" t="s">
        <v>3767</v>
      </c>
      <c r="F334" s="359">
        <v>4</v>
      </c>
      <c r="G334" s="359">
        <v>2</v>
      </c>
      <c r="H334" s="367">
        <v>0</v>
      </c>
      <c r="I334" s="367">
        <v>0</v>
      </c>
      <c r="J334" s="367">
        <v>44662973</v>
      </c>
      <c r="K334" s="367">
        <v>27880837</v>
      </c>
      <c r="L334" s="367">
        <v>0</v>
      </c>
      <c r="M334" s="367">
        <v>0</v>
      </c>
      <c r="N334" s="158"/>
      <c r="O334" s="158"/>
    </row>
    <row r="335" spans="1:15" ht="17.25" x14ac:dyDescent="0.35">
      <c r="A335" s="158"/>
      <c r="B335" s="524"/>
      <c r="C335" s="524"/>
      <c r="D335" s="472" t="s">
        <v>4238</v>
      </c>
      <c r="E335" s="363" t="s">
        <v>3768</v>
      </c>
      <c r="F335" s="359">
        <v>1</v>
      </c>
      <c r="G335" s="367">
        <v>0</v>
      </c>
      <c r="H335" s="367">
        <v>0</v>
      </c>
      <c r="I335" s="367">
        <v>0</v>
      </c>
      <c r="J335" s="367">
        <v>6654325</v>
      </c>
      <c r="K335" s="367">
        <v>0</v>
      </c>
      <c r="L335" s="367">
        <v>0</v>
      </c>
      <c r="M335" s="367">
        <v>0</v>
      </c>
      <c r="N335" s="158"/>
      <c r="O335" s="158"/>
    </row>
    <row r="336" spans="1:15" ht="17.25" x14ac:dyDescent="0.35">
      <c r="A336" s="158"/>
      <c r="B336" s="524"/>
      <c r="C336" s="524"/>
      <c r="D336" s="472" t="s">
        <v>4238</v>
      </c>
      <c r="E336" s="363" t="s">
        <v>3769</v>
      </c>
      <c r="F336" s="367">
        <v>4</v>
      </c>
      <c r="G336" s="367">
        <v>0</v>
      </c>
      <c r="H336" s="367">
        <f t="shared" ref="H336" si="52">SUM(H325:H335)</f>
        <v>0</v>
      </c>
      <c r="I336" s="367">
        <v>0</v>
      </c>
      <c r="J336" s="367">
        <v>14970476</v>
      </c>
      <c r="K336" s="367">
        <v>0</v>
      </c>
      <c r="L336" s="367">
        <v>0</v>
      </c>
      <c r="M336" s="367">
        <v>0</v>
      </c>
      <c r="N336" s="158"/>
      <c r="O336" s="158"/>
    </row>
    <row r="337" spans="1:15" ht="17.25" x14ac:dyDescent="0.35">
      <c r="A337" s="158"/>
      <c r="B337" s="524"/>
      <c r="C337" s="524"/>
      <c r="D337" s="472" t="s">
        <v>4238</v>
      </c>
      <c r="E337" s="364" t="s">
        <v>147</v>
      </c>
      <c r="F337" s="365">
        <f>SUM(F333:F336)</f>
        <v>10</v>
      </c>
      <c r="G337" s="365">
        <f>SUM(G333:G336)</f>
        <v>2</v>
      </c>
      <c r="H337" s="368">
        <f>SUM(H333:H336)</f>
        <v>0</v>
      </c>
      <c r="I337" s="368">
        <f>SUM(I333:I336)</f>
        <v>0</v>
      </c>
      <c r="J337" s="369">
        <f t="shared" ref="J337:M337" si="53">SUM(J333:J336)</f>
        <v>98385957</v>
      </c>
      <c r="K337" s="369">
        <f t="shared" si="53"/>
        <v>27880837</v>
      </c>
      <c r="L337" s="369">
        <f t="shared" si="53"/>
        <v>0</v>
      </c>
      <c r="M337" s="369">
        <f t="shared" si="53"/>
        <v>0</v>
      </c>
      <c r="N337" s="158"/>
      <c r="O337" s="158"/>
    </row>
    <row r="338" spans="1:15" ht="17.25" x14ac:dyDescent="0.35">
      <c r="A338" s="158"/>
      <c r="B338" s="524"/>
      <c r="C338" s="524"/>
      <c r="D338" s="472" t="s">
        <v>4238</v>
      </c>
      <c r="E338" s="363" t="s">
        <v>3770</v>
      </c>
      <c r="F338" s="366">
        <f>+F337</f>
        <v>10</v>
      </c>
      <c r="G338" s="366">
        <f t="shared" ref="G338:M338" si="54">+G337</f>
        <v>2</v>
      </c>
      <c r="H338" s="368">
        <f t="shared" si="54"/>
        <v>0</v>
      </c>
      <c r="I338" s="368">
        <f t="shared" si="54"/>
        <v>0</v>
      </c>
      <c r="J338" s="370">
        <f t="shared" si="54"/>
        <v>98385957</v>
      </c>
      <c r="K338" s="370">
        <f t="shared" si="54"/>
        <v>27880837</v>
      </c>
      <c r="L338" s="371">
        <f t="shared" si="54"/>
        <v>0</v>
      </c>
      <c r="M338" s="371">
        <f t="shared" si="54"/>
        <v>0</v>
      </c>
      <c r="N338" s="158"/>
      <c r="O338" s="158"/>
    </row>
    <row r="339" spans="1:15" ht="17.25" x14ac:dyDescent="0.35">
      <c r="A339" s="158"/>
      <c r="B339" s="525"/>
      <c r="C339" s="525"/>
      <c r="D339" s="472" t="s">
        <v>4238</v>
      </c>
      <c r="E339" s="363" t="s">
        <v>3771</v>
      </c>
      <c r="F339" s="367">
        <v>0</v>
      </c>
      <c r="G339" s="367">
        <v>0</v>
      </c>
      <c r="H339" s="367">
        <v>0</v>
      </c>
      <c r="I339" s="367">
        <v>0</v>
      </c>
      <c r="J339" s="367">
        <v>0</v>
      </c>
      <c r="K339" s="367">
        <v>0</v>
      </c>
      <c r="L339" s="371">
        <v>0</v>
      </c>
      <c r="M339" s="371">
        <v>0</v>
      </c>
      <c r="N339" s="158"/>
      <c r="O339" s="158"/>
    </row>
    <row r="340" spans="1:15" s="59" customFormat="1" ht="17.25" x14ac:dyDescent="0.35">
      <c r="A340" s="158"/>
      <c r="B340" s="526">
        <v>16</v>
      </c>
      <c r="C340" s="529" t="s">
        <v>131</v>
      </c>
      <c r="D340" s="476" t="s">
        <v>4239</v>
      </c>
      <c r="E340" s="477" t="s">
        <v>3766</v>
      </c>
      <c r="F340" s="478">
        <v>0</v>
      </c>
      <c r="G340" s="478">
        <v>0</v>
      </c>
      <c r="H340" s="478">
        <v>0</v>
      </c>
      <c r="I340" s="478">
        <v>0</v>
      </c>
      <c r="J340" s="478">
        <v>0</v>
      </c>
      <c r="K340" s="478">
        <v>0</v>
      </c>
      <c r="L340" s="478">
        <v>0</v>
      </c>
      <c r="M340" s="478">
        <v>0</v>
      </c>
      <c r="N340" s="158"/>
      <c r="O340" s="158"/>
    </row>
    <row r="341" spans="1:15" s="59" customFormat="1" ht="17.25" x14ac:dyDescent="0.35">
      <c r="A341" s="158"/>
      <c r="B341" s="527"/>
      <c r="C341" s="530"/>
      <c r="D341" s="476" t="s">
        <v>4239</v>
      </c>
      <c r="E341" s="477" t="s">
        <v>3767</v>
      </c>
      <c r="F341" s="478">
        <v>0</v>
      </c>
      <c r="G341" s="478">
        <v>0</v>
      </c>
      <c r="H341" s="478">
        <v>0</v>
      </c>
      <c r="I341" s="478">
        <v>0</v>
      </c>
      <c r="J341" s="478">
        <v>0</v>
      </c>
      <c r="K341" s="478">
        <v>0</v>
      </c>
      <c r="L341" s="478">
        <v>0</v>
      </c>
      <c r="M341" s="478">
        <v>0</v>
      </c>
      <c r="N341" s="158"/>
      <c r="O341" s="158"/>
    </row>
    <row r="342" spans="1:15" s="59" customFormat="1" ht="17.25" x14ac:dyDescent="0.35">
      <c r="A342" s="158"/>
      <c r="B342" s="527"/>
      <c r="C342" s="530"/>
      <c r="D342" s="476" t="s">
        <v>4239</v>
      </c>
      <c r="E342" s="477" t="s">
        <v>3768</v>
      </c>
      <c r="F342" s="478">
        <v>0</v>
      </c>
      <c r="G342" s="478">
        <v>0</v>
      </c>
      <c r="H342" s="478">
        <v>0</v>
      </c>
      <c r="I342" s="478">
        <v>0</v>
      </c>
      <c r="J342" s="478">
        <v>0</v>
      </c>
      <c r="K342" s="478">
        <v>0</v>
      </c>
      <c r="L342" s="478">
        <v>0</v>
      </c>
      <c r="M342" s="478">
        <v>0</v>
      </c>
      <c r="N342" s="158"/>
      <c r="O342" s="158"/>
    </row>
    <row r="343" spans="1:15" s="59" customFormat="1" ht="17.25" x14ac:dyDescent="0.35">
      <c r="A343" s="158"/>
      <c r="B343" s="527"/>
      <c r="C343" s="530"/>
      <c r="D343" s="476" t="s">
        <v>4239</v>
      </c>
      <c r="E343" s="477" t="s">
        <v>3769</v>
      </c>
      <c r="F343" s="478">
        <v>0</v>
      </c>
      <c r="G343" s="478">
        <v>0</v>
      </c>
      <c r="H343" s="478">
        <v>0</v>
      </c>
      <c r="I343" s="478">
        <v>0</v>
      </c>
      <c r="J343" s="478">
        <v>0</v>
      </c>
      <c r="K343" s="478">
        <v>0</v>
      </c>
      <c r="L343" s="478">
        <v>0</v>
      </c>
      <c r="M343" s="478">
        <v>0</v>
      </c>
      <c r="N343" s="158"/>
      <c r="O343" s="158"/>
    </row>
    <row r="344" spans="1:15" s="59" customFormat="1" ht="17.25" x14ac:dyDescent="0.35">
      <c r="A344" s="158"/>
      <c r="B344" s="527"/>
      <c r="C344" s="530"/>
      <c r="D344" s="476" t="s">
        <v>4239</v>
      </c>
      <c r="E344" s="479" t="s">
        <v>147</v>
      </c>
      <c r="F344" s="480">
        <f t="shared" ref="F344:M344" si="55">SUM(F340:F343)</f>
        <v>0</v>
      </c>
      <c r="G344" s="480">
        <f t="shared" si="55"/>
        <v>0</v>
      </c>
      <c r="H344" s="480">
        <f t="shared" si="55"/>
        <v>0</v>
      </c>
      <c r="I344" s="480">
        <f t="shared" si="55"/>
        <v>0</v>
      </c>
      <c r="J344" s="480">
        <f t="shared" si="55"/>
        <v>0</v>
      </c>
      <c r="K344" s="480">
        <f t="shared" si="55"/>
        <v>0</v>
      </c>
      <c r="L344" s="480">
        <f t="shared" si="55"/>
        <v>0</v>
      </c>
      <c r="M344" s="480">
        <f t="shared" si="55"/>
        <v>0</v>
      </c>
      <c r="N344" s="158"/>
      <c r="O344" s="158"/>
    </row>
    <row r="345" spans="1:15" s="59" customFormat="1" ht="17.25" x14ac:dyDescent="0.35">
      <c r="A345" s="158"/>
      <c r="B345" s="527"/>
      <c r="C345" s="530"/>
      <c r="D345" s="476" t="s">
        <v>4239</v>
      </c>
      <c r="E345" s="477" t="s">
        <v>3770</v>
      </c>
      <c r="F345" s="478">
        <v>0</v>
      </c>
      <c r="G345" s="478">
        <v>0</v>
      </c>
      <c r="H345" s="478">
        <v>0</v>
      </c>
      <c r="I345" s="478">
        <v>0</v>
      </c>
      <c r="J345" s="478">
        <v>0</v>
      </c>
      <c r="K345" s="478">
        <v>0</v>
      </c>
      <c r="L345" s="478">
        <v>0</v>
      </c>
      <c r="M345" s="478">
        <v>0</v>
      </c>
      <c r="N345" s="158"/>
      <c r="O345" s="158"/>
    </row>
    <row r="346" spans="1:15" s="59" customFormat="1" ht="17.25" x14ac:dyDescent="0.35">
      <c r="A346" s="158"/>
      <c r="B346" s="528"/>
      <c r="C346" s="531"/>
      <c r="D346" s="476" t="s">
        <v>4239</v>
      </c>
      <c r="E346" s="477" t="s">
        <v>3771</v>
      </c>
      <c r="F346" s="478">
        <v>0</v>
      </c>
      <c r="G346" s="478">
        <v>0</v>
      </c>
      <c r="H346" s="478">
        <v>0</v>
      </c>
      <c r="I346" s="478">
        <v>0</v>
      </c>
      <c r="J346" s="478">
        <v>0</v>
      </c>
      <c r="K346" s="478">
        <v>0</v>
      </c>
      <c r="L346" s="478">
        <v>0</v>
      </c>
      <c r="M346" s="478">
        <v>0</v>
      </c>
      <c r="N346" s="158"/>
      <c r="O346" s="158"/>
    </row>
    <row r="347" spans="1:15" ht="17.25" x14ac:dyDescent="0.35">
      <c r="A347" s="158"/>
      <c r="B347" s="523">
        <v>17</v>
      </c>
      <c r="C347" s="523" t="s">
        <v>272</v>
      </c>
      <c r="D347" s="357" t="s">
        <v>4238</v>
      </c>
      <c r="E347" s="363" t="s">
        <v>3766</v>
      </c>
      <c r="F347" s="359">
        <v>0</v>
      </c>
      <c r="G347" s="367">
        <v>0</v>
      </c>
      <c r="H347" s="367">
        <v>0</v>
      </c>
      <c r="I347" s="367">
        <v>0</v>
      </c>
      <c r="J347" s="367">
        <v>0</v>
      </c>
      <c r="K347" s="367">
        <v>0</v>
      </c>
      <c r="L347" s="367">
        <v>0</v>
      </c>
      <c r="M347" s="367">
        <v>0</v>
      </c>
      <c r="N347" s="158"/>
      <c r="O347" s="158"/>
    </row>
    <row r="348" spans="1:15" ht="17.25" x14ac:dyDescent="0.35">
      <c r="A348" s="158"/>
      <c r="B348" s="524"/>
      <c r="C348" s="524"/>
      <c r="D348" s="472" t="s">
        <v>4238</v>
      </c>
      <c r="E348" s="363" t="s">
        <v>3767</v>
      </c>
      <c r="F348" s="359">
        <v>5</v>
      </c>
      <c r="G348" s="359">
        <v>2</v>
      </c>
      <c r="H348" s="367">
        <v>5</v>
      </c>
      <c r="I348" s="367">
        <v>0</v>
      </c>
      <c r="J348" s="367">
        <v>168780779</v>
      </c>
      <c r="K348" s="367">
        <v>23430002</v>
      </c>
      <c r="L348" s="367">
        <v>84212760</v>
      </c>
      <c r="M348" s="367">
        <v>0</v>
      </c>
      <c r="N348" s="158"/>
      <c r="O348" s="158"/>
    </row>
    <row r="349" spans="1:15" ht="17.25" x14ac:dyDescent="0.35">
      <c r="A349" s="158"/>
      <c r="B349" s="524"/>
      <c r="C349" s="524"/>
      <c r="D349" s="472" t="s">
        <v>4238</v>
      </c>
      <c r="E349" s="363" t="s">
        <v>3768</v>
      </c>
      <c r="F349" s="359">
        <v>192</v>
      </c>
      <c r="G349" s="367">
        <v>8</v>
      </c>
      <c r="H349" s="367">
        <v>3</v>
      </c>
      <c r="I349" s="367">
        <v>0</v>
      </c>
      <c r="J349" s="367">
        <v>710030586</v>
      </c>
      <c r="K349" s="367">
        <v>41817311</v>
      </c>
      <c r="L349" s="367">
        <v>15663545</v>
      </c>
      <c r="M349" s="367">
        <v>0</v>
      </c>
      <c r="N349" s="158"/>
      <c r="O349" s="158"/>
    </row>
    <row r="350" spans="1:15" ht="17.25" x14ac:dyDescent="0.35">
      <c r="A350" s="158"/>
      <c r="B350" s="524"/>
      <c r="C350" s="524"/>
      <c r="D350" s="472" t="s">
        <v>4238</v>
      </c>
      <c r="E350" s="363" t="s">
        <v>3769</v>
      </c>
      <c r="F350" s="367">
        <v>434</v>
      </c>
      <c r="G350" s="367">
        <v>5</v>
      </c>
      <c r="H350" s="367">
        <v>5</v>
      </c>
      <c r="I350" s="367">
        <v>0</v>
      </c>
      <c r="J350" s="367">
        <v>712819310</v>
      </c>
      <c r="K350" s="367">
        <v>10408206</v>
      </c>
      <c r="L350" s="367">
        <v>13700400</v>
      </c>
      <c r="M350" s="367">
        <v>0</v>
      </c>
      <c r="N350" s="158"/>
      <c r="O350" s="158"/>
    </row>
    <row r="351" spans="1:15" ht="17.25" x14ac:dyDescent="0.35">
      <c r="A351" s="158"/>
      <c r="B351" s="524"/>
      <c r="C351" s="524"/>
      <c r="D351" s="472" t="s">
        <v>4238</v>
      </c>
      <c r="E351" s="364" t="s">
        <v>147</v>
      </c>
      <c r="F351" s="365">
        <f>SUM(F347:F350)</f>
        <v>631</v>
      </c>
      <c r="G351" s="365">
        <f>SUM(G347:G350)</f>
        <v>15</v>
      </c>
      <c r="H351" s="368">
        <f>SUM(H347:H350)</f>
        <v>13</v>
      </c>
      <c r="I351" s="368">
        <f>SUM(I347:I350)</f>
        <v>0</v>
      </c>
      <c r="J351" s="369">
        <f t="shared" ref="J351:M351" si="56">SUM(J347:J350)</f>
        <v>1591630675</v>
      </c>
      <c r="K351" s="369">
        <f t="shared" si="56"/>
        <v>75655519</v>
      </c>
      <c r="L351" s="369">
        <f t="shared" si="56"/>
        <v>113576705</v>
      </c>
      <c r="M351" s="369">
        <f t="shared" si="56"/>
        <v>0</v>
      </c>
      <c r="N351" s="158"/>
      <c r="O351" s="158"/>
    </row>
    <row r="352" spans="1:15" ht="17.25" x14ac:dyDescent="0.35">
      <c r="A352" s="158"/>
      <c r="B352" s="524"/>
      <c r="C352" s="524"/>
      <c r="D352" s="472" t="s">
        <v>4238</v>
      </c>
      <c r="E352" s="363" t="s">
        <v>3770</v>
      </c>
      <c r="F352" s="366">
        <v>397</v>
      </c>
      <c r="G352" s="366">
        <v>12</v>
      </c>
      <c r="H352" s="368">
        <v>13</v>
      </c>
      <c r="I352" s="368">
        <v>0</v>
      </c>
      <c r="J352" s="370" t="s">
        <v>5</v>
      </c>
      <c r="K352" s="370" t="s">
        <v>5</v>
      </c>
      <c r="L352" s="371" t="s">
        <v>5</v>
      </c>
      <c r="M352" s="371">
        <v>0</v>
      </c>
      <c r="N352" s="158"/>
      <c r="O352" s="158"/>
    </row>
    <row r="353" spans="1:15" ht="17.25" x14ac:dyDescent="0.35">
      <c r="A353" s="158"/>
      <c r="B353" s="525"/>
      <c r="C353" s="525"/>
      <c r="D353" s="472" t="s">
        <v>4238</v>
      </c>
      <c r="E353" s="363" t="s">
        <v>3771</v>
      </c>
      <c r="F353" s="367">
        <v>234</v>
      </c>
      <c r="G353" s="367">
        <v>3</v>
      </c>
      <c r="H353" s="367">
        <v>0</v>
      </c>
      <c r="I353" s="367">
        <v>0</v>
      </c>
      <c r="J353" s="367" t="s">
        <v>5</v>
      </c>
      <c r="K353" s="367" t="s">
        <v>5</v>
      </c>
      <c r="L353" s="371" t="s">
        <v>5</v>
      </c>
      <c r="M353" s="371">
        <v>0</v>
      </c>
      <c r="N353" s="158"/>
      <c r="O353" s="158"/>
    </row>
    <row r="354" spans="1:15" s="59" customFormat="1" ht="17.25" x14ac:dyDescent="0.35">
      <c r="A354" s="158"/>
      <c r="B354" s="526">
        <v>17</v>
      </c>
      <c r="C354" s="529" t="s">
        <v>272</v>
      </c>
      <c r="D354" s="476" t="s">
        <v>4239</v>
      </c>
      <c r="E354" s="477" t="s">
        <v>3766</v>
      </c>
      <c r="F354" s="478">
        <v>0</v>
      </c>
      <c r="G354" s="478">
        <v>0</v>
      </c>
      <c r="H354" s="478">
        <v>0</v>
      </c>
      <c r="I354" s="478">
        <v>0</v>
      </c>
      <c r="J354" s="478">
        <v>0</v>
      </c>
      <c r="K354" s="478">
        <v>0</v>
      </c>
      <c r="L354" s="478">
        <v>0</v>
      </c>
      <c r="M354" s="478">
        <v>0</v>
      </c>
      <c r="N354" s="158"/>
      <c r="O354" s="158"/>
    </row>
    <row r="355" spans="1:15" s="59" customFormat="1" ht="17.25" x14ac:dyDescent="0.35">
      <c r="A355" s="158"/>
      <c r="B355" s="527"/>
      <c r="C355" s="530"/>
      <c r="D355" s="476" t="s">
        <v>4239</v>
      </c>
      <c r="E355" s="477" t="s">
        <v>3767</v>
      </c>
      <c r="F355" s="478">
        <v>0</v>
      </c>
      <c r="G355" s="478">
        <v>0</v>
      </c>
      <c r="H355" s="478">
        <v>0</v>
      </c>
      <c r="I355" s="478">
        <v>0</v>
      </c>
      <c r="J355" s="478">
        <v>0</v>
      </c>
      <c r="K355" s="478">
        <v>0</v>
      </c>
      <c r="L355" s="478">
        <v>0</v>
      </c>
      <c r="M355" s="478">
        <v>0</v>
      </c>
      <c r="N355" s="158"/>
      <c r="O355" s="158"/>
    </row>
    <row r="356" spans="1:15" s="59" customFormat="1" ht="17.25" x14ac:dyDescent="0.35">
      <c r="A356" s="158"/>
      <c r="B356" s="527"/>
      <c r="C356" s="530"/>
      <c r="D356" s="476" t="s">
        <v>4239</v>
      </c>
      <c r="E356" s="477" t="s">
        <v>3768</v>
      </c>
      <c r="F356" s="478">
        <v>0</v>
      </c>
      <c r="G356" s="478">
        <v>0</v>
      </c>
      <c r="H356" s="478">
        <v>0</v>
      </c>
      <c r="I356" s="478">
        <v>0</v>
      </c>
      <c r="J356" s="478">
        <v>0</v>
      </c>
      <c r="K356" s="478">
        <v>0</v>
      </c>
      <c r="L356" s="478">
        <v>0</v>
      </c>
      <c r="M356" s="478">
        <v>0</v>
      </c>
      <c r="N356" s="158"/>
      <c r="O356" s="158"/>
    </row>
    <row r="357" spans="1:15" s="59" customFormat="1" ht="17.25" x14ac:dyDescent="0.35">
      <c r="A357" s="158"/>
      <c r="B357" s="527"/>
      <c r="C357" s="530"/>
      <c r="D357" s="476" t="s">
        <v>4239</v>
      </c>
      <c r="E357" s="477" t="s">
        <v>3769</v>
      </c>
      <c r="F357" s="478">
        <v>0</v>
      </c>
      <c r="G357" s="478">
        <v>0</v>
      </c>
      <c r="H357" s="478">
        <v>0</v>
      </c>
      <c r="I357" s="478">
        <v>0</v>
      </c>
      <c r="J357" s="478">
        <v>0</v>
      </c>
      <c r="K357" s="478">
        <v>0</v>
      </c>
      <c r="L357" s="478">
        <v>0</v>
      </c>
      <c r="M357" s="478">
        <v>0</v>
      </c>
      <c r="N357" s="158"/>
      <c r="O357" s="158"/>
    </row>
    <row r="358" spans="1:15" s="59" customFormat="1" ht="17.25" x14ac:dyDescent="0.35">
      <c r="A358" s="158"/>
      <c r="B358" s="527"/>
      <c r="C358" s="530"/>
      <c r="D358" s="476" t="s">
        <v>4239</v>
      </c>
      <c r="E358" s="479" t="s">
        <v>147</v>
      </c>
      <c r="F358" s="480">
        <f t="shared" ref="F358:M358" si="57">SUM(F354:F357)</f>
        <v>0</v>
      </c>
      <c r="G358" s="480">
        <f t="shared" si="57"/>
        <v>0</v>
      </c>
      <c r="H358" s="480">
        <f t="shared" si="57"/>
        <v>0</v>
      </c>
      <c r="I358" s="480">
        <f t="shared" si="57"/>
        <v>0</v>
      </c>
      <c r="J358" s="480">
        <f t="shared" si="57"/>
        <v>0</v>
      </c>
      <c r="K358" s="480">
        <f t="shared" si="57"/>
        <v>0</v>
      </c>
      <c r="L358" s="480">
        <f t="shared" si="57"/>
        <v>0</v>
      </c>
      <c r="M358" s="480">
        <f t="shared" si="57"/>
        <v>0</v>
      </c>
      <c r="N358" s="158"/>
      <c r="O358" s="158"/>
    </row>
    <row r="359" spans="1:15" s="59" customFormat="1" ht="17.25" x14ac:dyDescent="0.35">
      <c r="A359" s="158"/>
      <c r="B359" s="527"/>
      <c r="C359" s="530"/>
      <c r="D359" s="476" t="s">
        <v>4239</v>
      </c>
      <c r="E359" s="477" t="s">
        <v>3770</v>
      </c>
      <c r="F359" s="478">
        <v>0</v>
      </c>
      <c r="G359" s="478">
        <v>0</v>
      </c>
      <c r="H359" s="478">
        <v>0</v>
      </c>
      <c r="I359" s="478">
        <v>0</v>
      </c>
      <c r="J359" s="478">
        <v>0</v>
      </c>
      <c r="K359" s="478">
        <v>0</v>
      </c>
      <c r="L359" s="478">
        <v>0</v>
      </c>
      <c r="M359" s="478">
        <v>0</v>
      </c>
      <c r="N359" s="158"/>
      <c r="O359" s="158"/>
    </row>
    <row r="360" spans="1:15" s="59" customFormat="1" ht="17.25" x14ac:dyDescent="0.35">
      <c r="A360" s="158"/>
      <c r="B360" s="528"/>
      <c r="C360" s="531"/>
      <c r="D360" s="476" t="s">
        <v>4239</v>
      </c>
      <c r="E360" s="477" t="s">
        <v>3771</v>
      </c>
      <c r="F360" s="478">
        <v>0</v>
      </c>
      <c r="G360" s="478">
        <v>0</v>
      </c>
      <c r="H360" s="478">
        <v>0</v>
      </c>
      <c r="I360" s="478">
        <v>0</v>
      </c>
      <c r="J360" s="478">
        <v>0</v>
      </c>
      <c r="K360" s="478">
        <v>0</v>
      </c>
      <c r="L360" s="478">
        <v>0</v>
      </c>
      <c r="M360" s="478">
        <v>0</v>
      </c>
      <c r="N360" s="158"/>
      <c r="O360" s="158"/>
    </row>
    <row r="361" spans="1:15" ht="17.25" x14ac:dyDescent="0.35">
      <c r="A361" s="158"/>
      <c r="B361" s="523">
        <v>18</v>
      </c>
      <c r="C361" s="523" t="s">
        <v>133</v>
      </c>
      <c r="D361" s="357" t="s">
        <v>4238</v>
      </c>
      <c r="E361" s="363" t="s">
        <v>3766</v>
      </c>
      <c r="F361" s="359">
        <v>2</v>
      </c>
      <c r="G361" s="367">
        <v>0</v>
      </c>
      <c r="H361" s="367">
        <v>11</v>
      </c>
      <c r="I361" s="367">
        <v>0</v>
      </c>
      <c r="J361" s="367">
        <v>37917980</v>
      </c>
      <c r="K361" s="367">
        <v>0</v>
      </c>
      <c r="L361" s="367">
        <v>112641278</v>
      </c>
      <c r="M361" s="367">
        <v>0</v>
      </c>
      <c r="N361" s="158"/>
      <c r="O361" s="158"/>
    </row>
    <row r="362" spans="1:15" ht="17.25" x14ac:dyDescent="0.35">
      <c r="A362" s="158"/>
      <c r="B362" s="524"/>
      <c r="C362" s="524"/>
      <c r="D362" s="472" t="s">
        <v>4238</v>
      </c>
      <c r="E362" s="363" t="s">
        <v>3767</v>
      </c>
      <c r="F362" s="359">
        <v>6</v>
      </c>
      <c r="G362" s="359">
        <v>4</v>
      </c>
      <c r="H362" s="367">
        <v>0</v>
      </c>
      <c r="I362" s="367">
        <v>0</v>
      </c>
      <c r="J362" s="367">
        <v>118413591</v>
      </c>
      <c r="K362" s="367">
        <v>29528890</v>
      </c>
      <c r="L362" s="367">
        <v>0</v>
      </c>
      <c r="M362" s="367">
        <v>0</v>
      </c>
      <c r="N362" s="158"/>
      <c r="O362" s="158"/>
    </row>
    <row r="363" spans="1:15" ht="17.25" x14ac:dyDescent="0.35">
      <c r="A363" s="158"/>
      <c r="B363" s="524"/>
      <c r="C363" s="524"/>
      <c r="D363" s="472" t="s">
        <v>4238</v>
      </c>
      <c r="E363" s="363" t="s">
        <v>3768</v>
      </c>
      <c r="F363" s="359">
        <v>39</v>
      </c>
      <c r="G363" s="367">
        <v>10</v>
      </c>
      <c r="H363" s="367">
        <v>0</v>
      </c>
      <c r="I363" s="367">
        <v>0</v>
      </c>
      <c r="J363" s="367">
        <v>180498487</v>
      </c>
      <c r="K363" s="367">
        <v>50510860</v>
      </c>
      <c r="L363" s="367">
        <v>0</v>
      </c>
      <c r="M363" s="367">
        <v>0</v>
      </c>
      <c r="N363" s="158"/>
      <c r="O363" s="158"/>
    </row>
    <row r="364" spans="1:15" ht="17.25" x14ac:dyDescent="0.35">
      <c r="A364" s="158"/>
      <c r="B364" s="524"/>
      <c r="C364" s="524"/>
      <c r="D364" s="472" t="s">
        <v>4238</v>
      </c>
      <c r="E364" s="363" t="s">
        <v>3769</v>
      </c>
      <c r="F364" s="367">
        <v>344</v>
      </c>
      <c r="G364" s="367">
        <v>16</v>
      </c>
      <c r="H364" s="367">
        <v>0</v>
      </c>
      <c r="I364" s="367">
        <v>0</v>
      </c>
      <c r="J364" s="367">
        <v>657100388</v>
      </c>
      <c r="K364" s="367">
        <v>30763723</v>
      </c>
      <c r="L364" s="367">
        <v>0</v>
      </c>
      <c r="M364" s="367">
        <v>0</v>
      </c>
      <c r="N364" s="158"/>
      <c r="O364" s="158"/>
    </row>
    <row r="365" spans="1:15" ht="17.25" x14ac:dyDescent="0.35">
      <c r="A365" s="158"/>
      <c r="B365" s="524"/>
      <c r="C365" s="524"/>
      <c r="D365" s="472" t="s">
        <v>4238</v>
      </c>
      <c r="E365" s="364" t="s">
        <v>147</v>
      </c>
      <c r="F365" s="365">
        <f>SUM(F361:F364)</f>
        <v>391</v>
      </c>
      <c r="G365" s="365">
        <f>SUM(G361:G364)</f>
        <v>30</v>
      </c>
      <c r="H365" s="368">
        <f>SUM(H361:H364)</f>
        <v>11</v>
      </c>
      <c r="I365" s="368">
        <f>SUM(I361:I364)</f>
        <v>0</v>
      </c>
      <c r="J365" s="369">
        <f t="shared" ref="J365:M366" si="58">SUM(J361:J364)</f>
        <v>993930446</v>
      </c>
      <c r="K365" s="369">
        <f t="shared" si="58"/>
        <v>110803473</v>
      </c>
      <c r="L365" s="369">
        <f t="shared" si="58"/>
        <v>112641278</v>
      </c>
      <c r="M365" s="369">
        <f t="shared" si="58"/>
        <v>0</v>
      </c>
      <c r="N365" s="158"/>
      <c r="O365" s="158"/>
    </row>
    <row r="366" spans="1:15" ht="17.25" x14ac:dyDescent="0.35">
      <c r="A366" s="158"/>
      <c r="B366" s="524"/>
      <c r="C366" s="524"/>
      <c r="D366" s="472" t="s">
        <v>4238</v>
      </c>
      <c r="E366" s="363" t="s">
        <v>3770</v>
      </c>
      <c r="F366" s="366">
        <v>391</v>
      </c>
      <c r="G366" s="366">
        <v>30</v>
      </c>
      <c r="H366" s="368">
        <v>11</v>
      </c>
      <c r="I366" s="368">
        <v>0</v>
      </c>
      <c r="J366" s="370">
        <v>993930446</v>
      </c>
      <c r="K366" s="370">
        <v>110803473</v>
      </c>
      <c r="L366" s="371">
        <v>112641278</v>
      </c>
      <c r="M366" s="371">
        <f t="shared" si="58"/>
        <v>0</v>
      </c>
      <c r="N366" s="158"/>
      <c r="O366" s="158"/>
    </row>
    <row r="367" spans="1:15" ht="17.25" x14ac:dyDescent="0.35">
      <c r="A367" s="158"/>
      <c r="B367" s="525"/>
      <c r="C367" s="525"/>
      <c r="D367" s="472" t="s">
        <v>4238</v>
      </c>
      <c r="E367" s="363" t="s">
        <v>3771</v>
      </c>
      <c r="F367" s="367">
        <v>0</v>
      </c>
      <c r="G367" s="367">
        <v>0</v>
      </c>
      <c r="H367" s="367">
        <v>0</v>
      </c>
      <c r="I367" s="367">
        <v>0</v>
      </c>
      <c r="J367" s="367">
        <v>0</v>
      </c>
      <c r="K367" s="367">
        <v>0</v>
      </c>
      <c r="L367" s="371">
        <v>0</v>
      </c>
      <c r="M367" s="371">
        <v>0</v>
      </c>
      <c r="N367" s="158"/>
      <c r="O367" s="158"/>
    </row>
    <row r="368" spans="1:15" ht="17.25" x14ac:dyDescent="0.35">
      <c r="A368" s="158"/>
      <c r="B368" s="526">
        <v>18</v>
      </c>
      <c r="C368" s="529" t="s">
        <v>133</v>
      </c>
      <c r="D368" s="476" t="s">
        <v>4239</v>
      </c>
      <c r="E368" s="477" t="s">
        <v>3766</v>
      </c>
      <c r="F368" s="478">
        <v>0</v>
      </c>
      <c r="G368" s="478">
        <v>0</v>
      </c>
      <c r="H368" s="478">
        <v>0</v>
      </c>
      <c r="I368" s="478">
        <v>0</v>
      </c>
      <c r="J368" s="478">
        <v>0</v>
      </c>
      <c r="K368" s="478">
        <v>0</v>
      </c>
      <c r="L368" s="478">
        <v>0</v>
      </c>
      <c r="M368" s="478">
        <v>0</v>
      </c>
      <c r="N368" s="158"/>
      <c r="O368" s="158"/>
    </row>
    <row r="369" spans="1:15" ht="17.25" x14ac:dyDescent="0.35">
      <c r="A369" s="158"/>
      <c r="B369" s="527"/>
      <c r="C369" s="530"/>
      <c r="D369" s="476" t="s">
        <v>4239</v>
      </c>
      <c r="E369" s="477" t="s">
        <v>3767</v>
      </c>
      <c r="F369" s="478">
        <v>0</v>
      </c>
      <c r="G369" s="478">
        <v>0</v>
      </c>
      <c r="H369" s="478">
        <v>0</v>
      </c>
      <c r="I369" s="478">
        <v>0</v>
      </c>
      <c r="J369" s="478">
        <v>0</v>
      </c>
      <c r="K369" s="478">
        <v>0</v>
      </c>
      <c r="L369" s="478">
        <v>0</v>
      </c>
      <c r="M369" s="478">
        <v>0</v>
      </c>
      <c r="N369" s="158"/>
      <c r="O369" s="158"/>
    </row>
    <row r="370" spans="1:15" ht="17.25" x14ac:dyDescent="0.35">
      <c r="A370" s="158"/>
      <c r="B370" s="527"/>
      <c r="C370" s="530"/>
      <c r="D370" s="476" t="s">
        <v>4239</v>
      </c>
      <c r="E370" s="477" t="s">
        <v>3768</v>
      </c>
      <c r="F370" s="478">
        <v>0</v>
      </c>
      <c r="G370" s="478">
        <v>0</v>
      </c>
      <c r="H370" s="478">
        <v>0</v>
      </c>
      <c r="I370" s="478">
        <v>0</v>
      </c>
      <c r="J370" s="478">
        <v>0</v>
      </c>
      <c r="K370" s="478">
        <v>0</v>
      </c>
      <c r="L370" s="478">
        <v>0</v>
      </c>
      <c r="M370" s="478">
        <v>0</v>
      </c>
      <c r="N370" s="158"/>
      <c r="O370" s="158"/>
    </row>
    <row r="371" spans="1:15" ht="17.25" x14ac:dyDescent="0.35">
      <c r="A371" s="158"/>
      <c r="B371" s="527"/>
      <c r="C371" s="530"/>
      <c r="D371" s="476" t="s">
        <v>4239</v>
      </c>
      <c r="E371" s="477" t="s">
        <v>3769</v>
      </c>
      <c r="F371" s="478">
        <v>0</v>
      </c>
      <c r="G371" s="478">
        <v>0</v>
      </c>
      <c r="H371" s="478">
        <v>0</v>
      </c>
      <c r="I371" s="478">
        <v>0</v>
      </c>
      <c r="J371" s="478">
        <v>0</v>
      </c>
      <c r="K371" s="478">
        <v>0</v>
      </c>
      <c r="L371" s="478">
        <v>0</v>
      </c>
      <c r="M371" s="478">
        <v>0</v>
      </c>
      <c r="N371" s="158"/>
      <c r="O371" s="158"/>
    </row>
    <row r="372" spans="1:15" ht="17.25" x14ac:dyDescent="0.35">
      <c r="A372" s="158"/>
      <c r="B372" s="527"/>
      <c r="C372" s="530"/>
      <c r="D372" s="476" t="s">
        <v>4239</v>
      </c>
      <c r="E372" s="479" t="s">
        <v>147</v>
      </c>
      <c r="F372" s="480">
        <f t="shared" ref="F372:M372" si="59">SUM(F368:F371)</f>
        <v>0</v>
      </c>
      <c r="G372" s="480">
        <f t="shared" si="59"/>
        <v>0</v>
      </c>
      <c r="H372" s="480">
        <f t="shared" si="59"/>
        <v>0</v>
      </c>
      <c r="I372" s="480">
        <f t="shared" si="59"/>
        <v>0</v>
      </c>
      <c r="J372" s="480">
        <f t="shared" si="59"/>
        <v>0</v>
      </c>
      <c r="K372" s="480">
        <f t="shared" si="59"/>
        <v>0</v>
      </c>
      <c r="L372" s="480">
        <f t="shared" si="59"/>
        <v>0</v>
      </c>
      <c r="M372" s="480">
        <f t="shared" si="59"/>
        <v>0</v>
      </c>
      <c r="N372" s="158"/>
      <c r="O372" s="158"/>
    </row>
    <row r="373" spans="1:15" ht="17.25" x14ac:dyDescent="0.35">
      <c r="A373" s="158"/>
      <c r="B373" s="527"/>
      <c r="C373" s="530"/>
      <c r="D373" s="476" t="s">
        <v>4239</v>
      </c>
      <c r="E373" s="477" t="s">
        <v>3770</v>
      </c>
      <c r="F373" s="478">
        <v>0</v>
      </c>
      <c r="G373" s="478">
        <v>0</v>
      </c>
      <c r="H373" s="478">
        <v>0</v>
      </c>
      <c r="I373" s="478">
        <v>0</v>
      </c>
      <c r="J373" s="478">
        <v>0</v>
      </c>
      <c r="K373" s="478">
        <v>0</v>
      </c>
      <c r="L373" s="478">
        <v>0</v>
      </c>
      <c r="M373" s="478">
        <v>0</v>
      </c>
      <c r="N373" s="158"/>
      <c r="O373" s="158"/>
    </row>
    <row r="374" spans="1:15" ht="17.25" x14ac:dyDescent="0.35">
      <c r="A374" s="158"/>
      <c r="B374" s="528"/>
      <c r="C374" s="531"/>
      <c r="D374" s="476" t="s">
        <v>4239</v>
      </c>
      <c r="E374" s="477" t="s">
        <v>3771</v>
      </c>
      <c r="F374" s="478">
        <v>0</v>
      </c>
      <c r="G374" s="478">
        <v>0</v>
      </c>
      <c r="H374" s="478">
        <v>0</v>
      </c>
      <c r="I374" s="478">
        <v>0</v>
      </c>
      <c r="J374" s="478">
        <v>0</v>
      </c>
      <c r="K374" s="478">
        <v>0</v>
      </c>
      <c r="L374" s="478">
        <v>0</v>
      </c>
      <c r="M374" s="478">
        <v>0</v>
      </c>
      <c r="N374" s="158"/>
      <c r="O374" s="158"/>
    </row>
    <row r="375" spans="1:15" ht="17.25" x14ac:dyDescent="0.35">
      <c r="A375" s="158"/>
      <c r="B375" s="158"/>
      <c r="C375" s="158"/>
      <c r="D375" s="158"/>
      <c r="E375" s="158"/>
      <c r="F375" s="158"/>
      <c r="G375" s="158"/>
      <c r="H375" s="158"/>
      <c r="I375" s="158"/>
      <c r="J375" s="158"/>
      <c r="K375" s="158"/>
      <c r="L375" s="158"/>
      <c r="M375" s="158"/>
      <c r="N375" s="158"/>
      <c r="O375" s="158"/>
    </row>
    <row r="376" spans="1:15" ht="17.25" x14ac:dyDescent="0.35">
      <c r="A376" s="158"/>
      <c r="B376" s="158"/>
      <c r="C376" s="158"/>
      <c r="D376" s="158"/>
      <c r="E376" s="158"/>
      <c r="F376" s="158"/>
      <c r="G376" s="158"/>
      <c r="H376" s="158"/>
      <c r="I376" s="158"/>
      <c r="J376" s="158"/>
      <c r="K376" s="158"/>
      <c r="L376" s="158"/>
      <c r="M376" s="158"/>
      <c r="N376" s="158"/>
      <c r="O376" s="158"/>
    </row>
    <row r="377" spans="1:15" ht="17.25" x14ac:dyDescent="0.35">
      <c r="A377" s="158"/>
      <c r="B377" s="158"/>
      <c r="C377" s="158"/>
      <c r="D377" s="158"/>
      <c r="E377" s="158"/>
      <c r="F377" s="158"/>
      <c r="G377" s="158"/>
      <c r="H377" s="158"/>
      <c r="I377" s="158"/>
      <c r="J377" s="158"/>
      <c r="K377" s="158"/>
      <c r="L377" s="158"/>
      <c r="M377" s="158"/>
      <c r="N377" s="158"/>
      <c r="O377" s="158"/>
    </row>
    <row r="378" spans="1:15" ht="17.25" x14ac:dyDescent="0.35">
      <c r="A378" s="158"/>
      <c r="B378" s="158"/>
      <c r="C378" s="158"/>
      <c r="D378" s="158"/>
      <c r="E378" s="158"/>
      <c r="F378" s="158"/>
      <c r="G378" s="158"/>
      <c r="H378" s="158"/>
      <c r="I378" s="158"/>
      <c r="J378" s="158"/>
      <c r="K378" s="158"/>
      <c r="L378" s="158"/>
      <c r="M378" s="158"/>
      <c r="N378" s="158"/>
      <c r="O378" s="158"/>
    </row>
    <row r="379" spans="1:15" ht="17.25" x14ac:dyDescent="0.35">
      <c r="A379" s="158"/>
      <c r="B379" s="158"/>
      <c r="C379" s="158"/>
      <c r="D379" s="158"/>
      <c r="E379" s="158"/>
      <c r="F379" s="158"/>
      <c r="G379" s="158"/>
      <c r="H379" s="158"/>
      <c r="I379" s="158"/>
      <c r="J379" s="158"/>
      <c r="K379" s="158"/>
      <c r="L379" s="158"/>
      <c r="M379" s="158"/>
      <c r="N379" s="158"/>
      <c r="O379" s="158"/>
    </row>
    <row r="380" spans="1:15" ht="17.25" x14ac:dyDescent="0.35">
      <c r="A380" s="158"/>
      <c r="B380" s="158"/>
      <c r="C380" s="158"/>
      <c r="D380" s="158"/>
      <c r="E380" s="158"/>
      <c r="F380" s="158"/>
      <c r="G380" s="158"/>
      <c r="H380" s="158"/>
      <c r="I380" s="158"/>
      <c r="J380" s="158"/>
      <c r="K380" s="158"/>
      <c r="L380" s="158"/>
      <c r="M380" s="158"/>
      <c r="N380" s="158"/>
      <c r="O380" s="158"/>
    </row>
    <row r="381" spans="1:15" ht="17.25" x14ac:dyDescent="0.35">
      <c r="A381" s="158"/>
      <c r="B381" s="158"/>
      <c r="C381" s="158"/>
      <c r="D381" s="158"/>
      <c r="E381" s="158"/>
      <c r="F381" s="158"/>
      <c r="G381" s="158"/>
      <c r="H381" s="158"/>
      <c r="I381" s="158"/>
      <c r="J381" s="158"/>
      <c r="K381" s="158"/>
      <c r="L381" s="158"/>
      <c r="M381" s="158"/>
      <c r="N381" s="158"/>
      <c r="O381" s="158"/>
    </row>
    <row r="382" spans="1:15" ht="17.25" x14ac:dyDescent="0.35">
      <c r="A382" s="158"/>
      <c r="B382" s="158"/>
      <c r="C382" s="158"/>
      <c r="D382" s="158"/>
      <c r="E382" s="158"/>
      <c r="F382" s="158"/>
      <c r="G382" s="158"/>
      <c r="H382" s="158"/>
      <c r="I382" s="158"/>
      <c r="J382" s="158"/>
      <c r="K382" s="158"/>
      <c r="L382" s="158"/>
      <c r="M382" s="158"/>
      <c r="N382" s="158"/>
      <c r="O382" s="158"/>
    </row>
    <row r="383" spans="1:15" ht="17.25" x14ac:dyDescent="0.35">
      <c r="A383" s="158"/>
      <c r="B383" s="158"/>
      <c r="C383" s="158"/>
      <c r="D383" s="158"/>
      <c r="E383" s="158"/>
      <c r="F383" s="158"/>
      <c r="G383" s="158"/>
      <c r="H383" s="158"/>
      <c r="I383" s="158"/>
      <c r="J383" s="158"/>
      <c r="K383" s="158"/>
      <c r="L383" s="158"/>
      <c r="M383" s="158"/>
      <c r="N383" s="158"/>
      <c r="O383" s="158"/>
    </row>
    <row r="384" spans="1:15" ht="17.25" x14ac:dyDescent="0.35">
      <c r="A384" s="158"/>
      <c r="B384" s="158"/>
      <c r="C384" s="158"/>
      <c r="D384" s="158"/>
      <c r="E384" s="158"/>
      <c r="F384" s="158"/>
      <c r="G384" s="158"/>
      <c r="H384" s="158"/>
      <c r="I384" s="158"/>
      <c r="J384" s="158"/>
      <c r="K384" s="158"/>
      <c r="L384" s="158"/>
      <c r="M384" s="158"/>
      <c r="N384" s="158"/>
      <c r="O384" s="158"/>
    </row>
    <row r="385" spans="1:15" ht="17.25" x14ac:dyDescent="0.35">
      <c r="A385" s="158"/>
      <c r="B385" s="158"/>
      <c r="C385" s="158"/>
      <c r="D385" s="158"/>
      <c r="E385" s="158"/>
      <c r="F385" s="158"/>
      <c r="G385" s="158"/>
      <c r="H385" s="158"/>
      <c r="I385" s="158"/>
      <c r="J385" s="158"/>
      <c r="K385" s="158"/>
      <c r="L385" s="158"/>
      <c r="M385" s="158"/>
      <c r="N385" s="158"/>
      <c r="O385" s="158"/>
    </row>
    <row r="386" spans="1:15" ht="17.25" x14ac:dyDescent="0.35">
      <c r="A386" s="158"/>
      <c r="B386" s="158"/>
      <c r="C386" s="158"/>
      <c r="D386" s="158"/>
      <c r="E386" s="158"/>
      <c r="F386" s="158"/>
      <c r="G386" s="158"/>
      <c r="H386" s="158"/>
      <c r="I386" s="158"/>
      <c r="J386" s="158"/>
      <c r="K386" s="158"/>
      <c r="L386" s="158"/>
      <c r="M386" s="158"/>
      <c r="N386" s="158"/>
      <c r="O386" s="158"/>
    </row>
    <row r="387" spans="1:15" ht="17.25" x14ac:dyDescent="0.35">
      <c r="A387" s="158"/>
      <c r="B387" s="158"/>
      <c r="C387" s="158"/>
      <c r="D387" s="158"/>
      <c r="E387" s="158"/>
      <c r="F387" s="158"/>
      <c r="G387" s="158"/>
      <c r="H387" s="158"/>
      <c r="I387" s="158"/>
      <c r="J387" s="158"/>
      <c r="K387" s="158"/>
      <c r="L387" s="158"/>
      <c r="M387" s="158"/>
      <c r="N387" s="158"/>
      <c r="O387" s="158"/>
    </row>
    <row r="388" spans="1:15" ht="17.25" x14ac:dyDescent="0.35">
      <c r="A388" s="158"/>
      <c r="B388" s="158"/>
      <c r="C388" s="158"/>
      <c r="D388" s="158"/>
      <c r="E388" s="158"/>
      <c r="F388" s="158"/>
      <c r="G388" s="158"/>
      <c r="H388" s="158"/>
      <c r="I388" s="158"/>
      <c r="J388" s="158"/>
      <c r="K388" s="158"/>
      <c r="L388" s="158"/>
      <c r="M388" s="158"/>
      <c r="N388" s="158"/>
      <c r="O388" s="158"/>
    </row>
    <row r="389" spans="1:15" ht="17.25" x14ac:dyDescent="0.35">
      <c r="A389" s="158"/>
      <c r="B389" s="158"/>
      <c r="C389" s="158"/>
      <c r="D389" s="158"/>
      <c r="E389" s="158"/>
      <c r="F389" s="158"/>
      <c r="G389" s="158"/>
      <c r="H389" s="158"/>
      <c r="I389" s="158"/>
      <c r="J389" s="158"/>
      <c r="K389" s="158"/>
      <c r="L389" s="158"/>
      <c r="M389" s="158"/>
      <c r="N389" s="158"/>
      <c r="O389" s="158"/>
    </row>
    <row r="390" spans="1:15" ht="17.25" x14ac:dyDescent="0.35">
      <c r="A390" s="158"/>
      <c r="B390" s="158"/>
      <c r="C390" s="158"/>
      <c r="D390" s="158"/>
      <c r="E390" s="158"/>
      <c r="F390" s="158"/>
      <c r="G390" s="158"/>
      <c r="H390" s="158"/>
      <c r="I390" s="158"/>
      <c r="J390" s="158"/>
      <c r="K390" s="158"/>
      <c r="L390" s="158"/>
      <c r="M390" s="158"/>
      <c r="N390" s="158"/>
      <c r="O390" s="158"/>
    </row>
    <row r="391" spans="1:15" ht="17.25" x14ac:dyDescent="0.35">
      <c r="A391" s="158"/>
      <c r="B391" s="158"/>
      <c r="C391" s="158"/>
      <c r="D391" s="158"/>
      <c r="E391" s="158"/>
      <c r="F391" s="158"/>
      <c r="G391" s="158"/>
      <c r="H391" s="158"/>
      <c r="I391" s="158"/>
      <c r="J391" s="158"/>
      <c r="K391" s="158"/>
      <c r="L391" s="158"/>
      <c r="M391" s="158"/>
      <c r="N391" s="158"/>
      <c r="O391" s="158"/>
    </row>
    <row r="392" spans="1:15" ht="17.25" x14ac:dyDescent="0.35">
      <c r="A392" s="158"/>
      <c r="B392" s="158"/>
      <c r="C392" s="158"/>
      <c r="D392" s="158"/>
      <c r="E392" s="158"/>
      <c r="F392" s="158"/>
      <c r="G392" s="158"/>
      <c r="H392" s="158"/>
      <c r="I392" s="158"/>
      <c r="J392" s="158"/>
      <c r="K392" s="158"/>
      <c r="L392" s="158"/>
      <c r="M392" s="158"/>
      <c r="N392" s="158"/>
      <c r="O392" s="158"/>
    </row>
    <row r="393" spans="1:15" ht="17.25" x14ac:dyDescent="0.35">
      <c r="A393" s="158"/>
      <c r="B393" s="158"/>
      <c r="C393" s="158"/>
      <c r="D393" s="158"/>
      <c r="E393" s="158"/>
      <c r="F393" s="158"/>
      <c r="G393" s="158"/>
      <c r="H393" s="158"/>
      <c r="I393" s="158"/>
      <c r="J393" s="158"/>
      <c r="K393" s="158"/>
      <c r="L393" s="158"/>
      <c r="M393" s="158"/>
      <c r="N393" s="158"/>
      <c r="O393" s="158"/>
    </row>
    <row r="394" spans="1:15" ht="17.25" x14ac:dyDescent="0.35">
      <c r="A394" s="158"/>
      <c r="B394" s="158"/>
      <c r="C394" s="158"/>
      <c r="D394" s="158"/>
      <c r="E394" s="158"/>
      <c r="F394" s="158"/>
      <c r="G394" s="158"/>
      <c r="H394" s="158"/>
      <c r="I394" s="158"/>
      <c r="J394" s="158"/>
      <c r="K394" s="158"/>
      <c r="L394" s="158"/>
      <c r="M394" s="158"/>
      <c r="N394" s="158"/>
      <c r="O394" s="158"/>
    </row>
    <row r="395" spans="1:15" ht="17.25" x14ac:dyDescent="0.35">
      <c r="A395" s="158"/>
      <c r="B395" s="158"/>
      <c r="C395" s="158"/>
      <c r="D395" s="158"/>
      <c r="E395" s="158"/>
      <c r="F395" s="158"/>
      <c r="G395" s="158"/>
      <c r="H395" s="158"/>
      <c r="I395" s="158"/>
      <c r="J395" s="158"/>
      <c r="K395" s="158"/>
      <c r="L395" s="158"/>
      <c r="M395" s="158"/>
      <c r="N395" s="158"/>
      <c r="O395" s="158"/>
    </row>
    <row r="396" spans="1:15" ht="17.25" x14ac:dyDescent="0.35">
      <c r="A396" s="158"/>
      <c r="B396" s="158"/>
      <c r="C396" s="158"/>
      <c r="D396" s="158"/>
      <c r="E396" s="158"/>
      <c r="F396" s="158"/>
      <c r="G396" s="158"/>
      <c r="H396" s="158"/>
      <c r="I396" s="158"/>
      <c r="J396" s="158"/>
      <c r="K396" s="158"/>
      <c r="L396" s="158"/>
      <c r="M396" s="158"/>
      <c r="N396" s="158"/>
      <c r="O396" s="158"/>
    </row>
    <row r="397" spans="1:15" ht="17.25" x14ac:dyDescent="0.35">
      <c r="A397" s="158"/>
      <c r="B397" s="158"/>
      <c r="C397" s="158"/>
      <c r="D397" s="158"/>
      <c r="E397" s="158"/>
      <c r="F397" s="158"/>
      <c r="G397" s="158"/>
      <c r="H397" s="158"/>
      <c r="I397" s="158"/>
      <c r="J397" s="158"/>
      <c r="K397" s="158"/>
      <c r="L397" s="158"/>
      <c r="M397" s="158"/>
      <c r="N397" s="158"/>
      <c r="O397" s="158"/>
    </row>
    <row r="398" spans="1:15" ht="17.25" x14ac:dyDescent="0.35">
      <c r="A398" s="158"/>
      <c r="B398" s="158"/>
      <c r="C398" s="158"/>
      <c r="D398" s="158"/>
      <c r="E398" s="158"/>
      <c r="F398" s="158"/>
      <c r="G398" s="158"/>
      <c r="H398" s="158"/>
      <c r="I398" s="158"/>
      <c r="J398" s="158"/>
      <c r="K398" s="158"/>
      <c r="L398" s="158"/>
      <c r="M398" s="158"/>
      <c r="N398" s="158"/>
      <c r="O398" s="158"/>
    </row>
    <row r="399" spans="1:15" ht="17.25" x14ac:dyDescent="0.35">
      <c r="A399" s="158"/>
      <c r="B399" s="158"/>
      <c r="C399" s="158"/>
      <c r="D399" s="158"/>
      <c r="E399" s="158"/>
      <c r="F399" s="158"/>
      <c r="G399" s="158"/>
      <c r="H399" s="158"/>
      <c r="I399" s="158"/>
      <c r="J399" s="158"/>
      <c r="K399" s="158"/>
      <c r="L399" s="158"/>
      <c r="M399" s="158"/>
      <c r="N399" s="158"/>
      <c r="O399" s="158"/>
    </row>
    <row r="400" spans="1:15" ht="17.25" x14ac:dyDescent="0.35">
      <c r="A400" s="158"/>
      <c r="B400" s="158"/>
      <c r="C400" s="158"/>
      <c r="D400" s="158"/>
      <c r="E400" s="158"/>
      <c r="F400" s="158"/>
      <c r="G400" s="158"/>
      <c r="H400" s="158"/>
      <c r="I400" s="158"/>
      <c r="J400" s="158"/>
      <c r="K400" s="158"/>
      <c r="L400" s="158"/>
      <c r="M400" s="158"/>
      <c r="N400" s="158"/>
      <c r="O400" s="158"/>
    </row>
    <row r="401" spans="1:15" ht="17.25" x14ac:dyDescent="0.35">
      <c r="A401" s="158"/>
      <c r="B401" s="158"/>
      <c r="C401" s="158"/>
      <c r="D401" s="158"/>
      <c r="E401" s="158"/>
      <c r="F401" s="158"/>
      <c r="G401" s="158"/>
      <c r="H401" s="158"/>
      <c r="I401" s="158"/>
      <c r="J401" s="158"/>
      <c r="K401" s="158"/>
      <c r="L401" s="158"/>
      <c r="M401" s="158"/>
      <c r="N401" s="158"/>
      <c r="O401" s="158"/>
    </row>
    <row r="402" spans="1:15" ht="17.25" x14ac:dyDescent="0.35">
      <c r="A402" s="158"/>
      <c r="B402" s="158"/>
      <c r="C402" s="158"/>
      <c r="D402" s="158"/>
      <c r="E402" s="158"/>
      <c r="F402" s="158"/>
      <c r="G402" s="158"/>
      <c r="H402" s="158"/>
      <c r="I402" s="158"/>
      <c r="J402" s="158"/>
      <c r="K402" s="158"/>
      <c r="L402" s="158"/>
      <c r="M402" s="158"/>
      <c r="N402" s="158"/>
      <c r="O402" s="158"/>
    </row>
    <row r="403" spans="1:15" ht="17.25" x14ac:dyDescent="0.35">
      <c r="A403" s="158"/>
      <c r="B403" s="158"/>
      <c r="C403" s="158"/>
      <c r="D403" s="158"/>
      <c r="E403" s="158"/>
      <c r="F403" s="158"/>
      <c r="G403" s="158"/>
      <c r="H403" s="158"/>
      <c r="I403" s="158"/>
      <c r="J403" s="158"/>
      <c r="K403" s="158"/>
      <c r="L403" s="158"/>
      <c r="M403" s="158"/>
      <c r="N403" s="158"/>
      <c r="O403" s="158"/>
    </row>
    <row r="404" spans="1:15" ht="17.25" x14ac:dyDescent="0.35">
      <c r="A404" s="158"/>
      <c r="B404" s="158"/>
      <c r="C404" s="158"/>
      <c r="D404" s="158"/>
      <c r="E404" s="158"/>
      <c r="F404" s="158"/>
      <c r="G404" s="158"/>
      <c r="H404" s="158"/>
      <c r="I404" s="158"/>
      <c r="J404" s="158"/>
      <c r="K404" s="158"/>
      <c r="L404" s="158"/>
      <c r="M404" s="158"/>
      <c r="N404" s="158"/>
      <c r="O404" s="158"/>
    </row>
    <row r="405" spans="1:15" ht="17.25" x14ac:dyDescent="0.35">
      <c r="A405" s="158"/>
      <c r="B405" s="158"/>
      <c r="C405" s="158"/>
      <c r="D405" s="158"/>
      <c r="E405" s="158"/>
      <c r="F405" s="158"/>
      <c r="G405" s="158"/>
      <c r="H405" s="158"/>
      <c r="I405" s="158"/>
      <c r="J405" s="158"/>
      <c r="K405" s="158"/>
      <c r="L405" s="158"/>
      <c r="M405" s="158"/>
      <c r="N405" s="158"/>
      <c r="O405" s="158"/>
    </row>
    <row r="406" spans="1:15" ht="17.25" x14ac:dyDescent="0.35">
      <c r="A406" s="158"/>
      <c r="B406" s="158"/>
      <c r="C406" s="158"/>
      <c r="D406" s="158"/>
      <c r="E406" s="158"/>
      <c r="F406" s="158"/>
      <c r="G406" s="158"/>
      <c r="H406" s="158"/>
      <c r="I406" s="158"/>
      <c r="J406" s="158"/>
      <c r="K406" s="158"/>
      <c r="L406" s="158"/>
      <c r="M406" s="158"/>
      <c r="N406" s="158"/>
      <c r="O406" s="158"/>
    </row>
    <row r="407" spans="1:15" ht="17.25" x14ac:dyDescent="0.35">
      <c r="A407" s="158"/>
      <c r="B407" s="158"/>
      <c r="C407" s="158"/>
      <c r="D407" s="158"/>
      <c r="E407" s="158"/>
      <c r="F407" s="158"/>
      <c r="G407" s="158"/>
      <c r="H407" s="158"/>
      <c r="I407" s="158"/>
      <c r="J407" s="158"/>
      <c r="K407" s="158"/>
      <c r="L407" s="158"/>
      <c r="M407" s="158"/>
      <c r="N407" s="158"/>
      <c r="O407" s="158"/>
    </row>
    <row r="408" spans="1:15" ht="17.25" x14ac:dyDescent="0.35">
      <c r="A408" s="158"/>
      <c r="B408" s="158"/>
      <c r="C408" s="158"/>
      <c r="D408" s="158"/>
      <c r="E408" s="158"/>
      <c r="F408" s="158"/>
      <c r="G408" s="158"/>
      <c r="H408" s="158"/>
      <c r="I408" s="158"/>
      <c r="J408" s="158"/>
      <c r="K408" s="158"/>
      <c r="L408" s="158"/>
      <c r="M408" s="158"/>
      <c r="N408" s="158"/>
      <c r="O408" s="158"/>
    </row>
    <row r="409" spans="1:15" ht="17.25" x14ac:dyDescent="0.35">
      <c r="A409" s="158"/>
      <c r="B409" s="158"/>
      <c r="C409" s="158"/>
      <c r="D409" s="158"/>
      <c r="E409" s="158"/>
      <c r="F409" s="158"/>
      <c r="G409" s="158"/>
      <c r="H409" s="158"/>
      <c r="I409" s="158"/>
      <c r="J409" s="158"/>
      <c r="K409" s="158"/>
      <c r="L409" s="158"/>
      <c r="M409" s="158"/>
      <c r="N409" s="158"/>
      <c r="O409" s="158"/>
    </row>
    <row r="410" spans="1:15" ht="17.25" x14ac:dyDescent="0.35">
      <c r="A410" s="158"/>
      <c r="B410" s="158"/>
      <c r="C410" s="158"/>
      <c r="D410" s="158"/>
      <c r="E410" s="158"/>
      <c r="F410" s="158"/>
      <c r="G410" s="158"/>
      <c r="H410" s="158"/>
      <c r="I410" s="158"/>
      <c r="J410" s="158"/>
      <c r="K410" s="158"/>
      <c r="L410" s="158"/>
      <c r="M410" s="158"/>
      <c r="N410" s="158"/>
      <c r="O410" s="158"/>
    </row>
    <row r="411" spans="1:15" ht="17.25" x14ac:dyDescent="0.35">
      <c r="A411" s="158"/>
      <c r="B411" s="158"/>
      <c r="C411" s="158"/>
      <c r="D411" s="158"/>
      <c r="E411" s="158"/>
      <c r="F411" s="158"/>
      <c r="G411" s="158"/>
      <c r="H411" s="158"/>
      <c r="I411" s="158"/>
      <c r="J411" s="158"/>
      <c r="K411" s="158"/>
      <c r="L411" s="158"/>
      <c r="M411" s="158"/>
      <c r="N411" s="158"/>
      <c r="O411" s="158"/>
    </row>
    <row r="412" spans="1:15" ht="17.25" x14ac:dyDescent="0.35">
      <c r="A412" s="158"/>
      <c r="B412" s="158"/>
      <c r="C412" s="158"/>
      <c r="D412" s="158"/>
      <c r="E412" s="158"/>
      <c r="F412" s="158"/>
      <c r="G412" s="158"/>
      <c r="H412" s="158"/>
      <c r="I412" s="158"/>
      <c r="J412" s="158"/>
      <c r="K412" s="158"/>
      <c r="L412" s="158"/>
      <c r="M412" s="158"/>
      <c r="N412" s="158"/>
      <c r="O412" s="158"/>
    </row>
    <row r="413" spans="1:15" ht="17.25" x14ac:dyDescent="0.35">
      <c r="A413" s="158"/>
      <c r="B413" s="158"/>
      <c r="C413" s="158"/>
      <c r="D413" s="158"/>
      <c r="E413" s="158"/>
      <c r="F413" s="158"/>
      <c r="G413" s="158"/>
      <c r="H413" s="158"/>
      <c r="I413" s="158"/>
      <c r="J413" s="158"/>
      <c r="K413" s="158"/>
      <c r="L413" s="158"/>
      <c r="M413" s="158"/>
      <c r="N413" s="158"/>
      <c r="O413" s="158"/>
    </row>
    <row r="414" spans="1:15" ht="17.25" x14ac:dyDescent="0.35">
      <c r="A414" s="158"/>
      <c r="B414" s="158"/>
      <c r="C414" s="158"/>
      <c r="D414" s="158"/>
      <c r="E414" s="158"/>
      <c r="F414" s="158"/>
      <c r="G414" s="158"/>
      <c r="H414" s="158"/>
      <c r="I414" s="158"/>
      <c r="J414" s="158"/>
      <c r="K414" s="158"/>
      <c r="L414" s="158"/>
      <c r="M414" s="158"/>
      <c r="N414" s="158"/>
      <c r="O414" s="158"/>
    </row>
    <row r="415" spans="1:15" ht="17.25" x14ac:dyDescent="0.35">
      <c r="A415" s="158"/>
      <c r="B415" s="158"/>
      <c r="C415" s="158"/>
      <c r="D415" s="158"/>
      <c r="E415" s="158"/>
      <c r="F415" s="158"/>
      <c r="G415" s="158"/>
      <c r="H415" s="158"/>
      <c r="I415" s="158"/>
      <c r="J415" s="158"/>
      <c r="K415" s="158"/>
      <c r="L415" s="158"/>
      <c r="M415" s="158"/>
      <c r="N415" s="158"/>
      <c r="O415" s="158"/>
    </row>
    <row r="416" spans="1:15" ht="17.25" x14ac:dyDescent="0.35">
      <c r="A416" s="158"/>
      <c r="B416" s="158"/>
      <c r="C416" s="158"/>
      <c r="D416" s="158"/>
      <c r="E416" s="158"/>
      <c r="F416" s="158"/>
      <c r="G416" s="158"/>
      <c r="H416" s="158"/>
      <c r="I416" s="158"/>
      <c r="J416" s="158"/>
      <c r="K416" s="158"/>
      <c r="L416" s="158"/>
      <c r="M416" s="158"/>
      <c r="N416" s="158"/>
      <c r="O416" s="158"/>
    </row>
    <row r="417" spans="1:15" ht="17.25" x14ac:dyDescent="0.35">
      <c r="A417" s="158"/>
      <c r="B417" s="158"/>
      <c r="C417" s="158"/>
      <c r="D417" s="158"/>
      <c r="E417" s="158"/>
      <c r="F417" s="158"/>
      <c r="G417" s="158"/>
      <c r="H417" s="158"/>
      <c r="I417" s="158"/>
      <c r="J417" s="158"/>
      <c r="K417" s="158"/>
      <c r="L417" s="158"/>
      <c r="M417" s="158"/>
      <c r="N417" s="158"/>
      <c r="O417" s="158"/>
    </row>
    <row r="418" spans="1:15" ht="17.25" x14ac:dyDescent="0.35">
      <c r="A418" s="158"/>
      <c r="B418" s="158"/>
      <c r="C418" s="158"/>
      <c r="D418" s="158"/>
      <c r="E418" s="158"/>
      <c r="F418" s="158"/>
      <c r="G418" s="158"/>
      <c r="H418" s="158"/>
      <c r="I418" s="158"/>
      <c r="J418" s="158"/>
      <c r="K418" s="158"/>
      <c r="L418" s="158"/>
      <c r="M418" s="158"/>
      <c r="N418" s="158"/>
      <c r="O418" s="158"/>
    </row>
    <row r="419" spans="1:15" ht="17.25" x14ac:dyDescent="0.35">
      <c r="A419" s="158"/>
      <c r="B419" s="158"/>
      <c r="C419" s="158"/>
      <c r="D419" s="158"/>
      <c r="E419" s="158"/>
      <c r="F419" s="158"/>
      <c r="G419" s="158"/>
      <c r="H419" s="158"/>
      <c r="I419" s="158"/>
      <c r="J419" s="158"/>
      <c r="K419" s="158"/>
      <c r="L419" s="158"/>
      <c r="M419" s="158"/>
      <c r="N419" s="158"/>
      <c r="O419" s="158"/>
    </row>
    <row r="420" spans="1:15" ht="17.25" x14ac:dyDescent="0.35">
      <c r="A420" s="158"/>
      <c r="B420" s="158"/>
      <c r="C420" s="158"/>
      <c r="D420" s="158"/>
      <c r="E420" s="158"/>
      <c r="F420" s="158"/>
      <c r="G420" s="158"/>
      <c r="H420" s="158"/>
      <c r="I420" s="158"/>
      <c r="J420" s="158"/>
      <c r="K420" s="158"/>
      <c r="L420" s="158"/>
      <c r="M420" s="158"/>
      <c r="N420" s="158"/>
      <c r="O420" s="158"/>
    </row>
    <row r="421" spans="1:15" ht="17.25" x14ac:dyDescent="0.35">
      <c r="A421" s="158"/>
      <c r="B421" s="158"/>
      <c r="C421" s="158"/>
      <c r="D421" s="158"/>
      <c r="E421" s="158"/>
      <c r="F421" s="158"/>
      <c r="G421" s="158"/>
      <c r="H421" s="158"/>
      <c r="I421" s="158"/>
      <c r="J421" s="158"/>
      <c r="K421" s="158"/>
      <c r="L421" s="158"/>
      <c r="M421" s="158"/>
      <c r="N421" s="158"/>
      <c r="O421" s="158"/>
    </row>
    <row r="422" spans="1:15" ht="17.25" x14ac:dyDescent="0.35">
      <c r="A422" s="158"/>
      <c r="B422" s="158"/>
      <c r="C422" s="158"/>
      <c r="D422" s="158"/>
      <c r="E422" s="158"/>
      <c r="F422" s="158"/>
      <c r="G422" s="158"/>
      <c r="H422" s="158"/>
      <c r="I422" s="158"/>
      <c r="J422" s="158"/>
      <c r="K422" s="158"/>
      <c r="L422" s="158"/>
      <c r="M422" s="158"/>
      <c r="N422" s="158"/>
      <c r="O422" s="158"/>
    </row>
    <row r="423" spans="1:15" ht="17.25" x14ac:dyDescent="0.35">
      <c r="A423" s="158"/>
      <c r="B423" s="158"/>
      <c r="C423" s="158"/>
      <c r="D423" s="158"/>
      <c r="E423" s="158"/>
      <c r="F423" s="158"/>
      <c r="G423" s="158"/>
      <c r="H423" s="158"/>
      <c r="I423" s="158"/>
      <c r="J423" s="158"/>
      <c r="K423" s="158"/>
      <c r="L423" s="158"/>
      <c r="M423" s="158"/>
      <c r="N423" s="158"/>
      <c r="O423" s="158"/>
    </row>
    <row r="424" spans="1:15" ht="17.25" x14ac:dyDescent="0.35">
      <c r="A424" s="158"/>
      <c r="B424" s="158"/>
      <c r="C424" s="158"/>
      <c r="D424" s="158"/>
      <c r="E424" s="158"/>
      <c r="F424" s="158"/>
      <c r="G424" s="158"/>
      <c r="H424" s="158"/>
      <c r="I424" s="158"/>
      <c r="J424" s="158"/>
      <c r="K424" s="158"/>
      <c r="L424" s="158"/>
      <c r="M424" s="158"/>
      <c r="N424" s="158"/>
      <c r="O424" s="158"/>
    </row>
    <row r="425" spans="1:15" ht="17.25" x14ac:dyDescent="0.35">
      <c r="A425" s="158"/>
      <c r="B425" s="158"/>
      <c r="C425" s="158"/>
      <c r="D425" s="158"/>
      <c r="E425" s="158"/>
      <c r="F425" s="158"/>
      <c r="G425" s="158"/>
      <c r="H425" s="158"/>
      <c r="I425" s="158"/>
      <c r="J425" s="158"/>
      <c r="K425" s="158"/>
      <c r="L425" s="158"/>
      <c r="M425" s="158"/>
      <c r="N425" s="158"/>
      <c r="O425" s="158"/>
    </row>
    <row r="426" spans="1:15" ht="17.25" x14ac:dyDescent="0.35">
      <c r="A426" s="158"/>
      <c r="B426" s="158"/>
      <c r="C426" s="158"/>
      <c r="D426" s="158"/>
      <c r="E426" s="158"/>
      <c r="F426" s="158"/>
      <c r="G426" s="158"/>
      <c r="H426" s="158"/>
      <c r="I426" s="158"/>
      <c r="J426" s="158"/>
      <c r="K426" s="158"/>
      <c r="L426" s="158"/>
      <c r="M426" s="158"/>
      <c r="N426" s="158"/>
      <c r="O426" s="158"/>
    </row>
    <row r="427" spans="1:15" ht="17.25" x14ac:dyDescent="0.35">
      <c r="A427" s="158"/>
      <c r="B427" s="158"/>
      <c r="C427" s="158"/>
      <c r="D427" s="158"/>
      <c r="E427" s="158"/>
      <c r="F427" s="158"/>
      <c r="G427" s="158"/>
      <c r="H427" s="158"/>
      <c r="I427" s="158"/>
      <c r="J427" s="158"/>
      <c r="K427" s="158"/>
      <c r="L427" s="158"/>
      <c r="M427" s="158"/>
      <c r="N427" s="158"/>
      <c r="O427" s="158"/>
    </row>
    <row r="428" spans="1:15" ht="17.25" x14ac:dyDescent="0.35">
      <c r="A428" s="158"/>
      <c r="B428" s="158"/>
      <c r="C428" s="158"/>
      <c r="D428" s="158"/>
      <c r="E428" s="158"/>
      <c r="F428" s="158"/>
      <c r="G428" s="158"/>
      <c r="H428" s="158"/>
      <c r="I428" s="158"/>
      <c r="J428" s="158"/>
      <c r="K428" s="158"/>
      <c r="L428" s="158"/>
      <c r="M428" s="158"/>
      <c r="N428" s="158"/>
      <c r="O428" s="158"/>
    </row>
    <row r="429" spans="1:15" ht="17.25" x14ac:dyDescent="0.35">
      <c r="A429" s="158"/>
      <c r="B429" s="158"/>
      <c r="C429" s="158"/>
      <c r="D429" s="158"/>
      <c r="E429" s="158"/>
      <c r="F429" s="158"/>
      <c r="G429" s="158"/>
      <c r="H429" s="158"/>
      <c r="I429" s="158"/>
      <c r="J429" s="158"/>
      <c r="K429" s="158"/>
      <c r="L429" s="158"/>
      <c r="M429" s="158"/>
      <c r="N429" s="158"/>
      <c r="O429" s="158"/>
    </row>
    <row r="430" spans="1:15" ht="17.25" x14ac:dyDescent="0.35">
      <c r="A430" s="158"/>
      <c r="B430" s="158"/>
      <c r="C430" s="158"/>
      <c r="D430" s="158"/>
      <c r="E430" s="158"/>
      <c r="F430" s="158"/>
      <c r="G430" s="158"/>
      <c r="H430" s="158"/>
      <c r="I430" s="158"/>
      <c r="J430" s="158"/>
      <c r="K430" s="158"/>
      <c r="L430" s="158"/>
      <c r="M430" s="158"/>
      <c r="N430" s="158"/>
      <c r="O430" s="158"/>
    </row>
    <row r="431" spans="1:15" ht="17.25" x14ac:dyDescent="0.35">
      <c r="A431" s="158"/>
      <c r="B431" s="158"/>
      <c r="C431" s="158"/>
      <c r="D431" s="158"/>
      <c r="E431" s="158"/>
      <c r="F431" s="158"/>
      <c r="G431" s="158"/>
      <c r="H431" s="158"/>
      <c r="I431" s="158"/>
      <c r="J431" s="158"/>
      <c r="K431" s="158"/>
      <c r="L431" s="158"/>
      <c r="M431" s="158"/>
      <c r="N431" s="158"/>
      <c r="O431" s="158"/>
    </row>
    <row r="432" spans="1:15" ht="17.25" x14ac:dyDescent="0.35">
      <c r="A432" s="158"/>
      <c r="B432" s="158"/>
      <c r="C432" s="158"/>
      <c r="D432" s="158"/>
      <c r="E432" s="158"/>
      <c r="F432" s="158"/>
      <c r="G432" s="158"/>
      <c r="H432" s="158"/>
      <c r="I432" s="158"/>
      <c r="J432" s="158"/>
      <c r="K432" s="158"/>
      <c r="L432" s="158"/>
      <c r="M432" s="158"/>
      <c r="N432" s="158"/>
      <c r="O432" s="158"/>
    </row>
    <row r="433" spans="1:15" ht="17.25" x14ac:dyDescent="0.35">
      <c r="A433" s="158"/>
      <c r="B433" s="158"/>
      <c r="C433" s="158"/>
      <c r="D433" s="158"/>
      <c r="E433" s="158"/>
      <c r="F433" s="158"/>
      <c r="G433" s="158"/>
      <c r="H433" s="158"/>
      <c r="I433" s="158"/>
      <c r="J433" s="158"/>
      <c r="K433" s="158"/>
      <c r="L433" s="158"/>
      <c r="M433" s="158"/>
      <c r="N433" s="158"/>
      <c r="O433" s="158"/>
    </row>
    <row r="434" spans="1:15" ht="17.25" x14ac:dyDescent="0.35">
      <c r="A434" s="158"/>
      <c r="B434" s="158"/>
      <c r="C434" s="158"/>
      <c r="D434" s="158"/>
      <c r="E434" s="158"/>
      <c r="F434" s="158"/>
      <c r="G434" s="158"/>
      <c r="H434" s="158"/>
      <c r="I434" s="158"/>
      <c r="J434" s="158"/>
      <c r="K434" s="158"/>
      <c r="L434" s="158"/>
      <c r="M434" s="158"/>
      <c r="N434" s="158"/>
      <c r="O434" s="158"/>
    </row>
    <row r="435" spans="1:15" ht="17.25" x14ac:dyDescent="0.35">
      <c r="A435" s="158"/>
      <c r="B435" s="158"/>
      <c r="C435" s="158"/>
      <c r="D435" s="158"/>
      <c r="E435" s="158"/>
      <c r="F435" s="158"/>
      <c r="G435" s="158"/>
      <c r="H435" s="158"/>
      <c r="I435" s="158"/>
      <c r="J435" s="158"/>
      <c r="K435" s="158"/>
      <c r="L435" s="158"/>
      <c r="M435" s="158"/>
      <c r="N435" s="158"/>
      <c r="O435" s="158"/>
    </row>
    <row r="436" spans="1:15" ht="17.25" x14ac:dyDescent="0.35">
      <c r="A436" s="158"/>
      <c r="B436" s="158"/>
      <c r="C436" s="158"/>
      <c r="D436" s="158"/>
      <c r="E436" s="158"/>
      <c r="F436" s="158"/>
      <c r="G436" s="158"/>
      <c r="H436" s="158"/>
      <c r="I436" s="158"/>
      <c r="J436" s="158"/>
      <c r="K436" s="158"/>
      <c r="L436" s="158"/>
      <c r="M436" s="158"/>
      <c r="N436" s="158"/>
      <c r="O436" s="158"/>
    </row>
    <row r="437" spans="1:15" ht="17.25" x14ac:dyDescent="0.35">
      <c r="A437" s="158"/>
      <c r="B437" s="158"/>
      <c r="C437" s="158"/>
      <c r="D437" s="158"/>
      <c r="E437" s="158"/>
      <c r="F437" s="158"/>
      <c r="G437" s="158"/>
      <c r="H437" s="158"/>
      <c r="I437" s="158"/>
      <c r="J437" s="158"/>
      <c r="K437" s="158"/>
      <c r="L437" s="158"/>
      <c r="M437" s="158"/>
      <c r="N437" s="158"/>
      <c r="O437" s="158"/>
    </row>
    <row r="438" spans="1:15" ht="17.25" x14ac:dyDescent="0.35">
      <c r="A438" s="158"/>
      <c r="B438" s="158"/>
      <c r="C438" s="158"/>
      <c r="D438" s="158"/>
      <c r="E438" s="158"/>
      <c r="F438" s="158"/>
      <c r="G438" s="158"/>
      <c r="H438" s="158"/>
      <c r="I438" s="158"/>
      <c r="J438" s="158"/>
      <c r="K438" s="158"/>
      <c r="L438" s="158"/>
      <c r="M438" s="158"/>
      <c r="N438" s="158"/>
      <c r="O438" s="158"/>
    </row>
    <row r="439" spans="1:15" ht="17.25" x14ac:dyDescent="0.35">
      <c r="A439" s="158"/>
      <c r="B439" s="158"/>
      <c r="C439" s="158"/>
      <c r="D439" s="158"/>
      <c r="E439" s="158"/>
      <c r="F439" s="158"/>
      <c r="G439" s="158"/>
      <c r="H439" s="158"/>
      <c r="I439" s="158"/>
      <c r="J439" s="158"/>
      <c r="K439" s="158"/>
      <c r="L439" s="158"/>
      <c r="M439" s="158"/>
      <c r="N439" s="158"/>
      <c r="O439" s="158"/>
    </row>
    <row r="440" spans="1:15" ht="17.25" x14ac:dyDescent="0.35">
      <c r="A440" s="158"/>
      <c r="B440" s="158"/>
      <c r="C440" s="158"/>
      <c r="D440" s="158"/>
      <c r="E440" s="158"/>
      <c r="F440" s="158"/>
      <c r="G440" s="158"/>
      <c r="H440" s="158"/>
      <c r="I440" s="158"/>
      <c r="J440" s="158"/>
      <c r="K440" s="158"/>
      <c r="L440" s="158"/>
      <c r="M440" s="158"/>
      <c r="N440" s="158"/>
      <c r="O440" s="158"/>
    </row>
    <row r="441" spans="1:15" ht="17.25" x14ac:dyDescent="0.35">
      <c r="A441" s="158"/>
      <c r="B441" s="158"/>
      <c r="C441" s="158"/>
      <c r="D441" s="158"/>
      <c r="E441" s="158"/>
      <c r="F441" s="158"/>
      <c r="G441" s="158"/>
      <c r="H441" s="158"/>
      <c r="I441" s="158"/>
      <c r="J441" s="158"/>
      <c r="K441" s="158"/>
      <c r="L441" s="158"/>
      <c r="M441" s="158"/>
      <c r="N441" s="158"/>
      <c r="O441" s="158"/>
    </row>
    <row r="442" spans="1:15" ht="17.25" x14ac:dyDescent="0.35">
      <c r="A442" s="158"/>
      <c r="B442" s="158"/>
      <c r="C442" s="158"/>
      <c r="D442" s="158"/>
      <c r="E442" s="158"/>
      <c r="F442" s="158"/>
      <c r="G442" s="158"/>
      <c r="H442" s="158"/>
      <c r="I442" s="158"/>
      <c r="J442" s="158"/>
      <c r="K442" s="158"/>
      <c r="L442" s="158"/>
      <c r="M442" s="158"/>
      <c r="N442" s="158"/>
      <c r="O442" s="158"/>
    </row>
    <row r="443" spans="1:15" ht="17.25" x14ac:dyDescent="0.35">
      <c r="A443" s="158"/>
      <c r="B443" s="158"/>
      <c r="C443" s="158"/>
      <c r="D443" s="158"/>
      <c r="E443" s="158"/>
      <c r="F443" s="158"/>
      <c r="G443" s="158"/>
      <c r="H443" s="158"/>
      <c r="I443" s="158"/>
      <c r="J443" s="158"/>
      <c r="K443" s="158"/>
      <c r="L443" s="158"/>
      <c r="M443" s="158"/>
      <c r="N443" s="158"/>
      <c r="O443" s="158"/>
    </row>
    <row r="444" spans="1:15" ht="17.25" x14ac:dyDescent="0.35">
      <c r="A444" s="158"/>
      <c r="B444" s="158"/>
      <c r="C444" s="158"/>
      <c r="D444" s="158"/>
      <c r="E444" s="158"/>
      <c r="F444" s="158"/>
      <c r="G444" s="158"/>
      <c r="H444" s="158"/>
      <c r="I444" s="158"/>
      <c r="J444" s="158"/>
      <c r="K444" s="158"/>
      <c r="L444" s="158"/>
      <c r="M444" s="158"/>
      <c r="N444" s="158"/>
      <c r="O444" s="158"/>
    </row>
    <row r="445" spans="1:15" ht="17.25" x14ac:dyDescent="0.35">
      <c r="A445" s="158"/>
      <c r="B445" s="158"/>
      <c r="C445" s="158"/>
      <c r="D445" s="158"/>
      <c r="E445" s="158"/>
      <c r="F445" s="158"/>
      <c r="G445" s="158"/>
      <c r="H445" s="158"/>
      <c r="I445" s="158"/>
      <c r="J445" s="158"/>
      <c r="K445" s="158"/>
      <c r="L445" s="158"/>
      <c r="M445" s="158"/>
      <c r="N445" s="158"/>
      <c r="O445" s="158"/>
    </row>
  </sheetData>
  <mergeCells count="76">
    <mergeCell ref="F5:G5"/>
    <mergeCell ref="H5:I5"/>
    <mergeCell ref="J5:K5"/>
    <mergeCell ref="L5:M5"/>
    <mergeCell ref="B123:B129"/>
    <mergeCell ref="C123:C129"/>
    <mergeCell ref="B165:B171"/>
    <mergeCell ref="C165:C171"/>
    <mergeCell ref="B172:B178"/>
    <mergeCell ref="C172:C178"/>
    <mergeCell ref="B186:B192"/>
    <mergeCell ref="C186:C192"/>
    <mergeCell ref="B179:B185"/>
    <mergeCell ref="C179:C185"/>
    <mergeCell ref="B354:B360"/>
    <mergeCell ref="C354:C360"/>
    <mergeCell ref="B291:B297"/>
    <mergeCell ref="C291:C297"/>
    <mergeCell ref="B221:B227"/>
    <mergeCell ref="C221:C227"/>
    <mergeCell ref="B235:B241"/>
    <mergeCell ref="C235:C241"/>
    <mergeCell ref="B249:B255"/>
    <mergeCell ref="C249:C255"/>
    <mergeCell ref="B242:B248"/>
    <mergeCell ref="C242:C248"/>
    <mergeCell ref="B256:B262"/>
    <mergeCell ref="C256:C262"/>
    <mergeCell ref="B270:B276"/>
    <mergeCell ref="C270:C276"/>
    <mergeCell ref="C130:C136"/>
    <mergeCell ref="B130:B136"/>
    <mergeCell ref="B144:B150"/>
    <mergeCell ref="C144:C150"/>
    <mergeCell ref="B158:B164"/>
    <mergeCell ref="C158:C164"/>
    <mergeCell ref="B137:B143"/>
    <mergeCell ref="C137:C143"/>
    <mergeCell ref="B151:B157"/>
    <mergeCell ref="C151:C157"/>
    <mergeCell ref="B193:B199"/>
    <mergeCell ref="C193:C199"/>
    <mergeCell ref="B214:B220"/>
    <mergeCell ref="C214:C220"/>
    <mergeCell ref="B228:B234"/>
    <mergeCell ref="C228:C234"/>
    <mergeCell ref="B207:B213"/>
    <mergeCell ref="C207:C213"/>
    <mergeCell ref="B200:B206"/>
    <mergeCell ref="C200:C206"/>
    <mergeCell ref="B368:B374"/>
    <mergeCell ref="C368:C374"/>
    <mergeCell ref="B298:B304"/>
    <mergeCell ref="C298:C304"/>
    <mergeCell ref="B312:B318"/>
    <mergeCell ref="C312:C318"/>
    <mergeCell ref="B326:B332"/>
    <mergeCell ref="C326:C332"/>
    <mergeCell ref="B347:B353"/>
    <mergeCell ref="C347:C353"/>
    <mergeCell ref="B361:B367"/>
    <mergeCell ref="C361:C367"/>
    <mergeCell ref="B333:B339"/>
    <mergeCell ref="C333:C339"/>
    <mergeCell ref="B340:B346"/>
    <mergeCell ref="C340:C346"/>
    <mergeCell ref="B305:B311"/>
    <mergeCell ref="C305:C311"/>
    <mergeCell ref="B319:B325"/>
    <mergeCell ref="C319:C325"/>
    <mergeCell ref="B263:B269"/>
    <mergeCell ref="C263:C269"/>
    <mergeCell ref="B277:B283"/>
    <mergeCell ref="C277:C283"/>
    <mergeCell ref="B284:B290"/>
    <mergeCell ref="C284:C290"/>
  </mergeCells>
  <conditionalFormatting sqref="C7:E7 C119:D119">
    <cfRule type="containsText" dxfId="489" priority="420" operator="containsText" text="Not">
      <formula>NOT(ISERROR(SEARCH("Not",C7)))</formula>
    </cfRule>
  </conditionalFormatting>
  <conditionalFormatting sqref="E119">
    <cfRule type="containsText" dxfId="488" priority="409" operator="containsText" text="Not">
      <formula>NOT(ISERROR(SEARCH("Not",E119)))</formula>
    </cfRule>
  </conditionalFormatting>
  <conditionalFormatting sqref="B123">
    <cfRule type="containsText" dxfId="487" priority="388" operator="containsText" text="Not">
      <formula>NOT(ISERROR(SEARCH("Not",B123)))</formula>
    </cfRule>
  </conditionalFormatting>
  <conditionalFormatting sqref="C123 E123:E129">
    <cfRule type="containsText" dxfId="486" priority="407" operator="containsText" text="Not">
      <formula>NOT(ISERROR(SEARCH("Not",C123)))</formula>
    </cfRule>
  </conditionalFormatting>
  <conditionalFormatting sqref="C8:C13 E8:E13 D14:D20">
    <cfRule type="containsText" dxfId="485" priority="346" operator="containsText" text="Not">
      <formula>NOT(ISERROR(SEARCH("Not",C8)))</formula>
    </cfRule>
  </conditionalFormatting>
  <conditionalFormatting sqref="E14">
    <cfRule type="containsText" dxfId="484" priority="345" operator="containsText" text="Not">
      <formula>NOT(ISERROR(SEARCH("Not",E14)))</formula>
    </cfRule>
  </conditionalFormatting>
  <conditionalFormatting sqref="E15:E20">
    <cfRule type="containsText" dxfId="483" priority="344" operator="containsText" text="Not">
      <formula>NOT(ISERROR(SEARCH("Not",E15)))</formula>
    </cfRule>
  </conditionalFormatting>
  <conditionalFormatting sqref="C14:C20">
    <cfRule type="containsText" dxfId="482" priority="343" operator="containsText" text="Not">
      <formula>NOT(ISERROR(SEARCH("Not",C14)))</formula>
    </cfRule>
  </conditionalFormatting>
  <conditionalFormatting sqref="D8:D13">
    <cfRule type="containsText" dxfId="481" priority="342" operator="containsText" text="Not">
      <formula>NOT(ISERROR(SEARCH("Not",D8)))</formula>
    </cfRule>
  </conditionalFormatting>
  <conditionalFormatting sqref="C105 E105">
    <cfRule type="containsText" dxfId="480" priority="284" operator="containsText" text="Not">
      <formula>NOT(ISERROR(SEARCH("Not",C105)))</formula>
    </cfRule>
  </conditionalFormatting>
  <conditionalFormatting sqref="C106:C111 E106:E111 D112:D118">
    <cfRule type="containsText" dxfId="479" priority="283" operator="containsText" text="Not">
      <formula>NOT(ISERROR(SEARCH("Not",C106)))</formula>
    </cfRule>
  </conditionalFormatting>
  <conditionalFormatting sqref="E98">
    <cfRule type="containsText" dxfId="478" priority="288" operator="containsText" text="Not">
      <formula>NOT(ISERROR(SEARCH("Not",E98)))</formula>
    </cfRule>
  </conditionalFormatting>
  <conditionalFormatting sqref="E99:E104">
    <cfRule type="containsText" dxfId="477" priority="287" operator="containsText" text="Not">
      <formula>NOT(ISERROR(SEARCH("Not",E99)))</formula>
    </cfRule>
  </conditionalFormatting>
  <conditionalFormatting sqref="C98:C104">
    <cfRule type="containsText" dxfId="476" priority="286" operator="containsText" text="Not">
      <formula>NOT(ISERROR(SEARCH("Not",C98)))</formula>
    </cfRule>
  </conditionalFormatting>
  <conditionalFormatting sqref="C91 E91">
    <cfRule type="containsText" dxfId="475" priority="290" operator="containsText" text="Not">
      <formula>NOT(ISERROR(SEARCH("Not",C91)))</formula>
    </cfRule>
  </conditionalFormatting>
  <conditionalFormatting sqref="C92:C97 E92:E97 D98:D104">
    <cfRule type="containsText" dxfId="474" priority="289" operator="containsText" text="Not">
      <formula>NOT(ISERROR(SEARCH("Not",C92)))</formula>
    </cfRule>
  </conditionalFormatting>
  <conditionalFormatting sqref="E84">
    <cfRule type="containsText" dxfId="473" priority="294" operator="containsText" text="Not">
      <formula>NOT(ISERROR(SEARCH("Not",E84)))</formula>
    </cfRule>
  </conditionalFormatting>
  <conditionalFormatting sqref="E85:E90">
    <cfRule type="containsText" dxfId="472" priority="293" operator="containsText" text="Not">
      <formula>NOT(ISERROR(SEARCH("Not",E85)))</formula>
    </cfRule>
  </conditionalFormatting>
  <conditionalFormatting sqref="C84:C90">
    <cfRule type="containsText" dxfId="471" priority="292" operator="containsText" text="Not">
      <formula>NOT(ISERROR(SEARCH("Not",C84)))</formula>
    </cfRule>
  </conditionalFormatting>
  <conditionalFormatting sqref="C77 E77">
    <cfRule type="containsText" dxfId="470" priority="296" operator="containsText" text="Not">
      <formula>NOT(ISERROR(SEARCH("Not",C77)))</formula>
    </cfRule>
  </conditionalFormatting>
  <conditionalFormatting sqref="C78:C83 E78:E83 D84:D90">
    <cfRule type="containsText" dxfId="469" priority="295" operator="containsText" text="Not">
      <formula>NOT(ISERROR(SEARCH("Not",C78)))</formula>
    </cfRule>
  </conditionalFormatting>
  <conditionalFormatting sqref="E70">
    <cfRule type="containsText" dxfId="468" priority="300" operator="containsText" text="Not">
      <formula>NOT(ISERROR(SEARCH("Not",E70)))</formula>
    </cfRule>
  </conditionalFormatting>
  <conditionalFormatting sqref="E71:E76">
    <cfRule type="containsText" dxfId="467" priority="299" operator="containsText" text="Not">
      <formula>NOT(ISERROR(SEARCH("Not",E71)))</formula>
    </cfRule>
  </conditionalFormatting>
  <conditionalFormatting sqref="C70:C76">
    <cfRule type="containsText" dxfId="466" priority="298" operator="containsText" text="Not">
      <formula>NOT(ISERROR(SEARCH("Not",C70)))</formula>
    </cfRule>
  </conditionalFormatting>
  <conditionalFormatting sqref="C63 E63">
    <cfRule type="containsText" dxfId="465" priority="302" operator="containsText" text="Not">
      <formula>NOT(ISERROR(SEARCH("Not",C63)))</formula>
    </cfRule>
  </conditionalFormatting>
  <conditionalFormatting sqref="C64:C69 E64:E69 D70:D76">
    <cfRule type="containsText" dxfId="464" priority="301" operator="containsText" text="Not">
      <formula>NOT(ISERROR(SEARCH("Not",C64)))</formula>
    </cfRule>
  </conditionalFormatting>
  <conditionalFormatting sqref="C21 E21">
    <cfRule type="containsText" dxfId="463" priority="320" operator="containsText" text="Not">
      <formula>NOT(ISERROR(SEARCH("Not",C21)))</formula>
    </cfRule>
  </conditionalFormatting>
  <conditionalFormatting sqref="C22:C27 E22:E27 D28:D34">
    <cfRule type="containsText" dxfId="462" priority="319" operator="containsText" text="Not">
      <formula>NOT(ISERROR(SEARCH("Not",C22)))</formula>
    </cfRule>
  </conditionalFormatting>
  <conditionalFormatting sqref="E28">
    <cfRule type="containsText" dxfId="461" priority="318" operator="containsText" text="Not">
      <formula>NOT(ISERROR(SEARCH("Not",E28)))</formula>
    </cfRule>
  </conditionalFormatting>
  <conditionalFormatting sqref="E29:E34">
    <cfRule type="containsText" dxfId="460" priority="317" operator="containsText" text="Not">
      <formula>NOT(ISERROR(SEARCH("Not",E29)))</formula>
    </cfRule>
  </conditionalFormatting>
  <conditionalFormatting sqref="C28:C34">
    <cfRule type="containsText" dxfId="459" priority="316" operator="containsText" text="Not">
      <formula>NOT(ISERROR(SEARCH("Not",C28)))</formula>
    </cfRule>
  </conditionalFormatting>
  <conditionalFormatting sqref="C35 E35">
    <cfRule type="containsText" dxfId="458" priority="314" operator="containsText" text="Not">
      <formula>NOT(ISERROR(SEARCH("Not",C35)))</formula>
    </cfRule>
  </conditionalFormatting>
  <conditionalFormatting sqref="C36:C41 E36:E41 D42:D48">
    <cfRule type="containsText" dxfId="457" priority="313" operator="containsText" text="Not">
      <formula>NOT(ISERROR(SEARCH("Not",C36)))</formula>
    </cfRule>
  </conditionalFormatting>
  <conditionalFormatting sqref="E42">
    <cfRule type="containsText" dxfId="456" priority="312" operator="containsText" text="Not">
      <formula>NOT(ISERROR(SEARCH("Not",E42)))</formula>
    </cfRule>
  </conditionalFormatting>
  <conditionalFormatting sqref="E43:E48">
    <cfRule type="containsText" dxfId="455" priority="311" operator="containsText" text="Not">
      <formula>NOT(ISERROR(SEARCH("Not",E43)))</formula>
    </cfRule>
  </conditionalFormatting>
  <conditionalFormatting sqref="C42:C48">
    <cfRule type="containsText" dxfId="454" priority="310" operator="containsText" text="Not">
      <formula>NOT(ISERROR(SEARCH("Not",C42)))</formula>
    </cfRule>
  </conditionalFormatting>
  <conditionalFormatting sqref="C49 E49">
    <cfRule type="containsText" dxfId="453" priority="308" operator="containsText" text="Not">
      <formula>NOT(ISERROR(SEARCH("Not",C49)))</formula>
    </cfRule>
  </conditionalFormatting>
  <conditionalFormatting sqref="C50:C55 E50:E55 D56:D62">
    <cfRule type="containsText" dxfId="452" priority="307" operator="containsText" text="Not">
      <formula>NOT(ISERROR(SEARCH("Not",C50)))</formula>
    </cfRule>
  </conditionalFormatting>
  <conditionalFormatting sqref="E56">
    <cfRule type="containsText" dxfId="451" priority="306" operator="containsText" text="Not">
      <formula>NOT(ISERROR(SEARCH("Not",E56)))</formula>
    </cfRule>
  </conditionalFormatting>
  <conditionalFormatting sqref="E57:E62">
    <cfRule type="containsText" dxfId="450" priority="305" operator="containsText" text="Not">
      <formula>NOT(ISERROR(SEARCH("Not",E57)))</formula>
    </cfRule>
  </conditionalFormatting>
  <conditionalFormatting sqref="C56:C62">
    <cfRule type="containsText" dxfId="449" priority="304" operator="containsText" text="Not">
      <formula>NOT(ISERROR(SEARCH("Not",C56)))</formula>
    </cfRule>
  </conditionalFormatting>
  <conditionalFormatting sqref="E113:E118">
    <cfRule type="containsText" dxfId="448" priority="281" operator="containsText" text="Not">
      <formula>NOT(ISERROR(SEARCH("Not",E113)))</formula>
    </cfRule>
  </conditionalFormatting>
  <conditionalFormatting sqref="E112">
    <cfRule type="containsText" dxfId="447" priority="282" operator="containsText" text="Not">
      <formula>NOT(ISERROR(SEARCH("Not",E112)))</formula>
    </cfRule>
  </conditionalFormatting>
  <conditionalFormatting sqref="C112:C118">
    <cfRule type="containsText" dxfId="446" priority="280" operator="containsText" text="Not">
      <formula>NOT(ISERROR(SEARCH("Not",C112)))</formula>
    </cfRule>
  </conditionalFormatting>
  <conditionalFormatting sqref="D22:D27">
    <cfRule type="containsText" dxfId="445" priority="277" operator="containsText" text="Not">
      <formula>NOT(ISERROR(SEARCH("Not",D22)))</formula>
    </cfRule>
  </conditionalFormatting>
  <conditionalFormatting sqref="D21">
    <cfRule type="containsText" dxfId="444" priority="278" operator="containsText" text="Not">
      <formula>NOT(ISERROR(SEARCH("Not",D21)))</formula>
    </cfRule>
  </conditionalFormatting>
  <conditionalFormatting sqref="D35">
    <cfRule type="containsText" dxfId="443" priority="276" operator="containsText" text="Not">
      <formula>NOT(ISERROR(SEARCH("Not",D35)))</formula>
    </cfRule>
  </conditionalFormatting>
  <conditionalFormatting sqref="D36:D41">
    <cfRule type="containsText" dxfId="442" priority="275" operator="containsText" text="Not">
      <formula>NOT(ISERROR(SEARCH("Not",D36)))</formula>
    </cfRule>
  </conditionalFormatting>
  <conditionalFormatting sqref="D49">
    <cfRule type="containsText" dxfId="441" priority="274" operator="containsText" text="Not">
      <formula>NOT(ISERROR(SEARCH("Not",D49)))</formula>
    </cfRule>
  </conditionalFormatting>
  <conditionalFormatting sqref="D50:D55">
    <cfRule type="containsText" dxfId="440" priority="273" operator="containsText" text="Not">
      <formula>NOT(ISERROR(SEARCH("Not",D50)))</formula>
    </cfRule>
  </conditionalFormatting>
  <conditionalFormatting sqref="D63">
    <cfRule type="containsText" dxfId="439" priority="272" operator="containsText" text="Not">
      <formula>NOT(ISERROR(SEARCH("Not",D63)))</formula>
    </cfRule>
  </conditionalFormatting>
  <conditionalFormatting sqref="D64:D69">
    <cfRule type="containsText" dxfId="438" priority="271" operator="containsText" text="Not">
      <formula>NOT(ISERROR(SEARCH("Not",D64)))</formula>
    </cfRule>
  </conditionalFormatting>
  <conditionalFormatting sqref="D77">
    <cfRule type="containsText" dxfId="437" priority="270" operator="containsText" text="Not">
      <formula>NOT(ISERROR(SEARCH("Not",D77)))</formula>
    </cfRule>
  </conditionalFormatting>
  <conditionalFormatting sqref="D78:D83">
    <cfRule type="containsText" dxfId="436" priority="269" operator="containsText" text="Not">
      <formula>NOT(ISERROR(SEARCH("Not",D78)))</formula>
    </cfRule>
  </conditionalFormatting>
  <conditionalFormatting sqref="D91">
    <cfRule type="containsText" dxfId="435" priority="268" operator="containsText" text="Not">
      <formula>NOT(ISERROR(SEARCH("Not",D91)))</formula>
    </cfRule>
  </conditionalFormatting>
  <conditionalFormatting sqref="D92:D97">
    <cfRule type="containsText" dxfId="434" priority="267" operator="containsText" text="Not">
      <formula>NOT(ISERROR(SEARCH("Not",D92)))</formula>
    </cfRule>
  </conditionalFormatting>
  <conditionalFormatting sqref="D105">
    <cfRule type="containsText" dxfId="433" priority="266" operator="containsText" text="Not">
      <formula>NOT(ISERROR(SEARCH("Not",D105)))</formula>
    </cfRule>
  </conditionalFormatting>
  <conditionalFormatting sqref="D106:D111">
    <cfRule type="containsText" dxfId="432" priority="265" operator="containsText" text="Not">
      <formula>NOT(ISERROR(SEARCH("Not",D106)))</formula>
    </cfRule>
  </conditionalFormatting>
  <conditionalFormatting sqref="D130:D136">
    <cfRule type="containsText" dxfId="431" priority="264" operator="containsText" text="Not">
      <formula>NOT(ISERROR(SEARCH("Not",D130)))</formula>
    </cfRule>
  </conditionalFormatting>
  <conditionalFormatting sqref="E131:E136">
    <cfRule type="containsText" dxfId="430" priority="262" operator="containsText" text="Not">
      <formula>NOT(ISERROR(SEARCH("Not",E131)))</formula>
    </cfRule>
  </conditionalFormatting>
  <conditionalFormatting sqref="E130">
    <cfRule type="containsText" dxfId="429" priority="263" operator="containsText" text="Not">
      <formula>NOT(ISERROR(SEARCH("Not",E130)))</formula>
    </cfRule>
  </conditionalFormatting>
  <conditionalFormatting sqref="D124:D129">
    <cfRule type="containsText" dxfId="428" priority="209" operator="containsText" text="Not">
      <formula>NOT(ISERROR(SEARCH("Not",D124)))</formula>
    </cfRule>
  </conditionalFormatting>
  <conditionalFormatting sqref="C130">
    <cfRule type="containsText" dxfId="427" priority="208" operator="containsText" text="Not">
      <formula>NOT(ISERROR(SEARCH("Not",C130)))</formula>
    </cfRule>
  </conditionalFormatting>
  <conditionalFormatting sqref="B130">
    <cfRule type="containsText" dxfId="426" priority="207" operator="containsText" text="Not">
      <formula>NOT(ISERROR(SEARCH("Not",B130)))</formula>
    </cfRule>
  </conditionalFormatting>
  <conditionalFormatting sqref="D123">
    <cfRule type="containsText" dxfId="425" priority="206" operator="containsText" text="Not">
      <formula>NOT(ISERROR(SEARCH("Not",D123)))</formula>
    </cfRule>
  </conditionalFormatting>
  <conditionalFormatting sqref="B137">
    <cfRule type="containsText" dxfId="424" priority="152" operator="containsText" text="Not">
      <formula>NOT(ISERROR(SEARCH("Not",B137)))</formula>
    </cfRule>
  </conditionalFormatting>
  <conditionalFormatting sqref="C137 E137:E143">
    <cfRule type="containsText" dxfId="423" priority="153" operator="containsText" text="Not">
      <formula>NOT(ISERROR(SEARCH("Not",C137)))</formula>
    </cfRule>
  </conditionalFormatting>
  <conditionalFormatting sqref="D144:D150">
    <cfRule type="containsText" dxfId="422" priority="151" operator="containsText" text="Not">
      <formula>NOT(ISERROR(SEARCH("Not",D144)))</formula>
    </cfRule>
  </conditionalFormatting>
  <conditionalFormatting sqref="E145:E150">
    <cfRule type="containsText" dxfId="421" priority="149" operator="containsText" text="Not">
      <formula>NOT(ISERROR(SEARCH("Not",E145)))</formula>
    </cfRule>
  </conditionalFormatting>
  <conditionalFormatting sqref="E144">
    <cfRule type="containsText" dxfId="420" priority="150" operator="containsText" text="Not">
      <formula>NOT(ISERROR(SEARCH("Not",E144)))</formula>
    </cfRule>
  </conditionalFormatting>
  <conditionalFormatting sqref="D138:D143">
    <cfRule type="containsText" dxfId="419" priority="148" operator="containsText" text="Not">
      <formula>NOT(ISERROR(SEARCH("Not",D138)))</formula>
    </cfRule>
  </conditionalFormatting>
  <conditionalFormatting sqref="C144">
    <cfRule type="containsText" dxfId="418" priority="147" operator="containsText" text="Not">
      <formula>NOT(ISERROR(SEARCH("Not",C144)))</formula>
    </cfRule>
  </conditionalFormatting>
  <conditionalFormatting sqref="B144">
    <cfRule type="containsText" dxfId="417" priority="146" operator="containsText" text="Not">
      <formula>NOT(ISERROR(SEARCH("Not",B144)))</formula>
    </cfRule>
  </conditionalFormatting>
  <conditionalFormatting sqref="D137">
    <cfRule type="containsText" dxfId="416" priority="145" operator="containsText" text="Not">
      <formula>NOT(ISERROR(SEARCH("Not",D137)))</formula>
    </cfRule>
  </conditionalFormatting>
  <conditionalFormatting sqref="B151">
    <cfRule type="containsText" dxfId="415" priority="143" operator="containsText" text="Not">
      <formula>NOT(ISERROR(SEARCH("Not",B151)))</formula>
    </cfRule>
  </conditionalFormatting>
  <conditionalFormatting sqref="C151 E151:E157">
    <cfRule type="containsText" dxfId="414" priority="144" operator="containsText" text="Not">
      <formula>NOT(ISERROR(SEARCH("Not",C151)))</formula>
    </cfRule>
  </conditionalFormatting>
  <conditionalFormatting sqref="D158:D164">
    <cfRule type="containsText" dxfId="413" priority="142" operator="containsText" text="Not">
      <formula>NOT(ISERROR(SEARCH("Not",D158)))</formula>
    </cfRule>
  </conditionalFormatting>
  <conditionalFormatting sqref="E159:E164">
    <cfRule type="containsText" dxfId="412" priority="140" operator="containsText" text="Not">
      <formula>NOT(ISERROR(SEARCH("Not",E159)))</formula>
    </cfRule>
  </conditionalFormatting>
  <conditionalFormatting sqref="E158">
    <cfRule type="containsText" dxfId="411" priority="141" operator="containsText" text="Not">
      <formula>NOT(ISERROR(SEARCH("Not",E158)))</formula>
    </cfRule>
  </conditionalFormatting>
  <conditionalFormatting sqref="D152:D157">
    <cfRule type="containsText" dxfId="410" priority="139" operator="containsText" text="Not">
      <formula>NOT(ISERROR(SEARCH("Not",D152)))</formula>
    </cfRule>
  </conditionalFormatting>
  <conditionalFormatting sqref="C158">
    <cfRule type="containsText" dxfId="409" priority="138" operator="containsText" text="Not">
      <formula>NOT(ISERROR(SEARCH("Not",C158)))</formula>
    </cfRule>
  </conditionalFormatting>
  <conditionalFormatting sqref="B158">
    <cfRule type="containsText" dxfId="408" priority="137" operator="containsText" text="Not">
      <formula>NOT(ISERROR(SEARCH("Not",B158)))</formula>
    </cfRule>
  </conditionalFormatting>
  <conditionalFormatting sqref="D151">
    <cfRule type="containsText" dxfId="407" priority="136" operator="containsText" text="Not">
      <formula>NOT(ISERROR(SEARCH("Not",D151)))</formula>
    </cfRule>
  </conditionalFormatting>
  <conditionalFormatting sqref="B165">
    <cfRule type="containsText" dxfId="406" priority="134" operator="containsText" text="Not">
      <formula>NOT(ISERROR(SEARCH("Not",B165)))</formula>
    </cfRule>
  </conditionalFormatting>
  <conditionalFormatting sqref="C165 E165:E171">
    <cfRule type="containsText" dxfId="405" priority="135" operator="containsText" text="Not">
      <formula>NOT(ISERROR(SEARCH("Not",C165)))</formula>
    </cfRule>
  </conditionalFormatting>
  <conditionalFormatting sqref="D172:D178">
    <cfRule type="containsText" dxfId="404" priority="133" operator="containsText" text="Not">
      <formula>NOT(ISERROR(SEARCH("Not",D172)))</formula>
    </cfRule>
  </conditionalFormatting>
  <conditionalFormatting sqref="E173:E178">
    <cfRule type="containsText" dxfId="403" priority="131" operator="containsText" text="Not">
      <formula>NOT(ISERROR(SEARCH("Not",E173)))</formula>
    </cfRule>
  </conditionalFormatting>
  <conditionalFormatting sqref="E172">
    <cfRule type="containsText" dxfId="402" priority="132" operator="containsText" text="Not">
      <formula>NOT(ISERROR(SEARCH("Not",E172)))</formula>
    </cfRule>
  </conditionalFormatting>
  <conditionalFormatting sqref="D166:D171">
    <cfRule type="containsText" dxfId="401" priority="130" operator="containsText" text="Not">
      <formula>NOT(ISERROR(SEARCH("Not",D166)))</formula>
    </cfRule>
  </conditionalFormatting>
  <conditionalFormatting sqref="C172">
    <cfRule type="containsText" dxfId="400" priority="129" operator="containsText" text="Not">
      <formula>NOT(ISERROR(SEARCH("Not",C172)))</formula>
    </cfRule>
  </conditionalFormatting>
  <conditionalFormatting sqref="B172">
    <cfRule type="containsText" dxfId="399" priority="128" operator="containsText" text="Not">
      <formula>NOT(ISERROR(SEARCH("Not",B172)))</formula>
    </cfRule>
  </conditionalFormatting>
  <conditionalFormatting sqref="D165">
    <cfRule type="containsText" dxfId="398" priority="127" operator="containsText" text="Not">
      <formula>NOT(ISERROR(SEARCH("Not",D165)))</formula>
    </cfRule>
  </conditionalFormatting>
  <conditionalFormatting sqref="B179">
    <cfRule type="containsText" dxfId="397" priority="125" operator="containsText" text="Not">
      <formula>NOT(ISERROR(SEARCH("Not",B179)))</formula>
    </cfRule>
  </conditionalFormatting>
  <conditionalFormatting sqref="C179 E179:E185">
    <cfRule type="containsText" dxfId="396" priority="126" operator="containsText" text="Not">
      <formula>NOT(ISERROR(SEARCH("Not",C179)))</formula>
    </cfRule>
  </conditionalFormatting>
  <conditionalFormatting sqref="D186:D192">
    <cfRule type="containsText" dxfId="395" priority="124" operator="containsText" text="Not">
      <formula>NOT(ISERROR(SEARCH("Not",D186)))</formula>
    </cfRule>
  </conditionalFormatting>
  <conditionalFormatting sqref="E187:E192">
    <cfRule type="containsText" dxfId="394" priority="122" operator="containsText" text="Not">
      <formula>NOT(ISERROR(SEARCH("Not",E187)))</formula>
    </cfRule>
  </conditionalFormatting>
  <conditionalFormatting sqref="E186">
    <cfRule type="containsText" dxfId="393" priority="123" operator="containsText" text="Not">
      <formula>NOT(ISERROR(SEARCH("Not",E186)))</formula>
    </cfRule>
  </conditionalFormatting>
  <conditionalFormatting sqref="D180:D185">
    <cfRule type="containsText" dxfId="392" priority="121" operator="containsText" text="Not">
      <formula>NOT(ISERROR(SEARCH("Not",D180)))</formula>
    </cfRule>
  </conditionalFormatting>
  <conditionalFormatting sqref="C186">
    <cfRule type="containsText" dxfId="391" priority="120" operator="containsText" text="Not">
      <formula>NOT(ISERROR(SEARCH("Not",C186)))</formula>
    </cfRule>
  </conditionalFormatting>
  <conditionalFormatting sqref="B186">
    <cfRule type="containsText" dxfId="390" priority="119" operator="containsText" text="Not">
      <formula>NOT(ISERROR(SEARCH("Not",B186)))</formula>
    </cfRule>
  </conditionalFormatting>
  <conditionalFormatting sqref="D179">
    <cfRule type="containsText" dxfId="389" priority="118" operator="containsText" text="Not">
      <formula>NOT(ISERROR(SEARCH("Not",D179)))</formula>
    </cfRule>
  </conditionalFormatting>
  <conditionalFormatting sqref="B193">
    <cfRule type="containsText" dxfId="388" priority="116" operator="containsText" text="Not">
      <formula>NOT(ISERROR(SEARCH("Not",B193)))</formula>
    </cfRule>
  </conditionalFormatting>
  <conditionalFormatting sqref="C193 E193:E199">
    <cfRule type="containsText" dxfId="387" priority="117" operator="containsText" text="Not">
      <formula>NOT(ISERROR(SEARCH("Not",C193)))</formula>
    </cfRule>
  </conditionalFormatting>
  <conditionalFormatting sqref="D200:D206">
    <cfRule type="containsText" dxfId="386" priority="115" operator="containsText" text="Not">
      <formula>NOT(ISERROR(SEARCH("Not",D200)))</formula>
    </cfRule>
  </conditionalFormatting>
  <conditionalFormatting sqref="E201:E206">
    <cfRule type="containsText" dxfId="385" priority="113" operator="containsText" text="Not">
      <formula>NOT(ISERROR(SEARCH("Not",E201)))</formula>
    </cfRule>
  </conditionalFormatting>
  <conditionalFormatting sqref="E200">
    <cfRule type="containsText" dxfId="384" priority="114" operator="containsText" text="Not">
      <formula>NOT(ISERROR(SEARCH("Not",E200)))</formula>
    </cfRule>
  </conditionalFormatting>
  <conditionalFormatting sqref="D194:D199">
    <cfRule type="containsText" dxfId="383" priority="112" operator="containsText" text="Not">
      <formula>NOT(ISERROR(SEARCH("Not",D194)))</formula>
    </cfRule>
  </conditionalFormatting>
  <conditionalFormatting sqref="C200">
    <cfRule type="containsText" dxfId="382" priority="111" operator="containsText" text="Not">
      <formula>NOT(ISERROR(SEARCH("Not",C200)))</formula>
    </cfRule>
  </conditionalFormatting>
  <conditionalFormatting sqref="B200">
    <cfRule type="containsText" dxfId="381" priority="110" operator="containsText" text="Not">
      <formula>NOT(ISERROR(SEARCH("Not",B200)))</formula>
    </cfRule>
  </conditionalFormatting>
  <conditionalFormatting sqref="D193">
    <cfRule type="containsText" dxfId="380" priority="109" operator="containsText" text="Not">
      <formula>NOT(ISERROR(SEARCH("Not",D193)))</formula>
    </cfRule>
  </conditionalFormatting>
  <conditionalFormatting sqref="B207">
    <cfRule type="containsText" dxfId="379" priority="107" operator="containsText" text="Not">
      <formula>NOT(ISERROR(SEARCH("Not",B207)))</formula>
    </cfRule>
  </conditionalFormatting>
  <conditionalFormatting sqref="C207 E207:E213">
    <cfRule type="containsText" dxfId="378" priority="108" operator="containsText" text="Not">
      <formula>NOT(ISERROR(SEARCH("Not",C207)))</formula>
    </cfRule>
  </conditionalFormatting>
  <conditionalFormatting sqref="D214:D220">
    <cfRule type="containsText" dxfId="377" priority="106" operator="containsText" text="Not">
      <formula>NOT(ISERROR(SEARCH("Not",D214)))</formula>
    </cfRule>
  </conditionalFormatting>
  <conditionalFormatting sqref="E215:E220">
    <cfRule type="containsText" dxfId="376" priority="104" operator="containsText" text="Not">
      <formula>NOT(ISERROR(SEARCH("Not",E215)))</formula>
    </cfRule>
  </conditionalFormatting>
  <conditionalFormatting sqref="E214">
    <cfRule type="containsText" dxfId="375" priority="105" operator="containsText" text="Not">
      <formula>NOT(ISERROR(SEARCH("Not",E214)))</formula>
    </cfRule>
  </conditionalFormatting>
  <conditionalFormatting sqref="D208:D213">
    <cfRule type="containsText" dxfId="374" priority="103" operator="containsText" text="Not">
      <formula>NOT(ISERROR(SEARCH("Not",D208)))</formula>
    </cfRule>
  </conditionalFormatting>
  <conditionalFormatting sqref="C214">
    <cfRule type="containsText" dxfId="373" priority="102" operator="containsText" text="Not">
      <formula>NOT(ISERROR(SEARCH("Not",C214)))</formula>
    </cfRule>
  </conditionalFormatting>
  <conditionalFormatting sqref="B214">
    <cfRule type="containsText" dxfId="372" priority="101" operator="containsText" text="Not">
      <formula>NOT(ISERROR(SEARCH("Not",B214)))</formula>
    </cfRule>
  </conditionalFormatting>
  <conditionalFormatting sqref="D207">
    <cfRule type="containsText" dxfId="371" priority="100" operator="containsText" text="Not">
      <formula>NOT(ISERROR(SEARCH("Not",D207)))</formula>
    </cfRule>
  </conditionalFormatting>
  <conditionalFormatting sqref="B221">
    <cfRule type="containsText" dxfId="370" priority="98" operator="containsText" text="Not">
      <formula>NOT(ISERROR(SEARCH("Not",B221)))</formula>
    </cfRule>
  </conditionalFormatting>
  <conditionalFormatting sqref="C221 E221:E227">
    <cfRule type="containsText" dxfId="369" priority="99" operator="containsText" text="Not">
      <formula>NOT(ISERROR(SEARCH("Not",C221)))</formula>
    </cfRule>
  </conditionalFormatting>
  <conditionalFormatting sqref="D228:D234">
    <cfRule type="containsText" dxfId="368" priority="97" operator="containsText" text="Not">
      <formula>NOT(ISERROR(SEARCH("Not",D228)))</formula>
    </cfRule>
  </conditionalFormatting>
  <conditionalFormatting sqref="E229:E234">
    <cfRule type="containsText" dxfId="367" priority="95" operator="containsText" text="Not">
      <formula>NOT(ISERROR(SEARCH("Not",E229)))</formula>
    </cfRule>
  </conditionalFormatting>
  <conditionalFormatting sqref="E228">
    <cfRule type="containsText" dxfId="366" priority="96" operator="containsText" text="Not">
      <formula>NOT(ISERROR(SEARCH("Not",E228)))</formula>
    </cfRule>
  </conditionalFormatting>
  <conditionalFormatting sqref="D222:D227">
    <cfRule type="containsText" dxfId="365" priority="94" operator="containsText" text="Not">
      <formula>NOT(ISERROR(SEARCH("Not",D222)))</formula>
    </cfRule>
  </conditionalFormatting>
  <conditionalFormatting sqref="C228">
    <cfRule type="containsText" dxfId="364" priority="93" operator="containsText" text="Not">
      <formula>NOT(ISERROR(SEARCH("Not",C228)))</formula>
    </cfRule>
  </conditionalFormatting>
  <conditionalFormatting sqref="B228">
    <cfRule type="containsText" dxfId="363" priority="92" operator="containsText" text="Not">
      <formula>NOT(ISERROR(SEARCH("Not",B228)))</formula>
    </cfRule>
  </conditionalFormatting>
  <conditionalFormatting sqref="D221">
    <cfRule type="containsText" dxfId="362" priority="91" operator="containsText" text="Not">
      <formula>NOT(ISERROR(SEARCH("Not",D221)))</formula>
    </cfRule>
  </conditionalFormatting>
  <conditionalFormatting sqref="B235">
    <cfRule type="containsText" dxfId="361" priority="89" operator="containsText" text="Not">
      <formula>NOT(ISERROR(SEARCH("Not",B235)))</formula>
    </cfRule>
  </conditionalFormatting>
  <conditionalFormatting sqref="C235 E235:E241">
    <cfRule type="containsText" dxfId="360" priority="90" operator="containsText" text="Not">
      <formula>NOT(ISERROR(SEARCH("Not",C235)))</formula>
    </cfRule>
  </conditionalFormatting>
  <conditionalFormatting sqref="D242:D248">
    <cfRule type="containsText" dxfId="359" priority="88" operator="containsText" text="Not">
      <formula>NOT(ISERROR(SEARCH("Not",D242)))</formula>
    </cfRule>
  </conditionalFormatting>
  <conditionalFormatting sqref="E243:E248">
    <cfRule type="containsText" dxfId="358" priority="86" operator="containsText" text="Not">
      <formula>NOT(ISERROR(SEARCH("Not",E243)))</formula>
    </cfRule>
  </conditionalFormatting>
  <conditionalFormatting sqref="E242">
    <cfRule type="containsText" dxfId="357" priority="87" operator="containsText" text="Not">
      <formula>NOT(ISERROR(SEARCH("Not",E242)))</formula>
    </cfRule>
  </conditionalFormatting>
  <conditionalFormatting sqref="D236:D241">
    <cfRule type="containsText" dxfId="356" priority="85" operator="containsText" text="Not">
      <formula>NOT(ISERROR(SEARCH("Not",D236)))</formula>
    </cfRule>
  </conditionalFormatting>
  <conditionalFormatting sqref="C242">
    <cfRule type="containsText" dxfId="355" priority="84" operator="containsText" text="Not">
      <formula>NOT(ISERROR(SEARCH("Not",C242)))</formula>
    </cfRule>
  </conditionalFormatting>
  <conditionalFormatting sqref="B242">
    <cfRule type="containsText" dxfId="354" priority="83" operator="containsText" text="Not">
      <formula>NOT(ISERROR(SEARCH("Not",B242)))</formula>
    </cfRule>
  </conditionalFormatting>
  <conditionalFormatting sqref="D235">
    <cfRule type="containsText" dxfId="353" priority="82" operator="containsText" text="Not">
      <formula>NOT(ISERROR(SEARCH("Not",D235)))</formula>
    </cfRule>
  </conditionalFormatting>
  <conditionalFormatting sqref="B249">
    <cfRule type="containsText" dxfId="352" priority="80" operator="containsText" text="Not">
      <formula>NOT(ISERROR(SEARCH("Not",B249)))</formula>
    </cfRule>
  </conditionalFormatting>
  <conditionalFormatting sqref="C249 E249:E255">
    <cfRule type="containsText" dxfId="351" priority="81" operator="containsText" text="Not">
      <formula>NOT(ISERROR(SEARCH("Not",C249)))</formula>
    </cfRule>
  </conditionalFormatting>
  <conditionalFormatting sqref="D256:D262">
    <cfRule type="containsText" dxfId="350" priority="79" operator="containsText" text="Not">
      <formula>NOT(ISERROR(SEARCH("Not",D256)))</formula>
    </cfRule>
  </conditionalFormatting>
  <conditionalFormatting sqref="E257:E262">
    <cfRule type="containsText" dxfId="349" priority="77" operator="containsText" text="Not">
      <formula>NOT(ISERROR(SEARCH("Not",E257)))</formula>
    </cfRule>
  </conditionalFormatting>
  <conditionalFormatting sqref="E256">
    <cfRule type="containsText" dxfId="348" priority="78" operator="containsText" text="Not">
      <formula>NOT(ISERROR(SEARCH("Not",E256)))</formula>
    </cfRule>
  </conditionalFormatting>
  <conditionalFormatting sqref="D250:D255">
    <cfRule type="containsText" dxfId="347" priority="76" operator="containsText" text="Not">
      <formula>NOT(ISERROR(SEARCH("Not",D250)))</formula>
    </cfRule>
  </conditionalFormatting>
  <conditionalFormatting sqref="C256">
    <cfRule type="containsText" dxfId="346" priority="75" operator="containsText" text="Not">
      <formula>NOT(ISERROR(SEARCH("Not",C256)))</formula>
    </cfRule>
  </conditionalFormatting>
  <conditionalFormatting sqref="B256">
    <cfRule type="containsText" dxfId="345" priority="74" operator="containsText" text="Not">
      <formula>NOT(ISERROR(SEARCH("Not",B256)))</formula>
    </cfRule>
  </conditionalFormatting>
  <conditionalFormatting sqref="D249">
    <cfRule type="containsText" dxfId="344" priority="73" operator="containsText" text="Not">
      <formula>NOT(ISERROR(SEARCH("Not",D249)))</formula>
    </cfRule>
  </conditionalFormatting>
  <conditionalFormatting sqref="B263">
    <cfRule type="containsText" dxfId="343" priority="71" operator="containsText" text="Not">
      <formula>NOT(ISERROR(SEARCH("Not",B263)))</formula>
    </cfRule>
  </conditionalFormatting>
  <conditionalFormatting sqref="C263 E263:E269">
    <cfRule type="containsText" dxfId="342" priority="72" operator="containsText" text="Not">
      <formula>NOT(ISERROR(SEARCH("Not",C263)))</formula>
    </cfRule>
  </conditionalFormatting>
  <conditionalFormatting sqref="D270:D276">
    <cfRule type="containsText" dxfId="341" priority="70" operator="containsText" text="Not">
      <formula>NOT(ISERROR(SEARCH("Not",D270)))</formula>
    </cfRule>
  </conditionalFormatting>
  <conditionalFormatting sqref="E271:E276">
    <cfRule type="containsText" dxfId="340" priority="68" operator="containsText" text="Not">
      <formula>NOT(ISERROR(SEARCH("Not",E271)))</formula>
    </cfRule>
  </conditionalFormatting>
  <conditionalFormatting sqref="E270">
    <cfRule type="containsText" dxfId="339" priority="69" operator="containsText" text="Not">
      <formula>NOT(ISERROR(SEARCH("Not",E270)))</formula>
    </cfRule>
  </conditionalFormatting>
  <conditionalFormatting sqref="D264:D269">
    <cfRule type="containsText" dxfId="338" priority="67" operator="containsText" text="Not">
      <formula>NOT(ISERROR(SEARCH("Not",D264)))</formula>
    </cfRule>
  </conditionalFormatting>
  <conditionalFormatting sqref="C270">
    <cfRule type="containsText" dxfId="337" priority="66" operator="containsText" text="Not">
      <formula>NOT(ISERROR(SEARCH("Not",C270)))</formula>
    </cfRule>
  </conditionalFormatting>
  <conditionalFormatting sqref="B270">
    <cfRule type="containsText" dxfId="336" priority="65" operator="containsText" text="Not">
      <formula>NOT(ISERROR(SEARCH("Not",B270)))</formula>
    </cfRule>
  </conditionalFormatting>
  <conditionalFormatting sqref="D263">
    <cfRule type="containsText" dxfId="335" priority="64" operator="containsText" text="Not">
      <formula>NOT(ISERROR(SEARCH("Not",D263)))</formula>
    </cfRule>
  </conditionalFormatting>
  <conditionalFormatting sqref="B277">
    <cfRule type="containsText" dxfId="334" priority="62" operator="containsText" text="Not">
      <formula>NOT(ISERROR(SEARCH("Not",B277)))</formula>
    </cfRule>
  </conditionalFormatting>
  <conditionalFormatting sqref="C277 E277:E283">
    <cfRule type="containsText" dxfId="333" priority="63" operator="containsText" text="Not">
      <formula>NOT(ISERROR(SEARCH("Not",C277)))</formula>
    </cfRule>
  </conditionalFormatting>
  <conditionalFormatting sqref="D284:D290">
    <cfRule type="containsText" dxfId="332" priority="61" operator="containsText" text="Not">
      <formula>NOT(ISERROR(SEARCH("Not",D284)))</formula>
    </cfRule>
  </conditionalFormatting>
  <conditionalFormatting sqref="E285:E290">
    <cfRule type="containsText" dxfId="331" priority="59" operator="containsText" text="Not">
      <formula>NOT(ISERROR(SEARCH("Not",E285)))</formula>
    </cfRule>
  </conditionalFormatting>
  <conditionalFormatting sqref="E284">
    <cfRule type="containsText" dxfId="330" priority="60" operator="containsText" text="Not">
      <formula>NOT(ISERROR(SEARCH("Not",E284)))</formula>
    </cfRule>
  </conditionalFormatting>
  <conditionalFormatting sqref="D278:D283">
    <cfRule type="containsText" dxfId="329" priority="58" operator="containsText" text="Not">
      <formula>NOT(ISERROR(SEARCH("Not",D278)))</formula>
    </cfRule>
  </conditionalFormatting>
  <conditionalFormatting sqref="C284">
    <cfRule type="containsText" dxfId="328" priority="57" operator="containsText" text="Not">
      <formula>NOT(ISERROR(SEARCH("Not",C284)))</formula>
    </cfRule>
  </conditionalFormatting>
  <conditionalFormatting sqref="B284">
    <cfRule type="containsText" dxfId="327" priority="56" operator="containsText" text="Not">
      <formula>NOT(ISERROR(SEARCH("Not",B284)))</formula>
    </cfRule>
  </conditionalFormatting>
  <conditionalFormatting sqref="D277">
    <cfRule type="containsText" dxfId="326" priority="55" operator="containsText" text="Not">
      <formula>NOT(ISERROR(SEARCH("Not",D277)))</formula>
    </cfRule>
  </conditionalFormatting>
  <conditionalFormatting sqref="B291">
    <cfRule type="containsText" dxfId="325" priority="53" operator="containsText" text="Not">
      <formula>NOT(ISERROR(SEARCH("Not",B291)))</formula>
    </cfRule>
  </conditionalFormatting>
  <conditionalFormatting sqref="C291 E291:E297">
    <cfRule type="containsText" dxfId="324" priority="54" operator="containsText" text="Not">
      <formula>NOT(ISERROR(SEARCH("Not",C291)))</formula>
    </cfRule>
  </conditionalFormatting>
  <conditionalFormatting sqref="D298:D304">
    <cfRule type="containsText" dxfId="323" priority="52" operator="containsText" text="Not">
      <formula>NOT(ISERROR(SEARCH("Not",D298)))</formula>
    </cfRule>
  </conditionalFormatting>
  <conditionalFormatting sqref="E299:E304">
    <cfRule type="containsText" dxfId="322" priority="50" operator="containsText" text="Not">
      <formula>NOT(ISERROR(SEARCH("Not",E299)))</formula>
    </cfRule>
  </conditionalFormatting>
  <conditionalFormatting sqref="E298">
    <cfRule type="containsText" dxfId="321" priority="51" operator="containsText" text="Not">
      <formula>NOT(ISERROR(SEARCH("Not",E298)))</formula>
    </cfRule>
  </conditionalFormatting>
  <conditionalFormatting sqref="D292:D297">
    <cfRule type="containsText" dxfId="320" priority="49" operator="containsText" text="Not">
      <formula>NOT(ISERROR(SEARCH("Not",D292)))</formula>
    </cfRule>
  </conditionalFormatting>
  <conditionalFormatting sqref="C298">
    <cfRule type="containsText" dxfId="319" priority="48" operator="containsText" text="Not">
      <formula>NOT(ISERROR(SEARCH("Not",C298)))</formula>
    </cfRule>
  </conditionalFormatting>
  <conditionalFormatting sqref="B298">
    <cfRule type="containsText" dxfId="318" priority="47" operator="containsText" text="Not">
      <formula>NOT(ISERROR(SEARCH("Not",B298)))</formula>
    </cfRule>
  </conditionalFormatting>
  <conditionalFormatting sqref="D291">
    <cfRule type="containsText" dxfId="317" priority="46" operator="containsText" text="Not">
      <formula>NOT(ISERROR(SEARCH("Not",D291)))</formula>
    </cfRule>
  </conditionalFormatting>
  <conditionalFormatting sqref="B305">
    <cfRule type="containsText" dxfId="316" priority="44" operator="containsText" text="Not">
      <formula>NOT(ISERROR(SEARCH("Not",B305)))</formula>
    </cfRule>
  </conditionalFormatting>
  <conditionalFormatting sqref="C305 E305:E311">
    <cfRule type="containsText" dxfId="315" priority="45" operator="containsText" text="Not">
      <formula>NOT(ISERROR(SEARCH("Not",C305)))</formula>
    </cfRule>
  </conditionalFormatting>
  <conditionalFormatting sqref="D312:D318">
    <cfRule type="containsText" dxfId="314" priority="43" operator="containsText" text="Not">
      <formula>NOT(ISERROR(SEARCH("Not",D312)))</formula>
    </cfRule>
  </conditionalFormatting>
  <conditionalFormatting sqref="E313:E318">
    <cfRule type="containsText" dxfId="313" priority="41" operator="containsText" text="Not">
      <formula>NOT(ISERROR(SEARCH("Not",E313)))</formula>
    </cfRule>
  </conditionalFormatting>
  <conditionalFormatting sqref="E312">
    <cfRule type="containsText" dxfId="312" priority="42" operator="containsText" text="Not">
      <formula>NOT(ISERROR(SEARCH("Not",E312)))</formula>
    </cfRule>
  </conditionalFormatting>
  <conditionalFormatting sqref="D306:D311">
    <cfRule type="containsText" dxfId="311" priority="40" operator="containsText" text="Not">
      <formula>NOT(ISERROR(SEARCH("Not",D306)))</formula>
    </cfRule>
  </conditionalFormatting>
  <conditionalFormatting sqref="C312">
    <cfRule type="containsText" dxfId="310" priority="39" operator="containsText" text="Not">
      <formula>NOT(ISERROR(SEARCH("Not",C312)))</formula>
    </cfRule>
  </conditionalFormatting>
  <conditionalFormatting sqref="B312">
    <cfRule type="containsText" dxfId="309" priority="38" operator="containsText" text="Not">
      <formula>NOT(ISERROR(SEARCH("Not",B312)))</formula>
    </cfRule>
  </conditionalFormatting>
  <conditionalFormatting sqref="D305">
    <cfRule type="containsText" dxfId="308" priority="37" operator="containsText" text="Not">
      <formula>NOT(ISERROR(SEARCH("Not",D305)))</formula>
    </cfRule>
  </conditionalFormatting>
  <conditionalFormatting sqref="B319">
    <cfRule type="containsText" dxfId="307" priority="35" operator="containsText" text="Not">
      <formula>NOT(ISERROR(SEARCH("Not",B319)))</formula>
    </cfRule>
  </conditionalFormatting>
  <conditionalFormatting sqref="C319 E319:E325">
    <cfRule type="containsText" dxfId="306" priority="36" operator="containsText" text="Not">
      <formula>NOT(ISERROR(SEARCH("Not",C319)))</formula>
    </cfRule>
  </conditionalFormatting>
  <conditionalFormatting sqref="D326:D332">
    <cfRule type="containsText" dxfId="305" priority="34" operator="containsText" text="Not">
      <formula>NOT(ISERROR(SEARCH("Not",D326)))</formula>
    </cfRule>
  </conditionalFormatting>
  <conditionalFormatting sqref="E327:E332">
    <cfRule type="containsText" dxfId="304" priority="32" operator="containsText" text="Not">
      <formula>NOT(ISERROR(SEARCH("Not",E327)))</formula>
    </cfRule>
  </conditionalFormatting>
  <conditionalFormatting sqref="E326">
    <cfRule type="containsText" dxfId="303" priority="33" operator="containsText" text="Not">
      <formula>NOT(ISERROR(SEARCH("Not",E326)))</formula>
    </cfRule>
  </conditionalFormatting>
  <conditionalFormatting sqref="D320:D325">
    <cfRule type="containsText" dxfId="302" priority="31" operator="containsText" text="Not">
      <formula>NOT(ISERROR(SEARCH("Not",D320)))</formula>
    </cfRule>
  </conditionalFormatting>
  <conditionalFormatting sqref="C326">
    <cfRule type="containsText" dxfId="301" priority="30" operator="containsText" text="Not">
      <formula>NOT(ISERROR(SEARCH("Not",C326)))</formula>
    </cfRule>
  </conditionalFormatting>
  <conditionalFormatting sqref="B326">
    <cfRule type="containsText" dxfId="300" priority="29" operator="containsText" text="Not">
      <formula>NOT(ISERROR(SEARCH("Not",B326)))</formula>
    </cfRule>
  </conditionalFormatting>
  <conditionalFormatting sqref="D319">
    <cfRule type="containsText" dxfId="299" priority="28" operator="containsText" text="Not">
      <formula>NOT(ISERROR(SEARCH("Not",D319)))</formula>
    </cfRule>
  </conditionalFormatting>
  <conditionalFormatting sqref="B333">
    <cfRule type="containsText" dxfId="298" priority="26" operator="containsText" text="Not">
      <formula>NOT(ISERROR(SEARCH("Not",B333)))</formula>
    </cfRule>
  </conditionalFormatting>
  <conditionalFormatting sqref="C333 E333:E339">
    <cfRule type="containsText" dxfId="297" priority="27" operator="containsText" text="Not">
      <formula>NOT(ISERROR(SEARCH("Not",C333)))</formula>
    </cfRule>
  </conditionalFormatting>
  <conditionalFormatting sqref="D340:D346">
    <cfRule type="containsText" dxfId="296" priority="25" operator="containsText" text="Not">
      <formula>NOT(ISERROR(SEARCH("Not",D340)))</formula>
    </cfRule>
  </conditionalFormatting>
  <conditionalFormatting sqref="E341:E346">
    <cfRule type="containsText" dxfId="295" priority="23" operator="containsText" text="Not">
      <formula>NOT(ISERROR(SEARCH("Not",E341)))</formula>
    </cfRule>
  </conditionalFormatting>
  <conditionalFormatting sqref="E340">
    <cfRule type="containsText" dxfId="294" priority="24" operator="containsText" text="Not">
      <formula>NOT(ISERROR(SEARCH("Not",E340)))</formula>
    </cfRule>
  </conditionalFormatting>
  <conditionalFormatting sqref="D334:D339">
    <cfRule type="containsText" dxfId="293" priority="22" operator="containsText" text="Not">
      <formula>NOT(ISERROR(SEARCH("Not",D334)))</formula>
    </cfRule>
  </conditionalFormatting>
  <conditionalFormatting sqref="C340">
    <cfRule type="containsText" dxfId="292" priority="21" operator="containsText" text="Not">
      <formula>NOT(ISERROR(SEARCH("Not",C340)))</formula>
    </cfRule>
  </conditionalFormatting>
  <conditionalFormatting sqref="B340">
    <cfRule type="containsText" dxfId="291" priority="20" operator="containsText" text="Not">
      <formula>NOT(ISERROR(SEARCH("Not",B340)))</formula>
    </cfRule>
  </conditionalFormatting>
  <conditionalFormatting sqref="D333">
    <cfRule type="containsText" dxfId="290" priority="19" operator="containsText" text="Not">
      <formula>NOT(ISERROR(SEARCH("Not",D333)))</formula>
    </cfRule>
  </conditionalFormatting>
  <conditionalFormatting sqref="B347">
    <cfRule type="containsText" dxfId="289" priority="17" operator="containsText" text="Not">
      <formula>NOT(ISERROR(SEARCH("Not",B347)))</formula>
    </cfRule>
  </conditionalFormatting>
  <conditionalFormatting sqref="C347 E347:E353">
    <cfRule type="containsText" dxfId="288" priority="18" operator="containsText" text="Not">
      <formula>NOT(ISERROR(SEARCH("Not",C347)))</formula>
    </cfRule>
  </conditionalFormatting>
  <conditionalFormatting sqref="D354:D360">
    <cfRule type="containsText" dxfId="287" priority="16" operator="containsText" text="Not">
      <formula>NOT(ISERROR(SEARCH("Not",D354)))</formula>
    </cfRule>
  </conditionalFormatting>
  <conditionalFormatting sqref="E355:E360">
    <cfRule type="containsText" dxfId="286" priority="14" operator="containsText" text="Not">
      <formula>NOT(ISERROR(SEARCH("Not",E355)))</formula>
    </cfRule>
  </conditionalFormatting>
  <conditionalFormatting sqref="E354">
    <cfRule type="containsText" dxfId="285" priority="15" operator="containsText" text="Not">
      <formula>NOT(ISERROR(SEARCH("Not",E354)))</formula>
    </cfRule>
  </conditionalFormatting>
  <conditionalFormatting sqref="D348:D353">
    <cfRule type="containsText" dxfId="284" priority="13" operator="containsText" text="Not">
      <formula>NOT(ISERROR(SEARCH("Not",D348)))</formula>
    </cfRule>
  </conditionalFormatting>
  <conditionalFormatting sqref="C354">
    <cfRule type="containsText" dxfId="283" priority="12" operator="containsText" text="Not">
      <formula>NOT(ISERROR(SEARCH("Not",C354)))</formula>
    </cfRule>
  </conditionalFormatting>
  <conditionalFormatting sqref="B354">
    <cfRule type="containsText" dxfId="282" priority="11" operator="containsText" text="Not">
      <formula>NOT(ISERROR(SEARCH("Not",B354)))</formula>
    </cfRule>
  </conditionalFormatting>
  <conditionalFormatting sqref="D347">
    <cfRule type="containsText" dxfId="281" priority="10" operator="containsText" text="Not">
      <formula>NOT(ISERROR(SEARCH("Not",D347)))</formula>
    </cfRule>
  </conditionalFormatting>
  <conditionalFormatting sqref="B361">
    <cfRule type="containsText" dxfId="280" priority="8" operator="containsText" text="Not">
      <formula>NOT(ISERROR(SEARCH("Not",B361)))</formula>
    </cfRule>
  </conditionalFormatting>
  <conditionalFormatting sqref="C361 E361:E367">
    <cfRule type="containsText" dxfId="279" priority="9" operator="containsText" text="Not">
      <formula>NOT(ISERROR(SEARCH("Not",C361)))</formula>
    </cfRule>
  </conditionalFormatting>
  <conditionalFormatting sqref="D368:D374">
    <cfRule type="containsText" dxfId="278" priority="7" operator="containsText" text="Not">
      <formula>NOT(ISERROR(SEARCH("Not",D368)))</formula>
    </cfRule>
  </conditionalFormatting>
  <conditionalFormatting sqref="E369:E374">
    <cfRule type="containsText" dxfId="277" priority="5" operator="containsText" text="Not">
      <formula>NOT(ISERROR(SEARCH("Not",E369)))</formula>
    </cfRule>
  </conditionalFormatting>
  <conditionalFormatting sqref="E368">
    <cfRule type="containsText" dxfId="276" priority="6" operator="containsText" text="Not">
      <formula>NOT(ISERROR(SEARCH("Not",E368)))</formula>
    </cfRule>
  </conditionalFormatting>
  <conditionalFormatting sqref="D362:D367">
    <cfRule type="containsText" dxfId="275" priority="4" operator="containsText" text="Not">
      <formula>NOT(ISERROR(SEARCH("Not",D362)))</formula>
    </cfRule>
  </conditionalFormatting>
  <conditionalFormatting sqref="C368">
    <cfRule type="containsText" dxfId="274" priority="3" operator="containsText" text="Not">
      <formula>NOT(ISERROR(SEARCH("Not",C368)))</formula>
    </cfRule>
  </conditionalFormatting>
  <conditionalFormatting sqref="B368">
    <cfRule type="containsText" dxfId="273" priority="2" operator="containsText" text="Not">
      <formula>NOT(ISERROR(SEARCH("Not",B368)))</formula>
    </cfRule>
  </conditionalFormatting>
  <conditionalFormatting sqref="D361">
    <cfRule type="containsText" dxfId="272" priority="1" operator="containsText" text="Not">
      <formula>NOT(ISERROR(SEARCH("Not",D361)))</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X18"/>
  <sheetViews>
    <sheetView showGridLines="0" workbookViewId="0">
      <selection activeCell="C1" sqref="C1"/>
    </sheetView>
  </sheetViews>
  <sheetFormatPr defaultColWidth="11.5" defaultRowHeight="16.5" x14ac:dyDescent="0.3"/>
  <sheetData>
    <row r="1" spans="1:24" s="59" customFormat="1" ht="18.75" x14ac:dyDescent="0.3">
      <c r="A1" s="40" t="s">
        <v>3545</v>
      </c>
    </row>
    <row r="2" spans="1:24" s="59" customFormat="1" x14ac:dyDescent="0.3"/>
    <row r="3" spans="1:24" s="59" customFormat="1" x14ac:dyDescent="0.3"/>
    <row r="4" spans="1:24" ht="17.25" x14ac:dyDescent="0.35">
      <c r="A4" s="1"/>
      <c r="B4" s="574" t="s">
        <v>3500</v>
      </c>
      <c r="C4" s="575"/>
      <c r="D4" s="575"/>
      <c r="E4" s="575"/>
      <c r="F4" s="575"/>
      <c r="G4" s="576"/>
      <c r="H4" s="577" t="s">
        <v>3501</v>
      </c>
      <c r="I4" s="577"/>
      <c r="J4" s="577"/>
      <c r="K4" s="577"/>
      <c r="L4" s="578" t="s">
        <v>3502</v>
      </c>
      <c r="M4" s="579"/>
      <c r="N4" s="579"/>
      <c r="O4" s="579"/>
      <c r="P4" s="579"/>
      <c r="Q4" s="579"/>
      <c r="R4" s="579"/>
      <c r="S4" s="579"/>
      <c r="T4" s="579"/>
      <c r="U4" s="580"/>
      <c r="V4" s="581" t="s">
        <v>3503</v>
      </c>
      <c r="W4" s="582"/>
      <c r="X4" s="583"/>
    </row>
    <row r="5" spans="1:24" ht="17.25" x14ac:dyDescent="0.35">
      <c r="A5" s="1"/>
      <c r="B5" s="584" t="s">
        <v>3504</v>
      </c>
      <c r="C5" s="585"/>
      <c r="D5" s="585"/>
      <c r="E5" s="585"/>
      <c r="F5" s="585"/>
      <c r="G5" s="586"/>
      <c r="H5" s="587" t="s">
        <v>3505</v>
      </c>
      <c r="I5" s="587"/>
      <c r="J5" s="587" t="s">
        <v>3506</v>
      </c>
      <c r="K5" s="587"/>
      <c r="L5" s="588" t="s">
        <v>3505</v>
      </c>
      <c r="M5" s="589"/>
      <c r="N5" s="589"/>
      <c r="O5" s="589"/>
      <c r="P5" s="589"/>
      <c r="Q5" s="589"/>
      <c r="R5" s="589"/>
      <c r="S5" s="589"/>
      <c r="T5" s="589"/>
      <c r="U5" s="590"/>
      <c r="V5" s="591" t="s">
        <v>3505</v>
      </c>
      <c r="W5" s="592"/>
      <c r="X5" s="593"/>
    </row>
    <row r="6" spans="1:24" ht="121.5" x14ac:dyDescent="0.3">
      <c r="A6" s="308" t="s">
        <v>3507</v>
      </c>
      <c r="B6" s="309" t="s">
        <v>3508</v>
      </c>
      <c r="C6" s="310" t="s">
        <v>3509</v>
      </c>
      <c r="D6" s="310" t="s">
        <v>3510</v>
      </c>
      <c r="E6" s="310" t="s">
        <v>3511</v>
      </c>
      <c r="F6" s="310" t="s">
        <v>3512</v>
      </c>
      <c r="G6" s="311" t="s">
        <v>3513</v>
      </c>
      <c r="H6" s="309" t="s">
        <v>3514</v>
      </c>
      <c r="I6" s="310" t="s">
        <v>3515</v>
      </c>
      <c r="J6" s="310" t="s">
        <v>3516</v>
      </c>
      <c r="K6" s="311" t="s">
        <v>3517</v>
      </c>
      <c r="L6" s="309" t="s">
        <v>3518</v>
      </c>
      <c r="M6" s="310" t="s">
        <v>3519</v>
      </c>
      <c r="N6" s="310" t="s">
        <v>3520</v>
      </c>
      <c r="O6" s="310" t="s">
        <v>3521</v>
      </c>
      <c r="P6" s="310" t="s">
        <v>3522</v>
      </c>
      <c r="Q6" s="310" t="s">
        <v>3523</v>
      </c>
      <c r="R6" s="310" t="s">
        <v>3524</v>
      </c>
      <c r="S6" s="310" t="s">
        <v>3525</v>
      </c>
      <c r="T6" s="310" t="s">
        <v>3526</v>
      </c>
      <c r="U6" s="311" t="s">
        <v>3527</v>
      </c>
      <c r="V6" s="309" t="s">
        <v>3528</v>
      </c>
      <c r="W6" s="310" t="s">
        <v>3529</v>
      </c>
      <c r="X6" s="311" t="s">
        <v>3530</v>
      </c>
    </row>
    <row r="7" spans="1:24" ht="17.25" x14ac:dyDescent="0.35">
      <c r="A7" s="312" t="s">
        <v>315</v>
      </c>
      <c r="B7" s="312" t="s">
        <v>3531</v>
      </c>
      <c r="C7" s="312" t="s">
        <v>3532</v>
      </c>
      <c r="D7" s="313">
        <v>43831</v>
      </c>
      <c r="E7" s="312" t="s">
        <v>3231</v>
      </c>
      <c r="F7" s="312" t="s">
        <v>3231</v>
      </c>
      <c r="G7" s="312" t="s">
        <v>3533</v>
      </c>
      <c r="H7" s="312" t="s">
        <v>210</v>
      </c>
      <c r="I7" s="312" t="s">
        <v>210</v>
      </c>
      <c r="J7" s="312" t="s">
        <v>3231</v>
      </c>
      <c r="K7" s="312" t="s">
        <v>3231</v>
      </c>
      <c r="L7" s="314">
        <v>1362788</v>
      </c>
      <c r="M7" s="314">
        <v>224860020</v>
      </c>
      <c r="N7" s="315">
        <v>165</v>
      </c>
      <c r="O7" s="312" t="s">
        <v>3231</v>
      </c>
      <c r="P7" s="312" t="s">
        <v>3231</v>
      </c>
      <c r="Q7" s="312" t="s">
        <v>3231</v>
      </c>
      <c r="R7" s="312" t="s">
        <v>3231</v>
      </c>
      <c r="S7" s="312" t="s">
        <v>3231</v>
      </c>
      <c r="T7" s="312" t="s">
        <v>3231</v>
      </c>
      <c r="U7" s="312" t="s">
        <v>3231</v>
      </c>
      <c r="V7" s="312" t="s">
        <v>3231</v>
      </c>
      <c r="W7" s="312" t="s">
        <v>3231</v>
      </c>
      <c r="X7" s="312" t="s">
        <v>3231</v>
      </c>
    </row>
    <row r="8" spans="1:24" ht="17.25" x14ac:dyDescent="0.35">
      <c r="A8" s="312" t="s">
        <v>315</v>
      </c>
      <c r="B8" s="312" t="s">
        <v>3531</v>
      </c>
      <c r="C8" s="312" t="s">
        <v>3532</v>
      </c>
      <c r="D8" s="313">
        <v>43862</v>
      </c>
      <c r="E8" s="312" t="s">
        <v>3231</v>
      </c>
      <c r="F8" s="312" t="s">
        <v>3231</v>
      </c>
      <c r="G8" s="312" t="s">
        <v>3534</v>
      </c>
      <c r="H8" s="312" t="s">
        <v>210</v>
      </c>
      <c r="I8" s="312" t="s">
        <v>210</v>
      </c>
      <c r="J8" s="312" t="s">
        <v>3231</v>
      </c>
      <c r="K8" s="312" t="s">
        <v>3231</v>
      </c>
      <c r="L8" s="314">
        <v>1297352</v>
      </c>
      <c r="M8" s="314">
        <v>214063080</v>
      </c>
      <c r="N8" s="315">
        <v>165</v>
      </c>
      <c r="O8" s="312" t="s">
        <v>3231</v>
      </c>
      <c r="P8" s="312" t="s">
        <v>3231</v>
      </c>
      <c r="Q8" s="312" t="s">
        <v>3231</v>
      </c>
      <c r="R8" s="312" t="s">
        <v>3231</v>
      </c>
      <c r="S8" s="312" t="s">
        <v>3231</v>
      </c>
      <c r="T8" s="312" t="s">
        <v>3231</v>
      </c>
      <c r="U8" s="312" t="s">
        <v>3231</v>
      </c>
      <c r="V8" s="312" t="s">
        <v>3231</v>
      </c>
      <c r="W8" s="312" t="s">
        <v>3231</v>
      </c>
      <c r="X8" s="312" t="s">
        <v>3231</v>
      </c>
    </row>
    <row r="9" spans="1:24" ht="17.25" x14ac:dyDescent="0.35">
      <c r="A9" s="312" t="s">
        <v>315</v>
      </c>
      <c r="B9" s="312" t="s">
        <v>3531</v>
      </c>
      <c r="C9" s="312" t="s">
        <v>3532</v>
      </c>
      <c r="D9" s="313">
        <v>43891</v>
      </c>
      <c r="E9" s="312" t="s">
        <v>3231</v>
      </c>
      <c r="F9" s="312" t="s">
        <v>3231</v>
      </c>
      <c r="G9" s="312" t="s">
        <v>3535</v>
      </c>
      <c r="H9" s="312" t="s">
        <v>210</v>
      </c>
      <c r="I9" s="312" t="s">
        <v>210</v>
      </c>
      <c r="J9" s="312" t="s">
        <v>3231</v>
      </c>
      <c r="K9" s="312" t="s">
        <v>3231</v>
      </c>
      <c r="L9" s="314">
        <v>1577604.8</v>
      </c>
      <c r="M9" s="314">
        <v>260304792</v>
      </c>
      <c r="N9" s="315">
        <v>165</v>
      </c>
      <c r="O9" s="312" t="s">
        <v>3231</v>
      </c>
      <c r="P9" s="312" t="s">
        <v>3231</v>
      </c>
      <c r="Q9" s="312" t="s">
        <v>3231</v>
      </c>
      <c r="R9" s="312" t="s">
        <v>3231</v>
      </c>
      <c r="S9" s="312" t="s">
        <v>3231</v>
      </c>
      <c r="T9" s="312" t="s">
        <v>3231</v>
      </c>
      <c r="U9" s="312" t="s">
        <v>3231</v>
      </c>
      <c r="V9" s="312" t="s">
        <v>3231</v>
      </c>
      <c r="W9" s="312" t="s">
        <v>3231</v>
      </c>
      <c r="X9" s="312" t="s">
        <v>3231</v>
      </c>
    </row>
    <row r="10" spans="1:24" ht="17.25" x14ac:dyDescent="0.35">
      <c r="A10" s="312" t="s">
        <v>315</v>
      </c>
      <c r="B10" s="312" t="s">
        <v>3531</v>
      </c>
      <c r="C10" s="312" t="s">
        <v>3532</v>
      </c>
      <c r="D10" s="313">
        <v>43922</v>
      </c>
      <c r="E10" s="312" t="s">
        <v>3231</v>
      </c>
      <c r="F10" s="312" t="s">
        <v>3231</v>
      </c>
      <c r="G10" s="312" t="s">
        <v>3536</v>
      </c>
      <c r="H10" s="312" t="s">
        <v>210</v>
      </c>
      <c r="I10" s="312" t="s">
        <v>210</v>
      </c>
      <c r="J10" s="312" t="s">
        <v>3231</v>
      </c>
      <c r="K10" s="312" t="s">
        <v>3231</v>
      </c>
      <c r="L10" s="314">
        <v>1427589.2</v>
      </c>
      <c r="M10" s="314">
        <v>235552218</v>
      </c>
      <c r="N10" s="315">
        <v>165</v>
      </c>
      <c r="O10" s="312" t="s">
        <v>3231</v>
      </c>
      <c r="P10" s="312" t="s">
        <v>3231</v>
      </c>
      <c r="Q10" s="312" t="s">
        <v>3231</v>
      </c>
      <c r="R10" s="312" t="s">
        <v>3231</v>
      </c>
      <c r="S10" s="312" t="s">
        <v>3231</v>
      </c>
      <c r="T10" s="312" t="s">
        <v>3231</v>
      </c>
      <c r="U10" s="312" t="s">
        <v>3231</v>
      </c>
      <c r="V10" s="312" t="s">
        <v>3231</v>
      </c>
      <c r="W10" s="312" t="s">
        <v>3231</v>
      </c>
      <c r="X10" s="312" t="s">
        <v>3231</v>
      </c>
    </row>
    <row r="11" spans="1:24" ht="17.25" x14ac:dyDescent="0.35">
      <c r="A11" s="312" t="s">
        <v>315</v>
      </c>
      <c r="B11" s="312" t="s">
        <v>3531</v>
      </c>
      <c r="C11" s="312" t="s">
        <v>3532</v>
      </c>
      <c r="D11" s="313">
        <v>43952</v>
      </c>
      <c r="E11" s="312" t="s">
        <v>3231</v>
      </c>
      <c r="F11" s="312" t="s">
        <v>3231</v>
      </c>
      <c r="G11" s="312" t="s">
        <v>3537</v>
      </c>
      <c r="H11" s="312" t="s">
        <v>210</v>
      </c>
      <c r="I11" s="312" t="s">
        <v>210</v>
      </c>
      <c r="J11" s="312" t="s">
        <v>3231</v>
      </c>
      <c r="K11" s="312" t="s">
        <v>3231</v>
      </c>
      <c r="L11" s="314">
        <v>1470127.1</v>
      </c>
      <c r="M11" s="314">
        <v>242570972</v>
      </c>
      <c r="N11" s="315">
        <v>165.00000034010662</v>
      </c>
      <c r="O11" s="312" t="s">
        <v>3231</v>
      </c>
      <c r="P11" s="312" t="s">
        <v>3231</v>
      </c>
      <c r="Q11" s="312" t="s">
        <v>3231</v>
      </c>
      <c r="R11" s="312" t="s">
        <v>3231</v>
      </c>
      <c r="S11" s="312" t="s">
        <v>3231</v>
      </c>
      <c r="T11" s="312" t="s">
        <v>3231</v>
      </c>
      <c r="U11" s="312" t="s">
        <v>3231</v>
      </c>
      <c r="V11" s="312" t="s">
        <v>3231</v>
      </c>
      <c r="W11" s="312" t="s">
        <v>3231</v>
      </c>
      <c r="X11" s="312" t="s">
        <v>3231</v>
      </c>
    </row>
    <row r="12" spans="1:24" ht="17.25" x14ac:dyDescent="0.35">
      <c r="A12" s="312" t="s">
        <v>315</v>
      </c>
      <c r="B12" s="312" t="s">
        <v>3531</v>
      </c>
      <c r="C12" s="312" t="s">
        <v>3532</v>
      </c>
      <c r="D12" s="313">
        <v>43983</v>
      </c>
      <c r="E12" s="312" t="s">
        <v>3231</v>
      </c>
      <c r="F12" s="312" t="s">
        <v>3231</v>
      </c>
      <c r="G12" s="312" t="s">
        <v>3538</v>
      </c>
      <c r="H12" s="312" t="s">
        <v>210</v>
      </c>
      <c r="I12" s="312" t="s">
        <v>210</v>
      </c>
      <c r="J12" s="312" t="s">
        <v>3231</v>
      </c>
      <c r="K12" s="312" t="s">
        <v>3231</v>
      </c>
      <c r="L12" s="314">
        <v>1227520.3</v>
      </c>
      <c r="M12" s="314">
        <v>202540850</v>
      </c>
      <c r="N12" s="315">
        <v>165.00000040732525</v>
      </c>
      <c r="O12" s="312" t="s">
        <v>3231</v>
      </c>
      <c r="P12" s="312" t="s">
        <v>3231</v>
      </c>
      <c r="Q12" s="312" t="s">
        <v>3231</v>
      </c>
      <c r="R12" s="312" t="s">
        <v>3231</v>
      </c>
      <c r="S12" s="312" t="s">
        <v>3231</v>
      </c>
      <c r="T12" s="312" t="s">
        <v>3231</v>
      </c>
      <c r="U12" s="312" t="s">
        <v>3231</v>
      </c>
      <c r="V12" s="312" t="s">
        <v>3231</v>
      </c>
      <c r="W12" s="312" t="s">
        <v>3231</v>
      </c>
      <c r="X12" s="312" t="s">
        <v>3231</v>
      </c>
    </row>
    <row r="13" spans="1:24" ht="17.25" x14ac:dyDescent="0.35">
      <c r="A13" s="312" t="s">
        <v>315</v>
      </c>
      <c r="B13" s="312" t="s">
        <v>3531</v>
      </c>
      <c r="C13" s="312" t="s">
        <v>3532</v>
      </c>
      <c r="D13" s="313">
        <v>44013</v>
      </c>
      <c r="E13" s="312" t="s">
        <v>3231</v>
      </c>
      <c r="F13" s="312" t="s">
        <v>3231</v>
      </c>
      <c r="G13" s="312" t="s">
        <v>3539</v>
      </c>
      <c r="H13" s="312" t="s">
        <v>210</v>
      </c>
      <c r="I13" s="312" t="s">
        <v>210</v>
      </c>
      <c r="J13" s="312" t="s">
        <v>3231</v>
      </c>
      <c r="K13" s="312" t="s">
        <v>3231</v>
      </c>
      <c r="L13" s="314">
        <v>1252002.5</v>
      </c>
      <c r="M13" s="314">
        <v>206580413</v>
      </c>
      <c r="N13" s="315">
        <v>165.00000039936023</v>
      </c>
      <c r="O13" s="312" t="s">
        <v>3231</v>
      </c>
      <c r="P13" s="312" t="s">
        <v>3231</v>
      </c>
      <c r="Q13" s="312" t="s">
        <v>3231</v>
      </c>
      <c r="R13" s="312" t="s">
        <v>3231</v>
      </c>
      <c r="S13" s="312" t="s">
        <v>3231</v>
      </c>
      <c r="T13" s="312" t="s">
        <v>3231</v>
      </c>
      <c r="U13" s="312" t="s">
        <v>3231</v>
      </c>
      <c r="V13" s="312" t="s">
        <v>3231</v>
      </c>
      <c r="W13" s="312" t="s">
        <v>3231</v>
      </c>
      <c r="X13" s="312" t="s">
        <v>3231</v>
      </c>
    </row>
    <row r="14" spans="1:24" ht="17.25" x14ac:dyDescent="0.35">
      <c r="A14" s="312" t="s">
        <v>315</v>
      </c>
      <c r="B14" s="312" t="s">
        <v>3531</v>
      </c>
      <c r="C14" s="312" t="s">
        <v>3532</v>
      </c>
      <c r="D14" s="313">
        <v>44044</v>
      </c>
      <c r="E14" s="312" t="s">
        <v>3231</v>
      </c>
      <c r="F14" s="312" t="s">
        <v>3231</v>
      </c>
      <c r="G14" s="312" t="s">
        <v>3540</v>
      </c>
      <c r="H14" s="312" t="s">
        <v>210</v>
      </c>
      <c r="I14" s="312" t="s">
        <v>210</v>
      </c>
      <c r="J14" s="312" t="s">
        <v>3231</v>
      </c>
      <c r="K14" s="312" t="s">
        <v>3231</v>
      </c>
      <c r="L14" s="314">
        <v>909214.4</v>
      </c>
      <c r="M14" s="314">
        <v>150020376</v>
      </c>
      <c r="N14" s="315">
        <v>165</v>
      </c>
      <c r="O14" s="312" t="s">
        <v>3231</v>
      </c>
      <c r="P14" s="312" t="s">
        <v>3231</v>
      </c>
      <c r="Q14" s="312" t="s">
        <v>3231</v>
      </c>
      <c r="R14" s="312" t="s">
        <v>3231</v>
      </c>
      <c r="S14" s="312" t="s">
        <v>3231</v>
      </c>
      <c r="T14" s="312" t="s">
        <v>3231</v>
      </c>
      <c r="U14" s="312" t="s">
        <v>3231</v>
      </c>
      <c r="V14" s="312" t="s">
        <v>3231</v>
      </c>
      <c r="W14" s="312" t="s">
        <v>3231</v>
      </c>
      <c r="X14" s="312" t="s">
        <v>3231</v>
      </c>
    </row>
    <row r="15" spans="1:24" ht="17.25" x14ac:dyDescent="0.35">
      <c r="A15" s="312" t="s">
        <v>315</v>
      </c>
      <c r="B15" s="312" t="s">
        <v>3531</v>
      </c>
      <c r="C15" s="312" t="s">
        <v>3532</v>
      </c>
      <c r="D15" s="313">
        <v>44075</v>
      </c>
      <c r="E15" s="312" t="s">
        <v>3231</v>
      </c>
      <c r="F15" s="312" t="s">
        <v>3231</v>
      </c>
      <c r="G15" s="312" t="s">
        <v>3541</v>
      </c>
      <c r="H15" s="312" t="s">
        <v>210</v>
      </c>
      <c r="I15" s="312" t="s">
        <v>210</v>
      </c>
      <c r="J15" s="312" t="s">
        <v>3231</v>
      </c>
      <c r="K15" s="312" t="s">
        <v>3231</v>
      </c>
      <c r="L15" s="314">
        <v>1123755.3999999999</v>
      </c>
      <c r="M15" s="314">
        <v>185419641</v>
      </c>
      <c r="N15" s="315">
        <v>165</v>
      </c>
      <c r="O15" s="312" t="s">
        <v>3231</v>
      </c>
      <c r="P15" s="312" t="s">
        <v>3231</v>
      </c>
      <c r="Q15" s="312" t="s">
        <v>3231</v>
      </c>
      <c r="R15" s="312" t="s">
        <v>3231</v>
      </c>
      <c r="S15" s="312" t="s">
        <v>3231</v>
      </c>
      <c r="T15" s="312" t="s">
        <v>3231</v>
      </c>
      <c r="U15" s="312" t="s">
        <v>3231</v>
      </c>
      <c r="V15" s="312" t="s">
        <v>3231</v>
      </c>
      <c r="W15" s="312" t="s">
        <v>3231</v>
      </c>
      <c r="X15" s="312" t="s">
        <v>3231</v>
      </c>
    </row>
    <row r="16" spans="1:24" ht="17.25" x14ac:dyDescent="0.35">
      <c r="A16" s="312" t="s">
        <v>315</v>
      </c>
      <c r="B16" s="312" t="s">
        <v>3531</v>
      </c>
      <c r="C16" s="312" t="s">
        <v>3532</v>
      </c>
      <c r="D16" s="313">
        <v>44105</v>
      </c>
      <c r="E16" s="312" t="s">
        <v>3231</v>
      </c>
      <c r="F16" s="312" t="s">
        <v>3231</v>
      </c>
      <c r="G16" s="312" t="s">
        <v>3542</v>
      </c>
      <c r="H16" s="312" t="s">
        <v>210</v>
      </c>
      <c r="I16" s="312" t="s">
        <v>210</v>
      </c>
      <c r="J16" s="312" t="s">
        <v>3231</v>
      </c>
      <c r="K16" s="312" t="s">
        <v>3231</v>
      </c>
      <c r="L16" s="314">
        <v>973955.2</v>
      </c>
      <c r="M16" s="314">
        <v>160702608</v>
      </c>
      <c r="N16" s="315">
        <v>165</v>
      </c>
      <c r="O16" s="312" t="s">
        <v>3231</v>
      </c>
      <c r="P16" s="312" t="s">
        <v>3231</v>
      </c>
      <c r="Q16" s="312" t="s">
        <v>3231</v>
      </c>
      <c r="R16" s="312" t="s">
        <v>3231</v>
      </c>
      <c r="S16" s="312" t="s">
        <v>3231</v>
      </c>
      <c r="T16" s="312" t="s">
        <v>3231</v>
      </c>
      <c r="U16" s="312" t="s">
        <v>3231</v>
      </c>
      <c r="V16" s="312" t="s">
        <v>3231</v>
      </c>
      <c r="W16" s="312" t="s">
        <v>3231</v>
      </c>
      <c r="X16" s="312" t="s">
        <v>3231</v>
      </c>
    </row>
    <row r="17" spans="1:24" ht="17.25" x14ac:dyDescent="0.35">
      <c r="A17" s="312" t="s">
        <v>315</v>
      </c>
      <c r="B17" s="312" t="s">
        <v>3531</v>
      </c>
      <c r="C17" s="312" t="s">
        <v>3532</v>
      </c>
      <c r="D17" s="313">
        <v>44136</v>
      </c>
      <c r="E17" s="312" t="s">
        <v>3231</v>
      </c>
      <c r="F17" s="312" t="s">
        <v>3231</v>
      </c>
      <c r="G17" s="312" t="s">
        <v>3543</v>
      </c>
      <c r="H17" s="312" t="s">
        <v>210</v>
      </c>
      <c r="I17" s="312" t="s">
        <v>210</v>
      </c>
      <c r="J17" s="312" t="s">
        <v>3231</v>
      </c>
      <c r="K17" s="312" t="s">
        <v>3231</v>
      </c>
      <c r="L17" s="314">
        <v>1009218.2</v>
      </c>
      <c r="M17" s="314">
        <v>166521003</v>
      </c>
      <c r="N17" s="315">
        <v>165</v>
      </c>
      <c r="O17" s="312" t="s">
        <v>3231</v>
      </c>
      <c r="P17" s="312" t="s">
        <v>3231</v>
      </c>
      <c r="Q17" s="312" t="s">
        <v>3231</v>
      </c>
      <c r="R17" s="312" t="s">
        <v>3231</v>
      </c>
      <c r="S17" s="312" t="s">
        <v>3231</v>
      </c>
      <c r="T17" s="312" t="s">
        <v>3231</v>
      </c>
      <c r="U17" s="312" t="s">
        <v>3231</v>
      </c>
      <c r="V17" s="312" t="s">
        <v>3231</v>
      </c>
      <c r="W17" s="312" t="s">
        <v>3231</v>
      </c>
      <c r="X17" s="312" t="s">
        <v>3231</v>
      </c>
    </row>
    <row r="18" spans="1:24" ht="17.25" x14ac:dyDescent="0.35">
      <c r="A18" s="312" t="s">
        <v>315</v>
      </c>
      <c r="B18" s="312" t="s">
        <v>3531</v>
      </c>
      <c r="C18" s="312" t="s">
        <v>3532</v>
      </c>
      <c r="D18" s="313">
        <v>44166</v>
      </c>
      <c r="E18" s="312" t="s">
        <v>3231</v>
      </c>
      <c r="F18" s="312" t="s">
        <v>3231</v>
      </c>
      <c r="G18" s="312" t="s">
        <v>3544</v>
      </c>
      <c r="H18" s="312" t="s">
        <v>210</v>
      </c>
      <c r="I18" s="312" t="s">
        <v>210</v>
      </c>
      <c r="J18" s="312" t="s">
        <v>3231</v>
      </c>
      <c r="K18" s="312" t="s">
        <v>3231</v>
      </c>
      <c r="L18" s="314">
        <v>862949.3</v>
      </c>
      <c r="M18" s="314">
        <v>142386635</v>
      </c>
      <c r="N18" s="315">
        <v>165.00000057940829</v>
      </c>
      <c r="O18" s="312" t="s">
        <v>3231</v>
      </c>
      <c r="P18" s="312" t="s">
        <v>3231</v>
      </c>
      <c r="Q18" s="312" t="s">
        <v>3231</v>
      </c>
      <c r="R18" s="312" t="s">
        <v>3231</v>
      </c>
      <c r="S18" s="312" t="s">
        <v>3231</v>
      </c>
      <c r="T18" s="312" t="s">
        <v>3231</v>
      </c>
      <c r="U18" s="312" t="s">
        <v>3231</v>
      </c>
      <c r="V18" s="312" t="s">
        <v>3231</v>
      </c>
      <c r="W18" s="312" t="s">
        <v>3231</v>
      </c>
      <c r="X18" s="312" t="s">
        <v>3231</v>
      </c>
    </row>
  </sheetData>
  <mergeCells count="9">
    <mergeCell ref="B4:G4"/>
    <mergeCell ref="H4:K4"/>
    <mergeCell ref="L4:U4"/>
    <mergeCell ref="V4:X4"/>
    <mergeCell ref="B5:G5"/>
    <mergeCell ref="H5:I5"/>
    <mergeCell ref="J5:K5"/>
    <mergeCell ref="L5:U5"/>
    <mergeCell ref="V5:X5"/>
  </mergeCells>
  <dataValidations count="1">
    <dataValidation type="date" allowBlank="1" showInputMessage="1" showErrorMessage="1" promptTitle="Format de date" prompt="Insérez vos dates au format: jj/mm/aaaa" sqref="S4:S6" xr:uid="{00000000-0002-0000-3100-000000000000}">
      <formula1>#REF!</formula1>
      <formula2>#REF!</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P481"/>
  <sheetViews>
    <sheetView showGridLines="0" topLeftCell="B1" zoomScale="80" zoomScaleNormal="80" workbookViewId="0">
      <selection activeCell="L20" sqref="L20"/>
    </sheetView>
  </sheetViews>
  <sheetFormatPr defaultColWidth="11.5" defaultRowHeight="15" x14ac:dyDescent="0.35"/>
  <cols>
    <col min="1" max="1" width="4.125" style="1" customWidth="1"/>
    <col min="2" max="2" width="11.5" style="1"/>
    <col min="3" max="3" width="22.125" style="1" customWidth="1"/>
    <col min="4" max="4" width="20.5" style="1" customWidth="1"/>
    <col min="5" max="5" width="28.625" style="1" customWidth="1"/>
    <col min="6" max="6" width="16.375" style="1" customWidth="1"/>
    <col min="7" max="7" width="17.25" style="1" bestFit="1" customWidth="1"/>
    <col min="8" max="8" width="17.375" style="1" customWidth="1"/>
    <col min="9" max="9" width="39.375" style="1" customWidth="1"/>
    <col min="10" max="10" width="19" style="1" customWidth="1"/>
    <col min="11" max="11" width="18" style="1" customWidth="1"/>
    <col min="12" max="12" width="11.5" style="1"/>
    <col min="13" max="13" width="28" style="1" customWidth="1"/>
    <col min="14" max="16384" width="11.5" style="1"/>
  </cols>
  <sheetData>
    <row r="1" spans="2:16" x14ac:dyDescent="0.35">
      <c r="F1" s="534" t="s">
        <v>4241</v>
      </c>
      <c r="G1" s="534"/>
      <c r="H1" s="534"/>
      <c r="I1" s="534"/>
      <c r="J1" s="534"/>
      <c r="K1" s="534"/>
      <c r="L1" s="534"/>
      <c r="M1" s="534"/>
      <c r="N1" s="534"/>
      <c r="O1" s="534"/>
      <c r="P1" s="534"/>
    </row>
    <row r="2" spans="2:16" ht="19.5" x14ac:dyDescent="0.35">
      <c r="B2" s="26" t="s">
        <v>2</v>
      </c>
      <c r="F2" s="534"/>
      <c r="G2" s="534"/>
      <c r="H2" s="534"/>
      <c r="I2" s="534"/>
      <c r="J2" s="534"/>
      <c r="K2" s="534"/>
      <c r="L2" s="534"/>
      <c r="M2" s="534"/>
      <c r="N2" s="534"/>
      <c r="O2" s="534"/>
      <c r="P2" s="534"/>
    </row>
    <row r="5" spans="2:16" ht="16.5" thickBot="1" x14ac:dyDescent="0.4">
      <c r="B5" s="4" t="s">
        <v>21</v>
      </c>
    </row>
    <row r="6" spans="2:16" ht="18.75" thickBot="1" x14ac:dyDescent="0.4">
      <c r="B6" s="9"/>
      <c r="C6" s="9"/>
      <c r="D6" s="535" t="s">
        <v>149</v>
      </c>
      <c r="E6" s="536"/>
      <c r="F6" s="537"/>
      <c r="G6" s="538" t="s">
        <v>150</v>
      </c>
      <c r="H6" s="536"/>
      <c r="I6" s="537"/>
      <c r="J6" s="538" t="s">
        <v>151</v>
      </c>
      <c r="K6" s="536"/>
      <c r="L6" s="537"/>
      <c r="M6" s="27" t="s">
        <v>152</v>
      </c>
    </row>
    <row r="7" spans="2:16" ht="41.25" thickBot="1" x14ac:dyDescent="0.4">
      <c r="B7" s="25" t="s">
        <v>22</v>
      </c>
      <c r="C7" s="25" t="s">
        <v>4</v>
      </c>
      <c r="D7" s="25" t="s">
        <v>153</v>
      </c>
      <c r="E7" s="28" t="s">
        <v>154</v>
      </c>
      <c r="F7" s="25" t="s">
        <v>155</v>
      </c>
      <c r="G7" s="25" t="s">
        <v>156</v>
      </c>
      <c r="H7" s="25" t="s">
        <v>157</v>
      </c>
      <c r="I7" s="25" t="s">
        <v>158</v>
      </c>
      <c r="J7" s="25" t="s">
        <v>159</v>
      </c>
      <c r="K7" s="25" t="s">
        <v>160</v>
      </c>
      <c r="L7" s="25" t="s">
        <v>158</v>
      </c>
      <c r="M7" s="25" t="s">
        <v>161</v>
      </c>
    </row>
    <row r="8" spans="2:16" x14ac:dyDescent="0.35">
      <c r="B8" s="261">
        <v>1</v>
      </c>
      <c r="C8" s="212" t="s">
        <v>327</v>
      </c>
      <c r="D8" s="212" t="s">
        <v>162</v>
      </c>
      <c r="E8" s="212" t="s">
        <v>162</v>
      </c>
      <c r="F8" s="212" t="s">
        <v>162</v>
      </c>
      <c r="G8" s="212" t="s">
        <v>162</v>
      </c>
      <c r="H8" s="212" t="s">
        <v>162</v>
      </c>
      <c r="I8" s="212" t="s">
        <v>162</v>
      </c>
      <c r="J8" s="212" t="s">
        <v>162</v>
      </c>
      <c r="K8" s="212" t="s">
        <v>162</v>
      </c>
      <c r="L8" s="212" t="s">
        <v>162</v>
      </c>
      <c r="M8" s="212" t="s">
        <v>162</v>
      </c>
    </row>
    <row r="9" spans="2:16" x14ac:dyDescent="0.35">
      <c r="B9" s="262">
        <v>2</v>
      </c>
      <c r="C9" s="214" t="s">
        <v>7</v>
      </c>
      <c r="D9" s="220" t="s">
        <v>162</v>
      </c>
      <c r="E9" s="220" t="s">
        <v>162</v>
      </c>
      <c r="F9" s="220" t="s">
        <v>162</v>
      </c>
      <c r="G9" s="263" t="s">
        <v>162</v>
      </c>
      <c r="H9" s="220" t="s">
        <v>162</v>
      </c>
      <c r="I9" s="226" t="s">
        <v>162</v>
      </c>
      <c r="J9" s="220" t="s">
        <v>162</v>
      </c>
      <c r="K9" s="220" t="s">
        <v>162</v>
      </c>
      <c r="L9" s="220" t="s">
        <v>162</v>
      </c>
      <c r="M9" s="220" t="s">
        <v>162</v>
      </c>
    </row>
    <row r="10" spans="2:16" x14ac:dyDescent="0.35">
      <c r="B10" s="261">
        <v>3</v>
      </c>
      <c r="C10" s="212" t="s">
        <v>9</v>
      </c>
      <c r="D10" s="212" t="s">
        <v>162</v>
      </c>
      <c r="E10" s="212" t="s">
        <v>162</v>
      </c>
      <c r="F10" s="212" t="s">
        <v>162</v>
      </c>
      <c r="G10" s="212" t="s">
        <v>162</v>
      </c>
      <c r="H10" s="212" t="s">
        <v>162</v>
      </c>
      <c r="I10" s="209" t="s">
        <v>162</v>
      </c>
      <c r="J10" s="212" t="s">
        <v>162</v>
      </c>
      <c r="K10" s="212" t="s">
        <v>162</v>
      </c>
      <c r="L10" s="212" t="s">
        <v>162</v>
      </c>
      <c r="M10" s="212" t="s">
        <v>162</v>
      </c>
    </row>
    <row r="11" spans="2:16" x14ac:dyDescent="0.35">
      <c r="B11" s="262">
        <v>4</v>
      </c>
      <c r="C11" s="220" t="s">
        <v>321</v>
      </c>
      <c r="D11" s="220" t="s">
        <v>162</v>
      </c>
      <c r="E11" s="220" t="s">
        <v>162</v>
      </c>
      <c r="F11" s="220" t="s">
        <v>162</v>
      </c>
      <c r="G11" s="263" t="s">
        <v>162</v>
      </c>
      <c r="H11" s="220" t="s">
        <v>162</v>
      </c>
      <c r="I11" s="226" t="s">
        <v>162</v>
      </c>
      <c r="J11" s="220" t="s">
        <v>162</v>
      </c>
      <c r="K11" s="220" t="s">
        <v>162</v>
      </c>
      <c r="L11" s="220" t="s">
        <v>162</v>
      </c>
      <c r="M11" s="220" t="s">
        <v>162</v>
      </c>
    </row>
    <row r="12" spans="2:16" x14ac:dyDescent="0.35">
      <c r="B12" s="261">
        <v>5</v>
      </c>
      <c r="C12" s="212" t="s">
        <v>11</v>
      </c>
      <c r="D12" s="212" t="s">
        <v>162</v>
      </c>
      <c r="E12" s="212" t="s">
        <v>162</v>
      </c>
      <c r="F12" s="212" t="s">
        <v>162</v>
      </c>
      <c r="G12" s="264" t="s">
        <v>162</v>
      </c>
      <c r="H12" s="212" t="s">
        <v>162</v>
      </c>
      <c r="I12" s="209" t="s">
        <v>162</v>
      </c>
      <c r="J12" s="212" t="s">
        <v>162</v>
      </c>
      <c r="K12" s="212" t="s">
        <v>162</v>
      </c>
      <c r="L12" s="212" t="s">
        <v>162</v>
      </c>
      <c r="M12" s="212" t="s">
        <v>162</v>
      </c>
    </row>
    <row r="13" spans="2:16" x14ac:dyDescent="0.35">
      <c r="B13" s="262">
        <v>6</v>
      </c>
      <c r="C13" s="265" t="s">
        <v>320</v>
      </c>
      <c r="D13" s="219" t="s">
        <v>163</v>
      </c>
      <c r="E13" s="219" t="s">
        <v>164</v>
      </c>
      <c r="F13" s="219" t="s">
        <v>165</v>
      </c>
      <c r="G13" s="266">
        <v>80580000</v>
      </c>
      <c r="H13" s="267">
        <v>44176</v>
      </c>
      <c r="I13" s="49" t="s">
        <v>166</v>
      </c>
      <c r="J13" s="220" t="s">
        <v>162</v>
      </c>
      <c r="K13" s="220" t="s">
        <v>162</v>
      </c>
      <c r="L13" s="220" t="s">
        <v>162</v>
      </c>
      <c r="M13" s="220" t="s">
        <v>162</v>
      </c>
    </row>
    <row r="14" spans="2:16" x14ac:dyDescent="0.35">
      <c r="B14" s="262">
        <v>6</v>
      </c>
      <c r="C14" s="265" t="s">
        <v>320</v>
      </c>
      <c r="D14" s="219" t="s">
        <v>163</v>
      </c>
      <c r="E14" s="219" t="s">
        <v>164</v>
      </c>
      <c r="F14" s="219" t="s">
        <v>165</v>
      </c>
      <c r="G14" s="266">
        <v>80580000</v>
      </c>
      <c r="H14" s="267">
        <v>44176</v>
      </c>
      <c r="I14" s="49" t="s">
        <v>166</v>
      </c>
      <c r="J14" s="220" t="s">
        <v>162</v>
      </c>
      <c r="K14" s="220" t="s">
        <v>162</v>
      </c>
      <c r="L14" s="220" t="s">
        <v>162</v>
      </c>
      <c r="M14" s="220" t="s">
        <v>162</v>
      </c>
    </row>
    <row r="15" spans="2:16" x14ac:dyDescent="0.35">
      <c r="B15" s="261">
        <v>7</v>
      </c>
      <c r="C15" s="212" t="s">
        <v>13</v>
      </c>
      <c r="D15" s="212" t="s">
        <v>162</v>
      </c>
      <c r="E15" s="212" t="s">
        <v>162</v>
      </c>
      <c r="F15" s="212" t="s">
        <v>162</v>
      </c>
      <c r="G15" s="264" t="s">
        <v>162</v>
      </c>
      <c r="H15" s="212" t="s">
        <v>162</v>
      </c>
      <c r="I15" s="209" t="s">
        <v>162</v>
      </c>
      <c r="J15" s="212" t="s">
        <v>162</v>
      </c>
      <c r="K15" s="212" t="s">
        <v>162</v>
      </c>
      <c r="L15" s="212" t="s">
        <v>162</v>
      </c>
      <c r="M15" s="212" t="s">
        <v>162</v>
      </c>
    </row>
    <row r="16" spans="2:16" x14ac:dyDescent="0.35">
      <c r="B16" s="262">
        <v>8</v>
      </c>
      <c r="C16" s="220" t="s">
        <v>14</v>
      </c>
      <c r="D16" s="220" t="s">
        <v>162</v>
      </c>
      <c r="E16" s="220" t="s">
        <v>162</v>
      </c>
      <c r="F16" s="220" t="s">
        <v>162</v>
      </c>
      <c r="G16" s="263" t="s">
        <v>162</v>
      </c>
      <c r="H16" s="220" t="s">
        <v>162</v>
      </c>
      <c r="I16" s="226" t="s">
        <v>162</v>
      </c>
      <c r="J16" s="220" t="s">
        <v>162</v>
      </c>
      <c r="K16" s="220" t="s">
        <v>162</v>
      </c>
      <c r="L16" s="220" t="s">
        <v>162</v>
      </c>
      <c r="M16" s="220" t="s">
        <v>162</v>
      </c>
    </row>
    <row r="17" spans="2:13" x14ac:dyDescent="0.35">
      <c r="B17" s="29"/>
      <c r="C17" s="29"/>
      <c r="D17" s="30" t="s">
        <v>147</v>
      </c>
      <c r="E17" s="29"/>
      <c r="F17" s="31"/>
      <c r="G17" s="33">
        <f>SUM(G8:G16)</f>
        <v>161160000</v>
      </c>
      <c r="H17" s="32"/>
      <c r="I17" s="31"/>
      <c r="J17" s="29"/>
      <c r="K17" s="29"/>
      <c r="L17" s="29"/>
      <c r="M17" s="29"/>
    </row>
    <row r="18" spans="2:13" x14ac:dyDescent="0.35">
      <c r="B18" s="5" t="s">
        <v>28</v>
      </c>
    </row>
    <row r="20" spans="2:13" ht="15.75" x14ac:dyDescent="0.35">
      <c r="B20" s="4" t="s">
        <v>27</v>
      </c>
    </row>
    <row r="21" spans="2:13" ht="15.75" thickBot="1" x14ac:dyDescent="0.4"/>
    <row r="22" spans="2:13" ht="18.75" thickBot="1" x14ac:dyDescent="0.4">
      <c r="B22" s="9"/>
      <c r="C22" s="9"/>
      <c r="D22" s="539" t="s">
        <v>149</v>
      </c>
      <c r="E22" s="540"/>
      <c r="F22" s="541"/>
      <c r="G22" s="542" t="s">
        <v>150</v>
      </c>
      <c r="H22" s="540"/>
      <c r="I22" s="541"/>
      <c r="J22" s="542" t="s">
        <v>151</v>
      </c>
      <c r="K22" s="540"/>
      <c r="L22" s="541"/>
      <c r="M22" s="34" t="s">
        <v>152</v>
      </c>
    </row>
    <row r="23" spans="2:13" ht="41.25" thickBot="1" x14ac:dyDescent="0.4">
      <c r="B23" s="2" t="s">
        <v>22</v>
      </c>
      <c r="C23" s="2" t="s">
        <v>4</v>
      </c>
      <c r="D23" s="2" t="s">
        <v>2242</v>
      </c>
      <c r="E23" s="2" t="s">
        <v>2243</v>
      </c>
      <c r="F23" s="2" t="s">
        <v>155</v>
      </c>
      <c r="G23" s="206" t="s">
        <v>168</v>
      </c>
      <c r="H23" s="2" t="s">
        <v>157</v>
      </c>
      <c r="I23" s="2" t="s">
        <v>158</v>
      </c>
      <c r="J23" s="2" t="s">
        <v>169</v>
      </c>
      <c r="K23" s="2" t="s">
        <v>2244</v>
      </c>
      <c r="L23" s="2" t="s">
        <v>158</v>
      </c>
      <c r="M23" s="2" t="s">
        <v>161</v>
      </c>
    </row>
    <row r="24" spans="2:13" x14ac:dyDescent="0.35">
      <c r="B24" s="207">
        <v>1</v>
      </c>
      <c r="C24" s="208" t="s">
        <v>134</v>
      </c>
      <c r="D24" s="208" t="s">
        <v>184</v>
      </c>
      <c r="E24" s="209" t="s">
        <v>184</v>
      </c>
      <c r="F24" s="208" t="s">
        <v>184</v>
      </c>
      <c r="G24" s="210" t="s">
        <v>184</v>
      </c>
      <c r="H24" s="211" t="s">
        <v>184</v>
      </c>
      <c r="I24" s="212" t="s">
        <v>184</v>
      </c>
      <c r="J24" s="212" t="s">
        <v>184</v>
      </c>
      <c r="K24" s="212" t="s">
        <v>184</v>
      </c>
      <c r="L24" s="212" t="s">
        <v>184</v>
      </c>
      <c r="M24" s="209" t="s">
        <v>184</v>
      </c>
    </row>
    <row r="25" spans="2:13" x14ac:dyDescent="0.35">
      <c r="B25" s="213">
        <v>2</v>
      </c>
      <c r="C25" s="214" t="s">
        <v>210</v>
      </c>
      <c r="D25" s="215" t="s">
        <v>184</v>
      </c>
      <c r="E25" s="49" t="s">
        <v>184</v>
      </c>
      <c r="F25" s="216" t="s">
        <v>184</v>
      </c>
      <c r="G25" s="217" t="s">
        <v>184</v>
      </c>
      <c r="H25" s="218" t="s">
        <v>184</v>
      </c>
      <c r="I25" s="219" t="s">
        <v>184</v>
      </c>
      <c r="J25" s="220" t="s">
        <v>184</v>
      </c>
      <c r="K25" s="220" t="s">
        <v>184</v>
      </c>
      <c r="L25" s="220" t="s">
        <v>184</v>
      </c>
      <c r="M25" s="49" t="s">
        <v>184</v>
      </c>
    </row>
    <row r="26" spans="2:13" x14ac:dyDescent="0.35">
      <c r="B26" s="207">
        <v>3</v>
      </c>
      <c r="C26" s="208" t="s">
        <v>121</v>
      </c>
      <c r="D26" s="221" t="s">
        <v>172</v>
      </c>
      <c r="E26" s="222" t="s">
        <v>2245</v>
      </c>
      <c r="F26" s="223" t="s">
        <v>178</v>
      </c>
      <c r="G26" s="224">
        <v>643999.04</v>
      </c>
      <c r="H26" s="225">
        <v>43836</v>
      </c>
      <c r="I26" s="222" t="s">
        <v>264</v>
      </c>
      <c r="J26" s="212" t="s">
        <v>184</v>
      </c>
      <c r="K26" s="212" t="s">
        <v>184</v>
      </c>
      <c r="L26" s="212" t="s">
        <v>184</v>
      </c>
      <c r="M26" s="222" t="s">
        <v>2246</v>
      </c>
    </row>
    <row r="27" spans="2:13" x14ac:dyDescent="0.35">
      <c r="B27" s="207">
        <v>3</v>
      </c>
      <c r="C27" s="208" t="s">
        <v>121</v>
      </c>
      <c r="D27" s="221" t="s">
        <v>172</v>
      </c>
      <c r="E27" s="222" t="s">
        <v>2247</v>
      </c>
      <c r="F27" s="223" t="s">
        <v>178</v>
      </c>
      <c r="G27" s="224">
        <v>45000.959999999999</v>
      </c>
      <c r="H27" s="225">
        <v>43836</v>
      </c>
      <c r="I27" s="222" t="s">
        <v>264</v>
      </c>
      <c r="J27" s="212" t="s">
        <v>184</v>
      </c>
      <c r="K27" s="212" t="s">
        <v>184</v>
      </c>
      <c r="L27" s="212" t="s">
        <v>184</v>
      </c>
      <c r="M27" s="222" t="s">
        <v>2246</v>
      </c>
    </row>
    <row r="28" spans="2:13" x14ac:dyDescent="0.35">
      <c r="B28" s="207">
        <v>3</v>
      </c>
      <c r="C28" s="208" t="s">
        <v>121</v>
      </c>
      <c r="D28" s="221" t="s">
        <v>172</v>
      </c>
      <c r="E28" s="222" t="s">
        <v>2245</v>
      </c>
      <c r="F28" s="223" t="s">
        <v>178</v>
      </c>
      <c r="G28" s="224">
        <v>643999</v>
      </c>
      <c r="H28" s="225">
        <v>43861</v>
      </c>
      <c r="I28" s="222" t="s">
        <v>264</v>
      </c>
      <c r="J28" s="212" t="s">
        <v>184</v>
      </c>
      <c r="K28" s="212" t="s">
        <v>184</v>
      </c>
      <c r="L28" s="212" t="s">
        <v>184</v>
      </c>
      <c r="M28" s="222" t="s">
        <v>2246</v>
      </c>
    </row>
    <row r="29" spans="2:13" x14ac:dyDescent="0.35">
      <c r="B29" s="207">
        <v>3</v>
      </c>
      <c r="C29" s="208" t="s">
        <v>121</v>
      </c>
      <c r="D29" s="221" t="s">
        <v>172</v>
      </c>
      <c r="E29" s="222" t="s">
        <v>2247</v>
      </c>
      <c r="F29" s="223" t="s">
        <v>178</v>
      </c>
      <c r="G29" s="224">
        <v>45001</v>
      </c>
      <c r="H29" s="225">
        <v>43861</v>
      </c>
      <c r="I29" s="222" t="s">
        <v>264</v>
      </c>
      <c r="J29" s="212" t="s">
        <v>184</v>
      </c>
      <c r="K29" s="212" t="s">
        <v>184</v>
      </c>
      <c r="L29" s="212" t="s">
        <v>184</v>
      </c>
      <c r="M29" s="222" t="s">
        <v>2246</v>
      </c>
    </row>
    <row r="30" spans="2:13" x14ac:dyDescent="0.35">
      <c r="B30" s="207">
        <v>3</v>
      </c>
      <c r="C30" s="208" t="s">
        <v>121</v>
      </c>
      <c r="D30" s="221" t="s">
        <v>172</v>
      </c>
      <c r="E30" s="222" t="s">
        <v>2248</v>
      </c>
      <c r="F30" s="223" t="s">
        <v>178</v>
      </c>
      <c r="G30" s="224">
        <v>2138002</v>
      </c>
      <c r="H30" s="225">
        <v>43861</v>
      </c>
      <c r="I30" s="222" t="s">
        <v>264</v>
      </c>
      <c r="J30" s="212" t="s">
        <v>184</v>
      </c>
      <c r="K30" s="212" t="s">
        <v>184</v>
      </c>
      <c r="L30" s="212" t="s">
        <v>184</v>
      </c>
      <c r="M30" s="222" t="s">
        <v>2246</v>
      </c>
    </row>
    <row r="31" spans="2:13" x14ac:dyDescent="0.35">
      <c r="B31" s="207">
        <v>3</v>
      </c>
      <c r="C31" s="208" t="s">
        <v>121</v>
      </c>
      <c r="D31" s="221" t="s">
        <v>172</v>
      </c>
      <c r="E31" s="222" t="s">
        <v>2249</v>
      </c>
      <c r="F31" s="223" t="s">
        <v>178</v>
      </c>
      <c r="G31" s="224">
        <v>519998</v>
      </c>
      <c r="H31" s="225">
        <v>43861</v>
      </c>
      <c r="I31" s="222" t="s">
        <v>264</v>
      </c>
      <c r="J31" s="212" t="s">
        <v>184</v>
      </c>
      <c r="K31" s="212" t="s">
        <v>184</v>
      </c>
      <c r="L31" s="212" t="s">
        <v>184</v>
      </c>
      <c r="M31" s="222" t="s">
        <v>2246</v>
      </c>
    </row>
    <row r="32" spans="2:13" x14ac:dyDescent="0.35">
      <c r="B32" s="207">
        <v>3</v>
      </c>
      <c r="C32" s="208" t="s">
        <v>121</v>
      </c>
      <c r="D32" s="221" t="s">
        <v>172</v>
      </c>
      <c r="E32" s="222" t="s">
        <v>2248</v>
      </c>
      <c r="F32" s="223" t="s">
        <v>178</v>
      </c>
      <c r="G32" s="224">
        <v>2138002.2599999998</v>
      </c>
      <c r="H32" s="225">
        <v>43836</v>
      </c>
      <c r="I32" s="222" t="s">
        <v>264</v>
      </c>
      <c r="J32" s="212" t="s">
        <v>184</v>
      </c>
      <c r="K32" s="212" t="s">
        <v>184</v>
      </c>
      <c r="L32" s="212" t="s">
        <v>184</v>
      </c>
      <c r="M32" s="222" t="s">
        <v>2246</v>
      </c>
    </row>
    <row r="33" spans="2:13" x14ac:dyDescent="0.35">
      <c r="B33" s="207">
        <v>3</v>
      </c>
      <c r="C33" s="208" t="s">
        <v>121</v>
      </c>
      <c r="D33" s="221" t="s">
        <v>172</v>
      </c>
      <c r="E33" s="222" t="s">
        <v>2249</v>
      </c>
      <c r="F33" s="223" t="s">
        <v>178</v>
      </c>
      <c r="G33" s="224">
        <v>519997.74</v>
      </c>
      <c r="H33" s="225">
        <v>43836</v>
      </c>
      <c r="I33" s="222" t="s">
        <v>264</v>
      </c>
      <c r="J33" s="212" t="s">
        <v>184</v>
      </c>
      <c r="K33" s="212" t="s">
        <v>184</v>
      </c>
      <c r="L33" s="212" t="s">
        <v>184</v>
      </c>
      <c r="M33" s="222" t="s">
        <v>2246</v>
      </c>
    </row>
    <row r="34" spans="2:13" x14ac:dyDescent="0.35">
      <c r="B34" s="207">
        <v>3</v>
      </c>
      <c r="C34" s="208" t="s">
        <v>121</v>
      </c>
      <c r="D34" s="221" t="s">
        <v>172</v>
      </c>
      <c r="E34" s="222" t="s">
        <v>2250</v>
      </c>
      <c r="F34" s="223" t="s">
        <v>178</v>
      </c>
      <c r="G34" s="224">
        <v>1400000</v>
      </c>
      <c r="H34" s="225">
        <v>43840</v>
      </c>
      <c r="I34" s="222" t="s">
        <v>173</v>
      </c>
      <c r="J34" s="212" t="s">
        <v>184</v>
      </c>
      <c r="K34" s="212" t="s">
        <v>184</v>
      </c>
      <c r="L34" s="212" t="s">
        <v>184</v>
      </c>
      <c r="M34" s="222" t="s">
        <v>2246</v>
      </c>
    </row>
    <row r="35" spans="2:13" x14ac:dyDescent="0.35">
      <c r="B35" s="207">
        <v>3</v>
      </c>
      <c r="C35" s="208" t="s">
        <v>121</v>
      </c>
      <c r="D35" s="221" t="s">
        <v>172</v>
      </c>
      <c r="E35" s="222" t="s">
        <v>2250</v>
      </c>
      <c r="F35" s="223" t="s">
        <v>178</v>
      </c>
      <c r="G35" s="224">
        <v>180000</v>
      </c>
      <c r="H35" s="225">
        <v>43840</v>
      </c>
      <c r="I35" s="222" t="s">
        <v>173</v>
      </c>
      <c r="J35" s="212" t="s">
        <v>184</v>
      </c>
      <c r="K35" s="212" t="s">
        <v>184</v>
      </c>
      <c r="L35" s="212" t="s">
        <v>184</v>
      </c>
      <c r="M35" s="222" t="s">
        <v>2246</v>
      </c>
    </row>
    <row r="36" spans="2:13" x14ac:dyDescent="0.35">
      <c r="B36" s="207">
        <v>3</v>
      </c>
      <c r="C36" s="208" t="s">
        <v>121</v>
      </c>
      <c r="D36" s="221" t="s">
        <v>172</v>
      </c>
      <c r="E36" s="222" t="s">
        <v>2250</v>
      </c>
      <c r="F36" s="223" t="s">
        <v>178</v>
      </c>
      <c r="G36" s="224">
        <v>1300000</v>
      </c>
      <c r="H36" s="225">
        <v>43840</v>
      </c>
      <c r="I36" s="222" t="s">
        <v>173</v>
      </c>
      <c r="J36" s="212" t="s">
        <v>184</v>
      </c>
      <c r="K36" s="212" t="s">
        <v>184</v>
      </c>
      <c r="L36" s="212" t="s">
        <v>184</v>
      </c>
      <c r="M36" s="222" t="s">
        <v>2246</v>
      </c>
    </row>
    <row r="37" spans="2:13" x14ac:dyDescent="0.35">
      <c r="B37" s="207">
        <v>3</v>
      </c>
      <c r="C37" s="208" t="s">
        <v>121</v>
      </c>
      <c r="D37" s="221" t="s">
        <v>172</v>
      </c>
      <c r="E37" s="222" t="s">
        <v>2251</v>
      </c>
      <c r="F37" s="223" t="s">
        <v>178</v>
      </c>
      <c r="G37" s="224">
        <v>7500000</v>
      </c>
      <c r="H37" s="225">
        <v>43840</v>
      </c>
      <c r="I37" s="222" t="s">
        <v>173</v>
      </c>
      <c r="J37" s="212" t="s">
        <v>184</v>
      </c>
      <c r="K37" s="212" t="s">
        <v>184</v>
      </c>
      <c r="L37" s="212" t="s">
        <v>184</v>
      </c>
      <c r="M37" s="222" t="s">
        <v>2246</v>
      </c>
    </row>
    <row r="38" spans="2:13" x14ac:dyDescent="0.35">
      <c r="B38" s="207">
        <v>3</v>
      </c>
      <c r="C38" s="208" t="s">
        <v>121</v>
      </c>
      <c r="D38" s="221" t="s">
        <v>172</v>
      </c>
      <c r="E38" s="222" t="s">
        <v>2251</v>
      </c>
      <c r="F38" s="223" t="s">
        <v>178</v>
      </c>
      <c r="G38" s="224">
        <v>5000000</v>
      </c>
      <c r="H38" s="225">
        <v>43840</v>
      </c>
      <c r="I38" s="222" t="s">
        <v>173</v>
      </c>
      <c r="J38" s="212" t="s">
        <v>184</v>
      </c>
      <c r="K38" s="212" t="s">
        <v>184</v>
      </c>
      <c r="L38" s="212" t="s">
        <v>184</v>
      </c>
      <c r="M38" s="222" t="s">
        <v>2246</v>
      </c>
    </row>
    <row r="39" spans="2:13" x14ac:dyDescent="0.35">
      <c r="B39" s="207">
        <v>3</v>
      </c>
      <c r="C39" s="208" t="s">
        <v>121</v>
      </c>
      <c r="D39" s="221" t="s">
        <v>172</v>
      </c>
      <c r="E39" s="222" t="s">
        <v>2252</v>
      </c>
      <c r="F39" s="223" t="s">
        <v>178</v>
      </c>
      <c r="G39" s="224">
        <v>2000000</v>
      </c>
      <c r="H39" s="225">
        <v>43839</v>
      </c>
      <c r="I39" s="222" t="s">
        <v>2253</v>
      </c>
      <c r="J39" s="212" t="s">
        <v>184</v>
      </c>
      <c r="K39" s="212" t="s">
        <v>184</v>
      </c>
      <c r="L39" s="212" t="s">
        <v>184</v>
      </c>
      <c r="M39" s="222" t="s">
        <v>2246</v>
      </c>
    </row>
    <row r="40" spans="2:13" x14ac:dyDescent="0.35">
      <c r="B40" s="207">
        <v>3</v>
      </c>
      <c r="C40" s="208" t="s">
        <v>121</v>
      </c>
      <c r="D40" s="221" t="s">
        <v>172</v>
      </c>
      <c r="E40" s="222" t="s">
        <v>2254</v>
      </c>
      <c r="F40" s="223" t="s">
        <v>178</v>
      </c>
      <c r="G40" s="224">
        <v>3943109</v>
      </c>
      <c r="H40" s="225">
        <v>43840</v>
      </c>
      <c r="I40" s="222" t="s">
        <v>175</v>
      </c>
      <c r="J40" s="212" t="s">
        <v>184</v>
      </c>
      <c r="K40" s="212" t="s">
        <v>184</v>
      </c>
      <c r="L40" s="212" t="s">
        <v>184</v>
      </c>
      <c r="M40" s="222" t="s">
        <v>2246</v>
      </c>
    </row>
    <row r="41" spans="2:13" x14ac:dyDescent="0.35">
      <c r="B41" s="207">
        <v>3</v>
      </c>
      <c r="C41" s="208" t="s">
        <v>121</v>
      </c>
      <c r="D41" s="221" t="s">
        <v>172</v>
      </c>
      <c r="E41" s="222" t="s">
        <v>2255</v>
      </c>
      <c r="F41" s="223" t="s">
        <v>178</v>
      </c>
      <c r="G41" s="224">
        <v>3254814</v>
      </c>
      <c r="H41" s="225">
        <v>43840</v>
      </c>
      <c r="I41" s="222" t="s">
        <v>173</v>
      </c>
      <c r="J41" s="212" t="s">
        <v>184</v>
      </c>
      <c r="K41" s="212" t="s">
        <v>184</v>
      </c>
      <c r="L41" s="212" t="s">
        <v>184</v>
      </c>
      <c r="M41" s="222" t="s">
        <v>2246</v>
      </c>
    </row>
    <row r="42" spans="2:13" x14ac:dyDescent="0.35">
      <c r="B42" s="207">
        <v>3</v>
      </c>
      <c r="C42" s="208" t="s">
        <v>121</v>
      </c>
      <c r="D42" s="221" t="s">
        <v>172</v>
      </c>
      <c r="E42" s="222" t="s">
        <v>2256</v>
      </c>
      <c r="F42" s="223" t="s">
        <v>178</v>
      </c>
      <c r="G42" s="224">
        <v>4937378</v>
      </c>
      <c r="H42" s="225">
        <v>43840</v>
      </c>
      <c r="I42" s="222" t="s">
        <v>173</v>
      </c>
      <c r="J42" s="212" t="s">
        <v>184</v>
      </c>
      <c r="K42" s="212" t="s">
        <v>184</v>
      </c>
      <c r="L42" s="212" t="s">
        <v>184</v>
      </c>
      <c r="M42" s="222" t="s">
        <v>2246</v>
      </c>
    </row>
    <row r="43" spans="2:13" x14ac:dyDescent="0.35">
      <c r="B43" s="207">
        <v>3</v>
      </c>
      <c r="C43" s="208" t="s">
        <v>121</v>
      </c>
      <c r="D43" s="221" t="s">
        <v>172</v>
      </c>
      <c r="E43" s="222" t="s">
        <v>2257</v>
      </c>
      <c r="F43" s="223" t="s">
        <v>178</v>
      </c>
      <c r="G43" s="224">
        <v>3927070</v>
      </c>
      <c r="H43" s="225">
        <v>43840</v>
      </c>
      <c r="I43" s="222" t="s">
        <v>173</v>
      </c>
      <c r="J43" s="212" t="s">
        <v>184</v>
      </c>
      <c r="K43" s="212" t="s">
        <v>184</v>
      </c>
      <c r="L43" s="212" t="s">
        <v>184</v>
      </c>
      <c r="M43" s="222" t="s">
        <v>2246</v>
      </c>
    </row>
    <row r="44" spans="2:13" x14ac:dyDescent="0.35">
      <c r="B44" s="207">
        <v>3</v>
      </c>
      <c r="C44" s="208" t="s">
        <v>121</v>
      </c>
      <c r="D44" s="221" t="s">
        <v>172</v>
      </c>
      <c r="E44" s="222" t="s">
        <v>2258</v>
      </c>
      <c r="F44" s="223" t="s">
        <v>178</v>
      </c>
      <c r="G44" s="224">
        <v>5667637</v>
      </c>
      <c r="H44" s="225">
        <v>43840</v>
      </c>
      <c r="I44" s="222" t="s">
        <v>173</v>
      </c>
      <c r="J44" s="212" t="s">
        <v>184</v>
      </c>
      <c r="K44" s="212" t="s">
        <v>184</v>
      </c>
      <c r="L44" s="212" t="s">
        <v>184</v>
      </c>
      <c r="M44" s="222" t="s">
        <v>2246</v>
      </c>
    </row>
    <row r="45" spans="2:13" x14ac:dyDescent="0.35">
      <c r="B45" s="207">
        <v>3</v>
      </c>
      <c r="C45" s="208" t="s">
        <v>121</v>
      </c>
      <c r="D45" s="221" t="s">
        <v>172</v>
      </c>
      <c r="E45" s="222" t="s">
        <v>2259</v>
      </c>
      <c r="F45" s="223" t="s">
        <v>178</v>
      </c>
      <c r="G45" s="224">
        <v>1020175</v>
      </c>
      <c r="H45" s="225">
        <v>43843</v>
      </c>
      <c r="I45" s="222" t="s">
        <v>173</v>
      </c>
      <c r="J45" s="212" t="s">
        <v>184</v>
      </c>
      <c r="K45" s="212" t="s">
        <v>184</v>
      </c>
      <c r="L45" s="212" t="s">
        <v>184</v>
      </c>
      <c r="M45" s="222" t="s">
        <v>2246</v>
      </c>
    </row>
    <row r="46" spans="2:13" x14ac:dyDescent="0.35">
      <c r="B46" s="207">
        <v>3</v>
      </c>
      <c r="C46" s="208" t="s">
        <v>121</v>
      </c>
      <c r="D46" s="221" t="s">
        <v>172</v>
      </c>
      <c r="E46" s="222" t="s">
        <v>2260</v>
      </c>
      <c r="F46" s="223" t="s">
        <v>178</v>
      </c>
      <c r="G46" s="224">
        <v>2346200</v>
      </c>
      <c r="H46" s="225">
        <v>43840</v>
      </c>
      <c r="I46" s="222" t="s">
        <v>2253</v>
      </c>
      <c r="J46" s="212" t="s">
        <v>184</v>
      </c>
      <c r="K46" s="212" t="s">
        <v>184</v>
      </c>
      <c r="L46" s="212" t="s">
        <v>184</v>
      </c>
      <c r="M46" s="222" t="s">
        <v>2246</v>
      </c>
    </row>
    <row r="47" spans="2:13" x14ac:dyDescent="0.35">
      <c r="B47" s="207">
        <v>3</v>
      </c>
      <c r="C47" s="208" t="s">
        <v>121</v>
      </c>
      <c r="D47" s="221" t="s">
        <v>172</v>
      </c>
      <c r="E47" s="222" t="s">
        <v>2261</v>
      </c>
      <c r="F47" s="223" t="s">
        <v>178</v>
      </c>
      <c r="G47" s="224">
        <v>2757636</v>
      </c>
      <c r="H47" s="225">
        <v>43840</v>
      </c>
      <c r="I47" s="222" t="s">
        <v>2253</v>
      </c>
      <c r="J47" s="212" t="s">
        <v>184</v>
      </c>
      <c r="K47" s="212" t="s">
        <v>184</v>
      </c>
      <c r="L47" s="212" t="s">
        <v>184</v>
      </c>
      <c r="M47" s="222" t="s">
        <v>2246</v>
      </c>
    </row>
    <row r="48" spans="2:13" x14ac:dyDescent="0.35">
      <c r="B48" s="207">
        <v>3</v>
      </c>
      <c r="C48" s="208" t="s">
        <v>121</v>
      </c>
      <c r="D48" s="221" t="s">
        <v>172</v>
      </c>
      <c r="E48" s="222" t="s">
        <v>2262</v>
      </c>
      <c r="F48" s="223" t="s">
        <v>178</v>
      </c>
      <c r="G48" s="224">
        <v>3217242</v>
      </c>
      <c r="H48" s="225">
        <v>43867</v>
      </c>
      <c r="I48" s="222" t="s">
        <v>2253</v>
      </c>
      <c r="J48" s="212" t="s">
        <v>184</v>
      </c>
      <c r="K48" s="212" t="s">
        <v>184</v>
      </c>
      <c r="L48" s="212" t="s">
        <v>184</v>
      </c>
      <c r="M48" s="222" t="s">
        <v>2246</v>
      </c>
    </row>
    <row r="49" spans="2:13" x14ac:dyDescent="0.35">
      <c r="B49" s="207">
        <v>3</v>
      </c>
      <c r="C49" s="208" t="s">
        <v>121</v>
      </c>
      <c r="D49" s="221" t="s">
        <v>172</v>
      </c>
      <c r="E49" s="222" t="s">
        <v>2263</v>
      </c>
      <c r="F49" s="223" t="s">
        <v>178</v>
      </c>
      <c r="G49" s="224">
        <v>100000</v>
      </c>
      <c r="H49" s="225">
        <v>43843</v>
      </c>
      <c r="I49" s="222" t="s">
        <v>173</v>
      </c>
      <c r="J49" s="212" t="s">
        <v>184</v>
      </c>
      <c r="K49" s="212" t="s">
        <v>184</v>
      </c>
      <c r="L49" s="212" t="s">
        <v>184</v>
      </c>
      <c r="M49" s="222" t="s">
        <v>2246</v>
      </c>
    </row>
    <row r="50" spans="2:13" x14ac:dyDescent="0.35">
      <c r="B50" s="207">
        <v>3</v>
      </c>
      <c r="C50" s="208" t="s">
        <v>121</v>
      </c>
      <c r="D50" s="221" t="s">
        <v>172</v>
      </c>
      <c r="E50" s="222" t="s">
        <v>2263</v>
      </c>
      <c r="F50" s="223" t="s">
        <v>178</v>
      </c>
      <c r="G50" s="224">
        <v>100000</v>
      </c>
      <c r="H50" s="225">
        <v>43843</v>
      </c>
      <c r="I50" s="222" t="s">
        <v>173</v>
      </c>
      <c r="J50" s="212" t="s">
        <v>184</v>
      </c>
      <c r="K50" s="212" t="s">
        <v>184</v>
      </c>
      <c r="L50" s="212" t="s">
        <v>184</v>
      </c>
      <c r="M50" s="222" t="s">
        <v>2246</v>
      </c>
    </row>
    <row r="51" spans="2:13" x14ac:dyDescent="0.35">
      <c r="B51" s="207">
        <v>3</v>
      </c>
      <c r="C51" s="208" t="s">
        <v>121</v>
      </c>
      <c r="D51" s="221" t="s">
        <v>172</v>
      </c>
      <c r="E51" s="222" t="s">
        <v>2263</v>
      </c>
      <c r="F51" s="223" t="s">
        <v>178</v>
      </c>
      <c r="G51" s="224">
        <v>100000</v>
      </c>
      <c r="H51" s="225">
        <v>43843</v>
      </c>
      <c r="I51" s="222" t="s">
        <v>173</v>
      </c>
      <c r="J51" s="212" t="s">
        <v>184</v>
      </c>
      <c r="K51" s="212" t="s">
        <v>184</v>
      </c>
      <c r="L51" s="212" t="s">
        <v>184</v>
      </c>
      <c r="M51" s="222" t="s">
        <v>2246</v>
      </c>
    </row>
    <row r="52" spans="2:13" x14ac:dyDescent="0.35">
      <c r="B52" s="207">
        <v>3</v>
      </c>
      <c r="C52" s="208" t="s">
        <v>121</v>
      </c>
      <c r="D52" s="221" t="s">
        <v>172</v>
      </c>
      <c r="E52" s="222" t="s">
        <v>2263</v>
      </c>
      <c r="F52" s="223" t="s">
        <v>178</v>
      </c>
      <c r="G52" s="224">
        <v>100000</v>
      </c>
      <c r="H52" s="225">
        <v>43843</v>
      </c>
      <c r="I52" s="222" t="s">
        <v>173</v>
      </c>
      <c r="J52" s="212" t="s">
        <v>184</v>
      </c>
      <c r="K52" s="212" t="s">
        <v>184</v>
      </c>
      <c r="L52" s="212" t="s">
        <v>184</v>
      </c>
      <c r="M52" s="222" t="s">
        <v>2246</v>
      </c>
    </row>
    <row r="53" spans="2:13" x14ac:dyDescent="0.35">
      <c r="B53" s="207">
        <v>3</v>
      </c>
      <c r="C53" s="208" t="s">
        <v>121</v>
      </c>
      <c r="D53" s="221" t="s">
        <v>172</v>
      </c>
      <c r="E53" s="222" t="s">
        <v>2263</v>
      </c>
      <c r="F53" s="223" t="s">
        <v>178</v>
      </c>
      <c r="G53" s="224">
        <v>100000</v>
      </c>
      <c r="H53" s="225">
        <v>43843</v>
      </c>
      <c r="I53" s="222" t="s">
        <v>173</v>
      </c>
      <c r="J53" s="212" t="s">
        <v>184</v>
      </c>
      <c r="K53" s="212" t="s">
        <v>184</v>
      </c>
      <c r="L53" s="212" t="s">
        <v>184</v>
      </c>
      <c r="M53" s="222" t="s">
        <v>2246</v>
      </c>
    </row>
    <row r="54" spans="2:13" x14ac:dyDescent="0.35">
      <c r="B54" s="207">
        <v>3</v>
      </c>
      <c r="C54" s="208" t="s">
        <v>121</v>
      </c>
      <c r="D54" s="221" t="s">
        <v>172</v>
      </c>
      <c r="E54" s="222" t="s">
        <v>2263</v>
      </c>
      <c r="F54" s="223" t="s">
        <v>178</v>
      </c>
      <c r="G54" s="224">
        <v>100000</v>
      </c>
      <c r="H54" s="225">
        <v>43843</v>
      </c>
      <c r="I54" s="222" t="s">
        <v>173</v>
      </c>
      <c r="J54" s="212" t="s">
        <v>184</v>
      </c>
      <c r="K54" s="212" t="s">
        <v>184</v>
      </c>
      <c r="L54" s="212" t="s">
        <v>184</v>
      </c>
      <c r="M54" s="222" t="s">
        <v>2246</v>
      </c>
    </row>
    <row r="55" spans="2:13" x14ac:dyDescent="0.35">
      <c r="B55" s="207">
        <v>3</v>
      </c>
      <c r="C55" s="208" t="s">
        <v>121</v>
      </c>
      <c r="D55" s="221" t="s">
        <v>172</v>
      </c>
      <c r="E55" s="222" t="s">
        <v>2263</v>
      </c>
      <c r="F55" s="223" t="s">
        <v>178</v>
      </c>
      <c r="G55" s="224">
        <v>100000</v>
      </c>
      <c r="H55" s="225">
        <v>43843</v>
      </c>
      <c r="I55" s="222" t="s">
        <v>173</v>
      </c>
      <c r="J55" s="212" t="s">
        <v>184</v>
      </c>
      <c r="K55" s="212" t="s">
        <v>184</v>
      </c>
      <c r="L55" s="212" t="s">
        <v>184</v>
      </c>
      <c r="M55" s="222" t="s">
        <v>2246</v>
      </c>
    </row>
    <row r="56" spans="2:13" x14ac:dyDescent="0.35">
      <c r="B56" s="207">
        <v>3</v>
      </c>
      <c r="C56" s="208" t="s">
        <v>121</v>
      </c>
      <c r="D56" s="221" t="s">
        <v>172</v>
      </c>
      <c r="E56" s="222" t="s">
        <v>2263</v>
      </c>
      <c r="F56" s="223" t="s">
        <v>178</v>
      </c>
      <c r="G56" s="224">
        <v>100000</v>
      </c>
      <c r="H56" s="225">
        <v>43843</v>
      </c>
      <c r="I56" s="222" t="s">
        <v>173</v>
      </c>
      <c r="J56" s="212" t="s">
        <v>184</v>
      </c>
      <c r="K56" s="212" t="s">
        <v>184</v>
      </c>
      <c r="L56" s="212" t="s">
        <v>184</v>
      </c>
      <c r="M56" s="222" t="s">
        <v>2246</v>
      </c>
    </row>
    <row r="57" spans="2:13" x14ac:dyDescent="0.35">
      <c r="B57" s="207">
        <v>3</v>
      </c>
      <c r="C57" s="208" t="s">
        <v>121</v>
      </c>
      <c r="D57" s="221" t="s">
        <v>172</v>
      </c>
      <c r="E57" s="222" t="s">
        <v>2263</v>
      </c>
      <c r="F57" s="223" t="s">
        <v>178</v>
      </c>
      <c r="G57" s="224">
        <v>100000</v>
      </c>
      <c r="H57" s="225">
        <v>43843</v>
      </c>
      <c r="I57" s="222" t="s">
        <v>173</v>
      </c>
      <c r="J57" s="212" t="s">
        <v>184</v>
      </c>
      <c r="K57" s="212" t="s">
        <v>184</v>
      </c>
      <c r="L57" s="212" t="s">
        <v>184</v>
      </c>
      <c r="M57" s="222" t="s">
        <v>2246</v>
      </c>
    </row>
    <row r="58" spans="2:13" x14ac:dyDescent="0.35">
      <c r="B58" s="207">
        <v>3</v>
      </c>
      <c r="C58" s="208" t="s">
        <v>121</v>
      </c>
      <c r="D58" s="221" t="s">
        <v>172</v>
      </c>
      <c r="E58" s="222" t="s">
        <v>2263</v>
      </c>
      <c r="F58" s="223" t="s">
        <v>178</v>
      </c>
      <c r="G58" s="224">
        <v>100000</v>
      </c>
      <c r="H58" s="225">
        <v>43843</v>
      </c>
      <c r="I58" s="222" t="s">
        <v>173</v>
      </c>
      <c r="J58" s="212" t="s">
        <v>184</v>
      </c>
      <c r="K58" s="212" t="s">
        <v>184</v>
      </c>
      <c r="L58" s="212" t="s">
        <v>184</v>
      </c>
      <c r="M58" s="222" t="s">
        <v>2246</v>
      </c>
    </row>
    <row r="59" spans="2:13" x14ac:dyDescent="0.35">
      <c r="B59" s="207">
        <v>3</v>
      </c>
      <c r="C59" s="208" t="s">
        <v>121</v>
      </c>
      <c r="D59" s="221" t="s">
        <v>172</v>
      </c>
      <c r="E59" s="222" t="s">
        <v>2263</v>
      </c>
      <c r="F59" s="223" t="s">
        <v>178</v>
      </c>
      <c r="G59" s="224">
        <v>100000</v>
      </c>
      <c r="H59" s="225">
        <v>43843</v>
      </c>
      <c r="I59" s="222" t="s">
        <v>173</v>
      </c>
      <c r="J59" s="212" t="s">
        <v>184</v>
      </c>
      <c r="K59" s="212" t="s">
        <v>184</v>
      </c>
      <c r="L59" s="212" t="s">
        <v>184</v>
      </c>
      <c r="M59" s="222" t="s">
        <v>2246</v>
      </c>
    </row>
    <row r="60" spans="2:13" x14ac:dyDescent="0.35">
      <c r="B60" s="207">
        <v>3</v>
      </c>
      <c r="C60" s="208" t="s">
        <v>121</v>
      </c>
      <c r="D60" s="221" t="s">
        <v>172</v>
      </c>
      <c r="E60" s="222" t="s">
        <v>2263</v>
      </c>
      <c r="F60" s="223" t="s">
        <v>178</v>
      </c>
      <c r="G60" s="224">
        <v>100000</v>
      </c>
      <c r="H60" s="225">
        <v>43843</v>
      </c>
      <c r="I60" s="222" t="s">
        <v>173</v>
      </c>
      <c r="J60" s="212" t="s">
        <v>184</v>
      </c>
      <c r="K60" s="212" t="s">
        <v>184</v>
      </c>
      <c r="L60" s="212" t="s">
        <v>184</v>
      </c>
      <c r="M60" s="222" t="s">
        <v>2246</v>
      </c>
    </row>
    <row r="61" spans="2:13" x14ac:dyDescent="0.35">
      <c r="B61" s="207">
        <v>3</v>
      </c>
      <c r="C61" s="208" t="s">
        <v>121</v>
      </c>
      <c r="D61" s="221" t="s">
        <v>172</v>
      </c>
      <c r="E61" s="222" t="s">
        <v>2263</v>
      </c>
      <c r="F61" s="223" t="s">
        <v>178</v>
      </c>
      <c r="G61" s="224">
        <v>100000</v>
      </c>
      <c r="H61" s="225">
        <v>43843</v>
      </c>
      <c r="I61" s="222" t="s">
        <v>173</v>
      </c>
      <c r="J61" s="212" t="s">
        <v>184</v>
      </c>
      <c r="K61" s="212" t="s">
        <v>184</v>
      </c>
      <c r="L61" s="212" t="s">
        <v>184</v>
      </c>
      <c r="M61" s="222" t="s">
        <v>2246</v>
      </c>
    </row>
    <row r="62" spans="2:13" x14ac:dyDescent="0.35">
      <c r="B62" s="207">
        <v>3</v>
      </c>
      <c r="C62" s="208" t="s">
        <v>121</v>
      </c>
      <c r="D62" s="221" t="s">
        <v>172</v>
      </c>
      <c r="E62" s="222" t="s">
        <v>2263</v>
      </c>
      <c r="F62" s="223" t="s">
        <v>178</v>
      </c>
      <c r="G62" s="224">
        <v>100000</v>
      </c>
      <c r="H62" s="225">
        <v>43843</v>
      </c>
      <c r="I62" s="222" t="s">
        <v>173</v>
      </c>
      <c r="J62" s="212" t="s">
        <v>184</v>
      </c>
      <c r="K62" s="212" t="s">
        <v>184</v>
      </c>
      <c r="L62" s="212" t="s">
        <v>184</v>
      </c>
      <c r="M62" s="222" t="s">
        <v>2246</v>
      </c>
    </row>
    <row r="63" spans="2:13" x14ac:dyDescent="0.35">
      <c r="B63" s="207">
        <v>3</v>
      </c>
      <c r="C63" s="208" t="s">
        <v>121</v>
      </c>
      <c r="D63" s="221" t="s">
        <v>172</v>
      </c>
      <c r="E63" s="222" t="s">
        <v>2263</v>
      </c>
      <c r="F63" s="223" t="s">
        <v>178</v>
      </c>
      <c r="G63" s="224">
        <v>100000</v>
      </c>
      <c r="H63" s="225">
        <v>43843</v>
      </c>
      <c r="I63" s="222" t="s">
        <v>173</v>
      </c>
      <c r="J63" s="212" t="s">
        <v>184</v>
      </c>
      <c r="K63" s="212" t="s">
        <v>184</v>
      </c>
      <c r="L63" s="212" t="s">
        <v>184</v>
      </c>
      <c r="M63" s="222" t="s">
        <v>2246</v>
      </c>
    </row>
    <row r="64" spans="2:13" x14ac:dyDescent="0.35">
      <c r="B64" s="207">
        <v>3</v>
      </c>
      <c r="C64" s="208" t="s">
        <v>121</v>
      </c>
      <c r="D64" s="221" t="s">
        <v>172</v>
      </c>
      <c r="E64" s="222" t="s">
        <v>2263</v>
      </c>
      <c r="F64" s="223" t="s">
        <v>178</v>
      </c>
      <c r="G64" s="224">
        <v>100000</v>
      </c>
      <c r="H64" s="225">
        <v>43843</v>
      </c>
      <c r="I64" s="222" t="s">
        <v>173</v>
      </c>
      <c r="J64" s="212" t="s">
        <v>184</v>
      </c>
      <c r="K64" s="212" t="s">
        <v>184</v>
      </c>
      <c r="L64" s="212" t="s">
        <v>184</v>
      </c>
      <c r="M64" s="222" t="s">
        <v>2246</v>
      </c>
    </row>
    <row r="65" spans="2:13" x14ac:dyDescent="0.35">
      <c r="B65" s="207">
        <v>3</v>
      </c>
      <c r="C65" s="208" t="s">
        <v>121</v>
      </c>
      <c r="D65" s="221" t="s">
        <v>172</v>
      </c>
      <c r="E65" s="222" t="s">
        <v>2263</v>
      </c>
      <c r="F65" s="223" t="s">
        <v>178</v>
      </c>
      <c r="G65" s="224">
        <v>100000</v>
      </c>
      <c r="H65" s="225">
        <v>43843</v>
      </c>
      <c r="I65" s="222" t="s">
        <v>173</v>
      </c>
      <c r="J65" s="212" t="s">
        <v>184</v>
      </c>
      <c r="K65" s="212" t="s">
        <v>184</v>
      </c>
      <c r="L65" s="212" t="s">
        <v>184</v>
      </c>
      <c r="M65" s="222" t="s">
        <v>2246</v>
      </c>
    </row>
    <row r="66" spans="2:13" x14ac:dyDescent="0.35">
      <c r="B66" s="207">
        <v>3</v>
      </c>
      <c r="C66" s="208" t="s">
        <v>121</v>
      </c>
      <c r="D66" s="221" t="s">
        <v>172</v>
      </c>
      <c r="E66" s="222" t="s">
        <v>2263</v>
      </c>
      <c r="F66" s="223" t="s">
        <v>178</v>
      </c>
      <c r="G66" s="224">
        <v>100000</v>
      </c>
      <c r="H66" s="225">
        <v>43843</v>
      </c>
      <c r="I66" s="222" t="s">
        <v>173</v>
      </c>
      <c r="J66" s="212" t="s">
        <v>184</v>
      </c>
      <c r="K66" s="212" t="s">
        <v>184</v>
      </c>
      <c r="L66" s="212" t="s">
        <v>184</v>
      </c>
      <c r="M66" s="222" t="s">
        <v>2246</v>
      </c>
    </row>
    <row r="67" spans="2:13" x14ac:dyDescent="0.35">
      <c r="B67" s="207">
        <v>3</v>
      </c>
      <c r="C67" s="208" t="s">
        <v>121</v>
      </c>
      <c r="D67" s="221" t="s">
        <v>172</v>
      </c>
      <c r="E67" s="222" t="s">
        <v>2263</v>
      </c>
      <c r="F67" s="223" t="s">
        <v>178</v>
      </c>
      <c r="G67" s="224">
        <v>100000</v>
      </c>
      <c r="H67" s="225">
        <v>43843</v>
      </c>
      <c r="I67" s="222" t="s">
        <v>173</v>
      </c>
      <c r="J67" s="212" t="s">
        <v>184</v>
      </c>
      <c r="K67" s="212" t="s">
        <v>184</v>
      </c>
      <c r="L67" s="212" t="s">
        <v>184</v>
      </c>
      <c r="M67" s="222" t="s">
        <v>2246</v>
      </c>
    </row>
    <row r="68" spans="2:13" x14ac:dyDescent="0.35">
      <c r="B68" s="207">
        <v>3</v>
      </c>
      <c r="C68" s="208" t="s">
        <v>121</v>
      </c>
      <c r="D68" s="221" t="s">
        <v>172</v>
      </c>
      <c r="E68" s="222" t="s">
        <v>2263</v>
      </c>
      <c r="F68" s="223" t="s">
        <v>178</v>
      </c>
      <c r="G68" s="224">
        <v>100000</v>
      </c>
      <c r="H68" s="225">
        <v>43843</v>
      </c>
      <c r="I68" s="222" t="s">
        <v>173</v>
      </c>
      <c r="J68" s="212" t="s">
        <v>184</v>
      </c>
      <c r="K68" s="212" t="s">
        <v>184</v>
      </c>
      <c r="L68" s="212" t="s">
        <v>184</v>
      </c>
      <c r="M68" s="222" t="s">
        <v>2246</v>
      </c>
    </row>
    <row r="69" spans="2:13" x14ac:dyDescent="0.35">
      <c r="B69" s="207">
        <v>3</v>
      </c>
      <c r="C69" s="208" t="s">
        <v>121</v>
      </c>
      <c r="D69" s="221" t="s">
        <v>172</v>
      </c>
      <c r="E69" s="222" t="s">
        <v>2263</v>
      </c>
      <c r="F69" s="223" t="s">
        <v>178</v>
      </c>
      <c r="G69" s="224">
        <v>100000</v>
      </c>
      <c r="H69" s="225">
        <v>43843</v>
      </c>
      <c r="I69" s="222" t="s">
        <v>173</v>
      </c>
      <c r="J69" s="212" t="s">
        <v>184</v>
      </c>
      <c r="K69" s="212" t="s">
        <v>184</v>
      </c>
      <c r="L69" s="212" t="s">
        <v>184</v>
      </c>
      <c r="M69" s="222" t="s">
        <v>2246</v>
      </c>
    </row>
    <row r="70" spans="2:13" x14ac:dyDescent="0.35">
      <c r="B70" s="207">
        <v>3</v>
      </c>
      <c r="C70" s="208" t="s">
        <v>121</v>
      </c>
      <c r="D70" s="221" t="s">
        <v>172</v>
      </c>
      <c r="E70" s="222" t="s">
        <v>2263</v>
      </c>
      <c r="F70" s="223" t="s">
        <v>178</v>
      </c>
      <c r="G70" s="224">
        <v>100000</v>
      </c>
      <c r="H70" s="225">
        <v>43843</v>
      </c>
      <c r="I70" s="222" t="s">
        <v>173</v>
      </c>
      <c r="J70" s="212" t="s">
        <v>184</v>
      </c>
      <c r="K70" s="212" t="s">
        <v>184</v>
      </c>
      <c r="L70" s="212" t="s">
        <v>184</v>
      </c>
      <c r="M70" s="222" t="s">
        <v>2246</v>
      </c>
    </row>
    <row r="71" spans="2:13" x14ac:dyDescent="0.35">
      <c r="B71" s="207">
        <v>3</v>
      </c>
      <c r="C71" s="208" t="s">
        <v>121</v>
      </c>
      <c r="D71" s="221" t="s">
        <v>172</v>
      </c>
      <c r="E71" s="222" t="s">
        <v>2263</v>
      </c>
      <c r="F71" s="223" t="s">
        <v>178</v>
      </c>
      <c r="G71" s="224">
        <v>100000</v>
      </c>
      <c r="H71" s="225">
        <v>43843</v>
      </c>
      <c r="I71" s="222" t="s">
        <v>173</v>
      </c>
      <c r="J71" s="212" t="s">
        <v>184</v>
      </c>
      <c r="K71" s="212" t="s">
        <v>184</v>
      </c>
      <c r="L71" s="212" t="s">
        <v>184</v>
      </c>
      <c r="M71" s="222" t="s">
        <v>2246</v>
      </c>
    </row>
    <row r="72" spans="2:13" x14ac:dyDescent="0.35">
      <c r="B72" s="207">
        <v>3</v>
      </c>
      <c r="C72" s="208" t="s">
        <v>121</v>
      </c>
      <c r="D72" s="221" t="s">
        <v>172</v>
      </c>
      <c r="E72" s="222" t="s">
        <v>2263</v>
      </c>
      <c r="F72" s="223" t="s">
        <v>178</v>
      </c>
      <c r="G72" s="224">
        <v>100000</v>
      </c>
      <c r="H72" s="225">
        <v>43843</v>
      </c>
      <c r="I72" s="222" t="s">
        <v>173</v>
      </c>
      <c r="J72" s="212" t="s">
        <v>184</v>
      </c>
      <c r="K72" s="212" t="s">
        <v>184</v>
      </c>
      <c r="L72" s="212" t="s">
        <v>184</v>
      </c>
      <c r="M72" s="222" t="s">
        <v>2246</v>
      </c>
    </row>
    <row r="73" spans="2:13" x14ac:dyDescent="0.35">
      <c r="B73" s="207">
        <v>3</v>
      </c>
      <c r="C73" s="208" t="s">
        <v>121</v>
      </c>
      <c r="D73" s="221" t="s">
        <v>172</v>
      </c>
      <c r="E73" s="222" t="s">
        <v>2263</v>
      </c>
      <c r="F73" s="223" t="s">
        <v>178</v>
      </c>
      <c r="G73" s="224">
        <v>100000</v>
      </c>
      <c r="H73" s="225">
        <v>43843</v>
      </c>
      <c r="I73" s="222" t="s">
        <v>173</v>
      </c>
      <c r="J73" s="212" t="s">
        <v>184</v>
      </c>
      <c r="K73" s="212" t="s">
        <v>184</v>
      </c>
      <c r="L73" s="212" t="s">
        <v>184</v>
      </c>
      <c r="M73" s="222" t="s">
        <v>2246</v>
      </c>
    </row>
    <row r="74" spans="2:13" x14ac:dyDescent="0.35">
      <c r="B74" s="207">
        <v>3</v>
      </c>
      <c r="C74" s="208" t="s">
        <v>121</v>
      </c>
      <c r="D74" s="221" t="s">
        <v>172</v>
      </c>
      <c r="E74" s="222" t="s">
        <v>2263</v>
      </c>
      <c r="F74" s="223" t="s">
        <v>178</v>
      </c>
      <c r="G74" s="224">
        <v>100000</v>
      </c>
      <c r="H74" s="225">
        <v>43843</v>
      </c>
      <c r="I74" s="222" t="s">
        <v>173</v>
      </c>
      <c r="J74" s="212" t="s">
        <v>184</v>
      </c>
      <c r="K74" s="212" t="s">
        <v>184</v>
      </c>
      <c r="L74" s="212" t="s">
        <v>184</v>
      </c>
      <c r="M74" s="222" t="s">
        <v>2246</v>
      </c>
    </row>
    <row r="75" spans="2:13" x14ac:dyDescent="0.35">
      <c r="B75" s="207">
        <v>3</v>
      </c>
      <c r="C75" s="208" t="s">
        <v>121</v>
      </c>
      <c r="D75" s="221" t="s">
        <v>172</v>
      </c>
      <c r="E75" s="222" t="s">
        <v>2263</v>
      </c>
      <c r="F75" s="223" t="s">
        <v>178</v>
      </c>
      <c r="G75" s="224">
        <v>100000</v>
      </c>
      <c r="H75" s="225">
        <v>43843</v>
      </c>
      <c r="I75" s="222" t="s">
        <v>173</v>
      </c>
      <c r="J75" s="212" t="s">
        <v>184</v>
      </c>
      <c r="K75" s="212" t="s">
        <v>184</v>
      </c>
      <c r="L75" s="212" t="s">
        <v>184</v>
      </c>
      <c r="M75" s="222" t="s">
        <v>2246</v>
      </c>
    </row>
    <row r="76" spans="2:13" x14ac:dyDescent="0.35">
      <c r="B76" s="207">
        <v>3</v>
      </c>
      <c r="C76" s="208" t="s">
        <v>121</v>
      </c>
      <c r="D76" s="221" t="s">
        <v>172</v>
      </c>
      <c r="E76" s="222" t="s">
        <v>2263</v>
      </c>
      <c r="F76" s="223" t="s">
        <v>178</v>
      </c>
      <c r="G76" s="224">
        <v>100000</v>
      </c>
      <c r="H76" s="225">
        <v>43843</v>
      </c>
      <c r="I76" s="222" t="s">
        <v>173</v>
      </c>
      <c r="J76" s="212" t="s">
        <v>184</v>
      </c>
      <c r="K76" s="212" t="s">
        <v>184</v>
      </c>
      <c r="L76" s="212" t="s">
        <v>184</v>
      </c>
      <c r="M76" s="222" t="s">
        <v>2246</v>
      </c>
    </row>
    <row r="77" spans="2:13" x14ac:dyDescent="0.35">
      <c r="B77" s="207">
        <v>3</v>
      </c>
      <c r="C77" s="208" t="s">
        <v>121</v>
      </c>
      <c r="D77" s="221" t="s">
        <v>172</v>
      </c>
      <c r="E77" s="222" t="s">
        <v>2263</v>
      </c>
      <c r="F77" s="223" t="s">
        <v>178</v>
      </c>
      <c r="G77" s="224">
        <v>100000</v>
      </c>
      <c r="H77" s="225">
        <v>43843</v>
      </c>
      <c r="I77" s="222" t="s">
        <v>173</v>
      </c>
      <c r="J77" s="212" t="s">
        <v>184</v>
      </c>
      <c r="K77" s="212" t="s">
        <v>184</v>
      </c>
      <c r="L77" s="212" t="s">
        <v>184</v>
      </c>
      <c r="M77" s="222" t="s">
        <v>2246</v>
      </c>
    </row>
    <row r="78" spans="2:13" x14ac:dyDescent="0.35">
      <c r="B78" s="207">
        <v>3</v>
      </c>
      <c r="C78" s="208" t="s">
        <v>121</v>
      </c>
      <c r="D78" s="221" t="s">
        <v>172</v>
      </c>
      <c r="E78" s="222" t="s">
        <v>2263</v>
      </c>
      <c r="F78" s="223" t="s">
        <v>178</v>
      </c>
      <c r="G78" s="224">
        <v>100000</v>
      </c>
      <c r="H78" s="225">
        <v>43843</v>
      </c>
      <c r="I78" s="222" t="s">
        <v>173</v>
      </c>
      <c r="J78" s="212" t="s">
        <v>184</v>
      </c>
      <c r="K78" s="212" t="s">
        <v>184</v>
      </c>
      <c r="L78" s="212" t="s">
        <v>184</v>
      </c>
      <c r="M78" s="222" t="s">
        <v>2246</v>
      </c>
    </row>
    <row r="79" spans="2:13" x14ac:dyDescent="0.35">
      <c r="B79" s="207">
        <v>3</v>
      </c>
      <c r="C79" s="208" t="s">
        <v>121</v>
      </c>
      <c r="D79" s="221" t="s">
        <v>172</v>
      </c>
      <c r="E79" s="222" t="s">
        <v>2263</v>
      </c>
      <c r="F79" s="223" t="s">
        <v>178</v>
      </c>
      <c r="G79" s="224">
        <v>100000</v>
      </c>
      <c r="H79" s="225">
        <v>43843</v>
      </c>
      <c r="I79" s="222" t="s">
        <v>173</v>
      </c>
      <c r="J79" s="212" t="s">
        <v>184</v>
      </c>
      <c r="K79" s="212" t="s">
        <v>184</v>
      </c>
      <c r="L79" s="212" t="s">
        <v>184</v>
      </c>
      <c r="M79" s="222" t="s">
        <v>2246</v>
      </c>
    </row>
    <row r="80" spans="2:13" x14ac:dyDescent="0.35">
      <c r="B80" s="207">
        <v>3</v>
      </c>
      <c r="C80" s="208" t="s">
        <v>121</v>
      </c>
      <c r="D80" s="221" t="s">
        <v>172</v>
      </c>
      <c r="E80" s="222" t="s">
        <v>2263</v>
      </c>
      <c r="F80" s="223" t="s">
        <v>178</v>
      </c>
      <c r="G80" s="224">
        <v>100000</v>
      </c>
      <c r="H80" s="225">
        <v>43843</v>
      </c>
      <c r="I80" s="222" t="s">
        <v>173</v>
      </c>
      <c r="J80" s="212" t="s">
        <v>184</v>
      </c>
      <c r="K80" s="212" t="s">
        <v>184</v>
      </c>
      <c r="L80" s="212" t="s">
        <v>184</v>
      </c>
      <c r="M80" s="222" t="s">
        <v>2246</v>
      </c>
    </row>
    <row r="81" spans="2:13" x14ac:dyDescent="0.35">
      <c r="B81" s="207">
        <v>3</v>
      </c>
      <c r="C81" s="208" t="s">
        <v>121</v>
      </c>
      <c r="D81" s="221" t="s">
        <v>172</v>
      </c>
      <c r="E81" s="222" t="s">
        <v>2263</v>
      </c>
      <c r="F81" s="223" t="s">
        <v>178</v>
      </c>
      <c r="G81" s="224">
        <v>100000</v>
      </c>
      <c r="H81" s="225">
        <v>43843</v>
      </c>
      <c r="I81" s="222" t="s">
        <v>173</v>
      </c>
      <c r="J81" s="212" t="s">
        <v>184</v>
      </c>
      <c r="K81" s="212" t="s">
        <v>184</v>
      </c>
      <c r="L81" s="212" t="s">
        <v>184</v>
      </c>
      <c r="M81" s="222" t="s">
        <v>2246</v>
      </c>
    </row>
    <row r="82" spans="2:13" x14ac:dyDescent="0.35">
      <c r="B82" s="207">
        <v>3</v>
      </c>
      <c r="C82" s="208" t="s">
        <v>121</v>
      </c>
      <c r="D82" s="221" t="s">
        <v>172</v>
      </c>
      <c r="E82" s="222" t="s">
        <v>2263</v>
      </c>
      <c r="F82" s="223" t="s">
        <v>178</v>
      </c>
      <c r="G82" s="224">
        <v>100000</v>
      </c>
      <c r="H82" s="225">
        <v>43843</v>
      </c>
      <c r="I82" s="222" t="s">
        <v>173</v>
      </c>
      <c r="J82" s="212" t="s">
        <v>184</v>
      </c>
      <c r="K82" s="212" t="s">
        <v>184</v>
      </c>
      <c r="L82" s="212" t="s">
        <v>184</v>
      </c>
      <c r="M82" s="222" t="s">
        <v>2246</v>
      </c>
    </row>
    <row r="83" spans="2:13" x14ac:dyDescent="0.35">
      <c r="B83" s="207">
        <v>3</v>
      </c>
      <c r="C83" s="208" t="s">
        <v>121</v>
      </c>
      <c r="D83" s="221" t="s">
        <v>172</v>
      </c>
      <c r="E83" s="222" t="s">
        <v>2263</v>
      </c>
      <c r="F83" s="223" t="s">
        <v>178</v>
      </c>
      <c r="G83" s="224">
        <v>100000</v>
      </c>
      <c r="H83" s="225">
        <v>43843</v>
      </c>
      <c r="I83" s="222" t="s">
        <v>173</v>
      </c>
      <c r="J83" s="212" t="s">
        <v>184</v>
      </c>
      <c r="K83" s="212" t="s">
        <v>184</v>
      </c>
      <c r="L83" s="212" t="s">
        <v>184</v>
      </c>
      <c r="M83" s="222" t="s">
        <v>2246</v>
      </c>
    </row>
    <row r="84" spans="2:13" x14ac:dyDescent="0.35">
      <c r="B84" s="207">
        <v>3</v>
      </c>
      <c r="C84" s="208" t="s">
        <v>121</v>
      </c>
      <c r="D84" s="221" t="s">
        <v>172</v>
      </c>
      <c r="E84" s="222" t="s">
        <v>2263</v>
      </c>
      <c r="F84" s="223" t="s">
        <v>178</v>
      </c>
      <c r="G84" s="224">
        <v>100000</v>
      </c>
      <c r="H84" s="225">
        <v>43843</v>
      </c>
      <c r="I84" s="222" t="s">
        <v>173</v>
      </c>
      <c r="J84" s="212" t="s">
        <v>184</v>
      </c>
      <c r="K84" s="212" t="s">
        <v>184</v>
      </c>
      <c r="L84" s="212" t="s">
        <v>184</v>
      </c>
      <c r="M84" s="222" t="s">
        <v>2246</v>
      </c>
    </row>
    <row r="85" spans="2:13" x14ac:dyDescent="0.35">
      <c r="B85" s="207">
        <v>3</v>
      </c>
      <c r="C85" s="208" t="s">
        <v>121</v>
      </c>
      <c r="D85" s="221" t="s">
        <v>172</v>
      </c>
      <c r="E85" s="222" t="s">
        <v>2263</v>
      </c>
      <c r="F85" s="223" t="s">
        <v>178</v>
      </c>
      <c r="G85" s="224">
        <v>100000</v>
      </c>
      <c r="H85" s="225">
        <v>43843</v>
      </c>
      <c r="I85" s="222" t="s">
        <v>173</v>
      </c>
      <c r="J85" s="212" t="s">
        <v>184</v>
      </c>
      <c r="K85" s="212" t="s">
        <v>184</v>
      </c>
      <c r="L85" s="212" t="s">
        <v>184</v>
      </c>
      <c r="M85" s="222" t="s">
        <v>2246</v>
      </c>
    </row>
    <row r="86" spans="2:13" x14ac:dyDescent="0.35">
      <c r="B86" s="207">
        <v>3</v>
      </c>
      <c r="C86" s="208" t="s">
        <v>121</v>
      </c>
      <c r="D86" s="221" t="s">
        <v>172</v>
      </c>
      <c r="E86" s="222" t="s">
        <v>2263</v>
      </c>
      <c r="F86" s="223" t="s">
        <v>178</v>
      </c>
      <c r="G86" s="224">
        <v>100000</v>
      </c>
      <c r="H86" s="225">
        <v>43843</v>
      </c>
      <c r="I86" s="222" t="s">
        <v>173</v>
      </c>
      <c r="J86" s="212" t="s">
        <v>184</v>
      </c>
      <c r="K86" s="212" t="s">
        <v>184</v>
      </c>
      <c r="L86" s="212" t="s">
        <v>184</v>
      </c>
      <c r="M86" s="222" t="s">
        <v>2246</v>
      </c>
    </row>
    <row r="87" spans="2:13" x14ac:dyDescent="0.35">
      <c r="B87" s="207">
        <v>3</v>
      </c>
      <c r="C87" s="208" t="s">
        <v>121</v>
      </c>
      <c r="D87" s="221" t="s">
        <v>172</v>
      </c>
      <c r="E87" s="222" t="s">
        <v>2263</v>
      </c>
      <c r="F87" s="223" t="s">
        <v>178</v>
      </c>
      <c r="G87" s="224">
        <v>100000</v>
      </c>
      <c r="H87" s="225">
        <v>43843</v>
      </c>
      <c r="I87" s="222" t="s">
        <v>173</v>
      </c>
      <c r="J87" s="212" t="s">
        <v>184</v>
      </c>
      <c r="K87" s="212" t="s">
        <v>184</v>
      </c>
      <c r="L87" s="212" t="s">
        <v>184</v>
      </c>
      <c r="M87" s="222" t="s">
        <v>2246</v>
      </c>
    </row>
    <row r="88" spans="2:13" x14ac:dyDescent="0.35">
      <c r="B88" s="207">
        <v>3</v>
      </c>
      <c r="C88" s="208" t="s">
        <v>121</v>
      </c>
      <c r="D88" s="221" t="s">
        <v>172</v>
      </c>
      <c r="E88" s="222" t="s">
        <v>2263</v>
      </c>
      <c r="F88" s="223" t="s">
        <v>178</v>
      </c>
      <c r="G88" s="224">
        <v>100000</v>
      </c>
      <c r="H88" s="225">
        <v>43843</v>
      </c>
      <c r="I88" s="222" t="s">
        <v>173</v>
      </c>
      <c r="J88" s="212" t="s">
        <v>184</v>
      </c>
      <c r="K88" s="212" t="s">
        <v>184</v>
      </c>
      <c r="L88" s="212" t="s">
        <v>184</v>
      </c>
      <c r="M88" s="222" t="s">
        <v>2246</v>
      </c>
    </row>
    <row r="89" spans="2:13" x14ac:dyDescent="0.35">
      <c r="B89" s="207">
        <v>3</v>
      </c>
      <c r="C89" s="208" t="s">
        <v>121</v>
      </c>
      <c r="D89" s="221" t="s">
        <v>172</v>
      </c>
      <c r="E89" s="222" t="s">
        <v>2263</v>
      </c>
      <c r="F89" s="223" t="s">
        <v>178</v>
      </c>
      <c r="G89" s="224">
        <v>100000</v>
      </c>
      <c r="H89" s="225">
        <v>43843</v>
      </c>
      <c r="I89" s="222" t="s">
        <v>173</v>
      </c>
      <c r="J89" s="212" t="s">
        <v>184</v>
      </c>
      <c r="K89" s="212" t="s">
        <v>184</v>
      </c>
      <c r="L89" s="212" t="s">
        <v>184</v>
      </c>
      <c r="M89" s="222" t="s">
        <v>2246</v>
      </c>
    </row>
    <row r="90" spans="2:13" x14ac:dyDescent="0.35">
      <c r="B90" s="207">
        <v>3</v>
      </c>
      <c r="C90" s="208" t="s">
        <v>121</v>
      </c>
      <c r="D90" s="221" t="s">
        <v>172</v>
      </c>
      <c r="E90" s="222" t="s">
        <v>2263</v>
      </c>
      <c r="F90" s="223" t="s">
        <v>178</v>
      </c>
      <c r="G90" s="224">
        <v>100000</v>
      </c>
      <c r="H90" s="225">
        <v>43843</v>
      </c>
      <c r="I90" s="222" t="s">
        <v>173</v>
      </c>
      <c r="J90" s="212" t="s">
        <v>184</v>
      </c>
      <c r="K90" s="212" t="s">
        <v>184</v>
      </c>
      <c r="L90" s="212" t="s">
        <v>184</v>
      </c>
      <c r="M90" s="222" t="s">
        <v>2246</v>
      </c>
    </row>
    <row r="91" spans="2:13" x14ac:dyDescent="0.35">
      <c r="B91" s="207">
        <v>3</v>
      </c>
      <c r="C91" s="208" t="s">
        <v>121</v>
      </c>
      <c r="D91" s="221" t="s">
        <v>172</v>
      </c>
      <c r="E91" s="222" t="s">
        <v>2263</v>
      </c>
      <c r="F91" s="223" t="s">
        <v>178</v>
      </c>
      <c r="G91" s="224">
        <v>100000</v>
      </c>
      <c r="H91" s="225">
        <v>43843</v>
      </c>
      <c r="I91" s="222" t="s">
        <v>173</v>
      </c>
      <c r="J91" s="212" t="s">
        <v>184</v>
      </c>
      <c r="K91" s="212" t="s">
        <v>184</v>
      </c>
      <c r="L91" s="212" t="s">
        <v>184</v>
      </c>
      <c r="M91" s="222" t="s">
        <v>2246</v>
      </c>
    </row>
    <row r="92" spans="2:13" x14ac:dyDescent="0.35">
      <c r="B92" s="207">
        <v>3</v>
      </c>
      <c r="C92" s="208" t="s">
        <v>121</v>
      </c>
      <c r="D92" s="221" t="s">
        <v>172</v>
      </c>
      <c r="E92" s="222" t="s">
        <v>2263</v>
      </c>
      <c r="F92" s="223" t="s">
        <v>178</v>
      </c>
      <c r="G92" s="224">
        <v>100000</v>
      </c>
      <c r="H92" s="225">
        <v>43843</v>
      </c>
      <c r="I92" s="222" t="s">
        <v>173</v>
      </c>
      <c r="J92" s="212" t="s">
        <v>184</v>
      </c>
      <c r="K92" s="212" t="s">
        <v>184</v>
      </c>
      <c r="L92" s="212" t="s">
        <v>184</v>
      </c>
      <c r="M92" s="222" t="s">
        <v>2246</v>
      </c>
    </row>
    <row r="93" spans="2:13" x14ac:dyDescent="0.35">
      <c r="B93" s="207">
        <v>3</v>
      </c>
      <c r="C93" s="208" t="s">
        <v>121</v>
      </c>
      <c r="D93" s="221" t="s">
        <v>172</v>
      </c>
      <c r="E93" s="222" t="s">
        <v>2263</v>
      </c>
      <c r="F93" s="223" t="s">
        <v>178</v>
      </c>
      <c r="G93" s="224">
        <v>100000</v>
      </c>
      <c r="H93" s="225">
        <v>43843</v>
      </c>
      <c r="I93" s="222" t="s">
        <v>173</v>
      </c>
      <c r="J93" s="212" t="s">
        <v>184</v>
      </c>
      <c r="K93" s="212" t="s">
        <v>184</v>
      </c>
      <c r="L93" s="212" t="s">
        <v>184</v>
      </c>
      <c r="M93" s="222" t="s">
        <v>2246</v>
      </c>
    </row>
    <row r="94" spans="2:13" x14ac:dyDescent="0.35">
      <c r="B94" s="207">
        <v>3</v>
      </c>
      <c r="C94" s="208" t="s">
        <v>121</v>
      </c>
      <c r="D94" s="221" t="s">
        <v>172</v>
      </c>
      <c r="E94" s="222" t="s">
        <v>2263</v>
      </c>
      <c r="F94" s="223" t="s">
        <v>178</v>
      </c>
      <c r="G94" s="224">
        <v>100000</v>
      </c>
      <c r="H94" s="225">
        <v>43843</v>
      </c>
      <c r="I94" s="222" t="s">
        <v>173</v>
      </c>
      <c r="J94" s="212" t="s">
        <v>184</v>
      </c>
      <c r="K94" s="212" t="s">
        <v>184</v>
      </c>
      <c r="L94" s="212" t="s">
        <v>184</v>
      </c>
      <c r="M94" s="222" t="s">
        <v>2246</v>
      </c>
    </row>
    <row r="95" spans="2:13" x14ac:dyDescent="0.35">
      <c r="B95" s="207">
        <v>3</v>
      </c>
      <c r="C95" s="208" t="s">
        <v>121</v>
      </c>
      <c r="D95" s="221" t="s">
        <v>172</v>
      </c>
      <c r="E95" s="222" t="s">
        <v>2263</v>
      </c>
      <c r="F95" s="223" t="s">
        <v>178</v>
      </c>
      <c r="G95" s="224">
        <v>100000</v>
      </c>
      <c r="H95" s="225">
        <v>43843</v>
      </c>
      <c r="I95" s="222" t="s">
        <v>173</v>
      </c>
      <c r="J95" s="212" t="s">
        <v>184</v>
      </c>
      <c r="K95" s="212" t="s">
        <v>184</v>
      </c>
      <c r="L95" s="212" t="s">
        <v>184</v>
      </c>
      <c r="M95" s="222" t="s">
        <v>2246</v>
      </c>
    </row>
    <row r="96" spans="2:13" x14ac:dyDescent="0.35">
      <c r="B96" s="207">
        <v>3</v>
      </c>
      <c r="C96" s="208" t="s">
        <v>121</v>
      </c>
      <c r="D96" s="221" t="s">
        <v>172</v>
      </c>
      <c r="E96" s="222" t="s">
        <v>2263</v>
      </c>
      <c r="F96" s="223" t="s">
        <v>178</v>
      </c>
      <c r="G96" s="224">
        <v>100000</v>
      </c>
      <c r="H96" s="225">
        <v>43843</v>
      </c>
      <c r="I96" s="222" t="s">
        <v>173</v>
      </c>
      <c r="J96" s="212" t="s">
        <v>184</v>
      </c>
      <c r="K96" s="212" t="s">
        <v>184</v>
      </c>
      <c r="L96" s="212" t="s">
        <v>184</v>
      </c>
      <c r="M96" s="222" t="s">
        <v>2246</v>
      </c>
    </row>
    <row r="97" spans="2:13" x14ac:dyDescent="0.35">
      <c r="B97" s="207">
        <v>3</v>
      </c>
      <c r="C97" s="208" t="s">
        <v>121</v>
      </c>
      <c r="D97" s="221" t="s">
        <v>172</v>
      </c>
      <c r="E97" s="222" t="s">
        <v>2263</v>
      </c>
      <c r="F97" s="223" t="s">
        <v>178</v>
      </c>
      <c r="G97" s="224">
        <v>100000</v>
      </c>
      <c r="H97" s="225">
        <v>43843</v>
      </c>
      <c r="I97" s="222" t="s">
        <v>173</v>
      </c>
      <c r="J97" s="212" t="s">
        <v>184</v>
      </c>
      <c r="K97" s="212" t="s">
        <v>184</v>
      </c>
      <c r="L97" s="212" t="s">
        <v>184</v>
      </c>
      <c r="M97" s="222" t="s">
        <v>2246</v>
      </c>
    </row>
    <row r="98" spans="2:13" x14ac:dyDescent="0.35">
      <c r="B98" s="207">
        <v>3</v>
      </c>
      <c r="C98" s="208" t="s">
        <v>121</v>
      </c>
      <c r="D98" s="221" t="s">
        <v>172</v>
      </c>
      <c r="E98" s="222" t="s">
        <v>2263</v>
      </c>
      <c r="F98" s="223" t="s">
        <v>178</v>
      </c>
      <c r="G98" s="224">
        <v>100000</v>
      </c>
      <c r="H98" s="225">
        <v>43843</v>
      </c>
      <c r="I98" s="222" t="s">
        <v>173</v>
      </c>
      <c r="J98" s="212" t="s">
        <v>184</v>
      </c>
      <c r="K98" s="212" t="s">
        <v>184</v>
      </c>
      <c r="L98" s="212" t="s">
        <v>184</v>
      </c>
      <c r="M98" s="222" t="s">
        <v>2246</v>
      </c>
    </row>
    <row r="99" spans="2:13" x14ac:dyDescent="0.35">
      <c r="B99" s="207">
        <v>3</v>
      </c>
      <c r="C99" s="208" t="s">
        <v>121</v>
      </c>
      <c r="D99" s="221" t="s">
        <v>172</v>
      </c>
      <c r="E99" s="222" t="s">
        <v>2263</v>
      </c>
      <c r="F99" s="223" t="s">
        <v>178</v>
      </c>
      <c r="G99" s="224">
        <v>100000</v>
      </c>
      <c r="H99" s="225">
        <v>43843</v>
      </c>
      <c r="I99" s="222" t="s">
        <v>173</v>
      </c>
      <c r="J99" s="212" t="s">
        <v>184</v>
      </c>
      <c r="K99" s="212" t="s">
        <v>184</v>
      </c>
      <c r="L99" s="212" t="s">
        <v>184</v>
      </c>
      <c r="M99" s="222" t="s">
        <v>2246</v>
      </c>
    </row>
    <row r="100" spans="2:13" x14ac:dyDescent="0.35">
      <c r="B100" s="207">
        <v>3</v>
      </c>
      <c r="C100" s="208" t="s">
        <v>121</v>
      </c>
      <c r="D100" s="221" t="s">
        <v>172</v>
      </c>
      <c r="E100" s="222" t="s">
        <v>2263</v>
      </c>
      <c r="F100" s="223" t="s">
        <v>178</v>
      </c>
      <c r="G100" s="224">
        <v>100000</v>
      </c>
      <c r="H100" s="225">
        <v>43843</v>
      </c>
      <c r="I100" s="222" t="s">
        <v>173</v>
      </c>
      <c r="J100" s="212" t="s">
        <v>184</v>
      </c>
      <c r="K100" s="212" t="s">
        <v>184</v>
      </c>
      <c r="L100" s="212" t="s">
        <v>184</v>
      </c>
      <c r="M100" s="222" t="s">
        <v>2246</v>
      </c>
    </row>
    <row r="101" spans="2:13" x14ac:dyDescent="0.35">
      <c r="B101" s="207">
        <v>3</v>
      </c>
      <c r="C101" s="208" t="s">
        <v>121</v>
      </c>
      <c r="D101" s="221" t="s">
        <v>172</v>
      </c>
      <c r="E101" s="222" t="s">
        <v>2263</v>
      </c>
      <c r="F101" s="223" t="s">
        <v>178</v>
      </c>
      <c r="G101" s="224">
        <v>100000</v>
      </c>
      <c r="H101" s="225">
        <v>43843</v>
      </c>
      <c r="I101" s="222" t="s">
        <v>173</v>
      </c>
      <c r="J101" s="212" t="s">
        <v>184</v>
      </c>
      <c r="K101" s="212" t="s">
        <v>184</v>
      </c>
      <c r="L101" s="212" t="s">
        <v>184</v>
      </c>
      <c r="M101" s="222" t="s">
        <v>2246</v>
      </c>
    </row>
    <row r="102" spans="2:13" x14ac:dyDescent="0.35">
      <c r="B102" s="207">
        <v>3</v>
      </c>
      <c r="C102" s="208" t="s">
        <v>121</v>
      </c>
      <c r="D102" s="221" t="s">
        <v>172</v>
      </c>
      <c r="E102" s="222" t="s">
        <v>2263</v>
      </c>
      <c r="F102" s="223" t="s">
        <v>178</v>
      </c>
      <c r="G102" s="224">
        <v>100000</v>
      </c>
      <c r="H102" s="225">
        <v>43843</v>
      </c>
      <c r="I102" s="222" t="s">
        <v>173</v>
      </c>
      <c r="J102" s="212" t="s">
        <v>184</v>
      </c>
      <c r="K102" s="212" t="s">
        <v>184</v>
      </c>
      <c r="L102" s="212" t="s">
        <v>184</v>
      </c>
      <c r="M102" s="222" t="s">
        <v>2246</v>
      </c>
    </row>
    <row r="103" spans="2:13" x14ac:dyDescent="0.35">
      <c r="B103" s="207">
        <v>3</v>
      </c>
      <c r="C103" s="208" t="s">
        <v>121</v>
      </c>
      <c r="D103" s="221" t="s">
        <v>172</v>
      </c>
      <c r="E103" s="222" t="s">
        <v>2263</v>
      </c>
      <c r="F103" s="223" t="s">
        <v>178</v>
      </c>
      <c r="G103" s="224">
        <v>100000</v>
      </c>
      <c r="H103" s="225">
        <v>43843</v>
      </c>
      <c r="I103" s="222" t="s">
        <v>173</v>
      </c>
      <c r="J103" s="212" t="s">
        <v>184</v>
      </c>
      <c r="K103" s="212" t="s">
        <v>184</v>
      </c>
      <c r="L103" s="212" t="s">
        <v>184</v>
      </c>
      <c r="M103" s="222" t="s">
        <v>2246</v>
      </c>
    </row>
    <row r="104" spans="2:13" x14ac:dyDescent="0.35">
      <c r="B104" s="207">
        <v>3</v>
      </c>
      <c r="C104" s="208" t="s">
        <v>121</v>
      </c>
      <c r="D104" s="221" t="s">
        <v>172</v>
      </c>
      <c r="E104" s="222" t="s">
        <v>2263</v>
      </c>
      <c r="F104" s="223" t="s">
        <v>178</v>
      </c>
      <c r="G104" s="224">
        <v>100000</v>
      </c>
      <c r="H104" s="225">
        <v>43843</v>
      </c>
      <c r="I104" s="222" t="s">
        <v>173</v>
      </c>
      <c r="J104" s="212" t="s">
        <v>184</v>
      </c>
      <c r="K104" s="212" t="s">
        <v>184</v>
      </c>
      <c r="L104" s="212" t="s">
        <v>184</v>
      </c>
      <c r="M104" s="222" t="s">
        <v>2246</v>
      </c>
    </row>
    <row r="105" spans="2:13" x14ac:dyDescent="0.35">
      <c r="B105" s="207">
        <v>3</v>
      </c>
      <c r="C105" s="208" t="s">
        <v>121</v>
      </c>
      <c r="D105" s="221" t="s">
        <v>172</v>
      </c>
      <c r="E105" s="222" t="s">
        <v>2263</v>
      </c>
      <c r="F105" s="223" t="s">
        <v>178</v>
      </c>
      <c r="G105" s="224">
        <v>100000</v>
      </c>
      <c r="H105" s="225">
        <v>43843</v>
      </c>
      <c r="I105" s="222" t="s">
        <v>173</v>
      </c>
      <c r="J105" s="212" t="s">
        <v>184</v>
      </c>
      <c r="K105" s="212" t="s">
        <v>184</v>
      </c>
      <c r="L105" s="212" t="s">
        <v>184</v>
      </c>
      <c r="M105" s="222" t="s">
        <v>2246</v>
      </c>
    </row>
    <row r="106" spans="2:13" x14ac:dyDescent="0.35">
      <c r="B106" s="207">
        <v>3</v>
      </c>
      <c r="C106" s="208" t="s">
        <v>121</v>
      </c>
      <c r="D106" s="221" t="s">
        <v>172</v>
      </c>
      <c r="E106" s="222" t="s">
        <v>2263</v>
      </c>
      <c r="F106" s="223" t="s">
        <v>178</v>
      </c>
      <c r="G106" s="224">
        <v>100000</v>
      </c>
      <c r="H106" s="225">
        <v>43843</v>
      </c>
      <c r="I106" s="222" t="s">
        <v>173</v>
      </c>
      <c r="J106" s="212" t="s">
        <v>184</v>
      </c>
      <c r="K106" s="212" t="s">
        <v>184</v>
      </c>
      <c r="L106" s="212" t="s">
        <v>184</v>
      </c>
      <c r="M106" s="222" t="s">
        <v>2246</v>
      </c>
    </row>
    <row r="107" spans="2:13" x14ac:dyDescent="0.35">
      <c r="B107" s="207">
        <v>3</v>
      </c>
      <c r="C107" s="208" t="s">
        <v>121</v>
      </c>
      <c r="D107" s="221" t="s">
        <v>172</v>
      </c>
      <c r="E107" s="222" t="s">
        <v>2264</v>
      </c>
      <c r="F107" s="223" t="s">
        <v>178</v>
      </c>
      <c r="G107" s="224">
        <v>100000</v>
      </c>
      <c r="H107" s="225">
        <v>43843</v>
      </c>
      <c r="I107" s="222" t="s">
        <v>173</v>
      </c>
      <c r="J107" s="212" t="s">
        <v>184</v>
      </c>
      <c r="K107" s="212" t="s">
        <v>184</v>
      </c>
      <c r="L107" s="212" t="s">
        <v>184</v>
      </c>
      <c r="M107" s="222" t="s">
        <v>2246</v>
      </c>
    </row>
    <row r="108" spans="2:13" x14ac:dyDescent="0.35">
      <c r="B108" s="207">
        <v>3</v>
      </c>
      <c r="C108" s="208" t="s">
        <v>121</v>
      </c>
      <c r="D108" s="221" t="s">
        <v>172</v>
      </c>
      <c r="E108" s="222" t="s">
        <v>2265</v>
      </c>
      <c r="F108" s="223" t="s">
        <v>178</v>
      </c>
      <c r="G108" s="224">
        <v>1500000</v>
      </c>
      <c r="H108" s="225">
        <v>43854</v>
      </c>
      <c r="I108" s="222" t="s">
        <v>264</v>
      </c>
      <c r="J108" s="212" t="s">
        <v>184</v>
      </c>
      <c r="K108" s="212" t="s">
        <v>184</v>
      </c>
      <c r="L108" s="212" t="s">
        <v>184</v>
      </c>
      <c r="M108" s="222" t="s">
        <v>2246</v>
      </c>
    </row>
    <row r="109" spans="2:13" x14ac:dyDescent="0.35">
      <c r="B109" s="207">
        <v>3</v>
      </c>
      <c r="C109" s="208" t="s">
        <v>121</v>
      </c>
      <c r="D109" s="221" t="s">
        <v>172</v>
      </c>
      <c r="E109" s="222" t="s">
        <v>2266</v>
      </c>
      <c r="F109" s="223" t="s">
        <v>178</v>
      </c>
      <c r="G109" s="224">
        <v>120000</v>
      </c>
      <c r="H109" s="225">
        <v>43857</v>
      </c>
      <c r="I109" s="222" t="s">
        <v>176</v>
      </c>
      <c r="J109" s="212" t="s">
        <v>184</v>
      </c>
      <c r="K109" s="212" t="s">
        <v>184</v>
      </c>
      <c r="L109" s="212" t="s">
        <v>184</v>
      </c>
      <c r="M109" s="222" t="s">
        <v>2246</v>
      </c>
    </row>
    <row r="110" spans="2:13" x14ac:dyDescent="0.35">
      <c r="B110" s="207">
        <v>3</v>
      </c>
      <c r="C110" s="208" t="s">
        <v>121</v>
      </c>
      <c r="D110" s="221" t="s">
        <v>172</v>
      </c>
      <c r="E110" s="222" t="s">
        <v>2267</v>
      </c>
      <c r="F110" s="223" t="s">
        <v>178</v>
      </c>
      <c r="G110" s="224">
        <v>1175750</v>
      </c>
      <c r="H110" s="225">
        <v>43854</v>
      </c>
      <c r="I110" s="222" t="s">
        <v>264</v>
      </c>
      <c r="J110" s="212" t="s">
        <v>184</v>
      </c>
      <c r="K110" s="212" t="s">
        <v>184</v>
      </c>
      <c r="L110" s="212" t="s">
        <v>184</v>
      </c>
      <c r="M110" s="222" t="s">
        <v>2246</v>
      </c>
    </row>
    <row r="111" spans="2:13" x14ac:dyDescent="0.35">
      <c r="B111" s="207">
        <v>3</v>
      </c>
      <c r="C111" s="208" t="s">
        <v>121</v>
      </c>
      <c r="D111" s="221" t="s">
        <v>172</v>
      </c>
      <c r="E111" s="222" t="s">
        <v>2268</v>
      </c>
      <c r="F111" s="223" t="s">
        <v>178</v>
      </c>
      <c r="G111" s="224">
        <v>50000</v>
      </c>
      <c r="H111" s="225">
        <v>43861</v>
      </c>
      <c r="I111" s="222" t="s">
        <v>173</v>
      </c>
      <c r="J111" s="212" t="s">
        <v>184</v>
      </c>
      <c r="K111" s="212" t="s">
        <v>184</v>
      </c>
      <c r="L111" s="212" t="s">
        <v>184</v>
      </c>
      <c r="M111" s="222" t="s">
        <v>2246</v>
      </c>
    </row>
    <row r="112" spans="2:13" x14ac:dyDescent="0.35">
      <c r="B112" s="207">
        <v>3</v>
      </c>
      <c r="C112" s="208" t="s">
        <v>121</v>
      </c>
      <c r="D112" s="221" t="s">
        <v>172</v>
      </c>
      <c r="E112" s="222" t="s">
        <v>2269</v>
      </c>
      <c r="F112" s="223" t="s">
        <v>178</v>
      </c>
      <c r="G112" s="224">
        <v>2000</v>
      </c>
      <c r="H112" s="225">
        <v>43861</v>
      </c>
      <c r="I112" s="222" t="s">
        <v>173</v>
      </c>
      <c r="J112" s="212" t="s">
        <v>184</v>
      </c>
      <c r="K112" s="212" t="s">
        <v>184</v>
      </c>
      <c r="L112" s="212" t="s">
        <v>184</v>
      </c>
      <c r="M112" s="222" t="s">
        <v>2246</v>
      </c>
    </row>
    <row r="113" spans="2:13" x14ac:dyDescent="0.35">
      <c r="B113" s="207">
        <v>3</v>
      </c>
      <c r="C113" s="208" t="s">
        <v>121</v>
      </c>
      <c r="D113" s="221" t="s">
        <v>172</v>
      </c>
      <c r="E113" s="222" t="s">
        <v>2270</v>
      </c>
      <c r="F113" s="223" t="s">
        <v>178</v>
      </c>
      <c r="G113" s="224">
        <v>100000</v>
      </c>
      <c r="H113" s="225">
        <v>43861</v>
      </c>
      <c r="I113" s="222" t="s">
        <v>173</v>
      </c>
      <c r="J113" s="212" t="s">
        <v>184</v>
      </c>
      <c r="K113" s="212" t="s">
        <v>184</v>
      </c>
      <c r="L113" s="212" t="s">
        <v>184</v>
      </c>
      <c r="M113" s="222" t="s">
        <v>2246</v>
      </c>
    </row>
    <row r="114" spans="2:13" x14ac:dyDescent="0.35">
      <c r="B114" s="207">
        <v>3</v>
      </c>
      <c r="C114" s="208" t="s">
        <v>121</v>
      </c>
      <c r="D114" s="221" t="s">
        <v>172</v>
      </c>
      <c r="E114" s="222" t="s">
        <v>2271</v>
      </c>
      <c r="F114" s="223" t="s">
        <v>178</v>
      </c>
      <c r="G114" s="224">
        <v>4370380</v>
      </c>
      <c r="H114" s="225">
        <v>43840</v>
      </c>
      <c r="I114" s="222" t="s">
        <v>173</v>
      </c>
      <c r="J114" s="212" t="s">
        <v>184</v>
      </c>
      <c r="K114" s="212" t="s">
        <v>184</v>
      </c>
      <c r="L114" s="212" t="s">
        <v>184</v>
      </c>
      <c r="M114" s="222" t="s">
        <v>2246</v>
      </c>
    </row>
    <row r="115" spans="2:13" x14ac:dyDescent="0.35">
      <c r="B115" s="207">
        <v>3</v>
      </c>
      <c r="C115" s="208" t="s">
        <v>121</v>
      </c>
      <c r="D115" s="221" t="s">
        <v>172</v>
      </c>
      <c r="E115" s="222" t="s">
        <v>2272</v>
      </c>
      <c r="F115" s="223" t="s">
        <v>178</v>
      </c>
      <c r="G115" s="224">
        <v>165200</v>
      </c>
      <c r="H115" s="225">
        <v>43861</v>
      </c>
      <c r="I115" s="222" t="s">
        <v>2253</v>
      </c>
      <c r="J115" s="212" t="s">
        <v>184</v>
      </c>
      <c r="K115" s="212" t="s">
        <v>184</v>
      </c>
      <c r="L115" s="212" t="s">
        <v>184</v>
      </c>
      <c r="M115" s="222" t="s">
        <v>2246</v>
      </c>
    </row>
    <row r="116" spans="2:13" x14ac:dyDescent="0.35">
      <c r="B116" s="207">
        <v>3</v>
      </c>
      <c r="C116" s="208" t="s">
        <v>121</v>
      </c>
      <c r="D116" s="221" t="s">
        <v>172</v>
      </c>
      <c r="E116" s="222" t="s">
        <v>2273</v>
      </c>
      <c r="F116" s="223" t="s">
        <v>178</v>
      </c>
      <c r="G116" s="224">
        <v>2111580</v>
      </c>
      <c r="H116" s="225">
        <v>43890</v>
      </c>
      <c r="I116" s="222" t="s">
        <v>2253</v>
      </c>
      <c r="J116" s="212" t="s">
        <v>184</v>
      </c>
      <c r="K116" s="212" t="s">
        <v>184</v>
      </c>
      <c r="L116" s="212" t="s">
        <v>184</v>
      </c>
      <c r="M116" s="222" t="s">
        <v>2246</v>
      </c>
    </row>
    <row r="117" spans="2:13" x14ac:dyDescent="0.35">
      <c r="B117" s="207">
        <v>3</v>
      </c>
      <c r="C117" s="208" t="s">
        <v>121</v>
      </c>
      <c r="D117" s="221" t="s">
        <v>172</v>
      </c>
      <c r="E117" s="222" t="s">
        <v>2274</v>
      </c>
      <c r="F117" s="223" t="s">
        <v>178</v>
      </c>
      <c r="G117" s="224">
        <v>3579876</v>
      </c>
      <c r="H117" s="225">
        <v>43867</v>
      </c>
      <c r="I117" s="222" t="s">
        <v>173</v>
      </c>
      <c r="J117" s="212" t="s">
        <v>184</v>
      </c>
      <c r="K117" s="212" t="s">
        <v>184</v>
      </c>
      <c r="L117" s="212" t="s">
        <v>184</v>
      </c>
      <c r="M117" s="222" t="s">
        <v>2246</v>
      </c>
    </row>
    <row r="118" spans="2:13" x14ac:dyDescent="0.35">
      <c r="B118" s="207">
        <v>3</v>
      </c>
      <c r="C118" s="208" t="s">
        <v>121</v>
      </c>
      <c r="D118" s="221" t="s">
        <v>172</v>
      </c>
      <c r="E118" s="222" t="s">
        <v>2275</v>
      </c>
      <c r="F118" s="223" t="s">
        <v>178</v>
      </c>
      <c r="G118" s="224">
        <v>4500000</v>
      </c>
      <c r="H118" s="225">
        <v>43869</v>
      </c>
      <c r="I118" s="222" t="s">
        <v>176</v>
      </c>
      <c r="J118" s="212" t="s">
        <v>184</v>
      </c>
      <c r="K118" s="212" t="s">
        <v>184</v>
      </c>
      <c r="L118" s="212" t="s">
        <v>184</v>
      </c>
      <c r="M118" s="222" t="s">
        <v>2246</v>
      </c>
    </row>
    <row r="119" spans="2:13" x14ac:dyDescent="0.35">
      <c r="B119" s="207">
        <v>3</v>
      </c>
      <c r="C119" s="208" t="s">
        <v>121</v>
      </c>
      <c r="D119" s="221" t="s">
        <v>172</v>
      </c>
      <c r="E119" s="222" t="s">
        <v>2276</v>
      </c>
      <c r="F119" s="223" t="s">
        <v>178</v>
      </c>
      <c r="G119" s="224">
        <v>146290</v>
      </c>
      <c r="H119" s="225">
        <v>43900</v>
      </c>
      <c r="I119" s="222" t="s">
        <v>176</v>
      </c>
      <c r="J119" s="212" t="s">
        <v>184</v>
      </c>
      <c r="K119" s="212" t="s">
        <v>184</v>
      </c>
      <c r="L119" s="212" t="s">
        <v>184</v>
      </c>
      <c r="M119" s="222" t="s">
        <v>2246</v>
      </c>
    </row>
    <row r="120" spans="2:13" x14ac:dyDescent="0.35">
      <c r="B120" s="207">
        <v>3</v>
      </c>
      <c r="C120" s="208" t="s">
        <v>121</v>
      </c>
      <c r="D120" s="221" t="s">
        <v>172</v>
      </c>
      <c r="E120" s="222" t="s">
        <v>2277</v>
      </c>
      <c r="F120" s="223" t="s">
        <v>178</v>
      </c>
      <c r="G120" s="224">
        <v>500000</v>
      </c>
      <c r="H120" s="225">
        <v>43884</v>
      </c>
      <c r="I120" s="222" t="s">
        <v>264</v>
      </c>
      <c r="J120" s="212" t="s">
        <v>184</v>
      </c>
      <c r="K120" s="212" t="s">
        <v>184</v>
      </c>
      <c r="L120" s="212" t="s">
        <v>184</v>
      </c>
      <c r="M120" s="222" t="s">
        <v>2246</v>
      </c>
    </row>
    <row r="121" spans="2:13" x14ac:dyDescent="0.35">
      <c r="B121" s="207">
        <v>3</v>
      </c>
      <c r="C121" s="208" t="s">
        <v>121</v>
      </c>
      <c r="D121" s="221" t="s">
        <v>172</v>
      </c>
      <c r="E121" s="222" t="s">
        <v>2278</v>
      </c>
      <c r="F121" s="223" t="s">
        <v>178</v>
      </c>
      <c r="G121" s="224">
        <v>200000</v>
      </c>
      <c r="H121" s="225">
        <v>43884</v>
      </c>
      <c r="I121" s="222" t="s">
        <v>2253</v>
      </c>
      <c r="J121" s="212" t="s">
        <v>184</v>
      </c>
      <c r="K121" s="212" t="s">
        <v>184</v>
      </c>
      <c r="L121" s="212" t="s">
        <v>184</v>
      </c>
      <c r="M121" s="222" t="s">
        <v>2246</v>
      </c>
    </row>
    <row r="122" spans="2:13" x14ac:dyDescent="0.35">
      <c r="B122" s="207">
        <v>3</v>
      </c>
      <c r="C122" s="208" t="s">
        <v>121</v>
      </c>
      <c r="D122" s="221" t="s">
        <v>172</v>
      </c>
      <c r="E122" s="222" t="s">
        <v>2279</v>
      </c>
      <c r="F122" s="223" t="s">
        <v>178</v>
      </c>
      <c r="G122" s="224">
        <v>202797.12</v>
      </c>
      <c r="H122" s="225">
        <v>43885</v>
      </c>
      <c r="I122" s="222" t="s">
        <v>173</v>
      </c>
      <c r="J122" s="212" t="s">
        <v>184</v>
      </c>
      <c r="K122" s="212" t="s">
        <v>184</v>
      </c>
      <c r="L122" s="212" t="s">
        <v>184</v>
      </c>
      <c r="M122" s="222" t="s">
        <v>2246</v>
      </c>
    </row>
    <row r="123" spans="2:13" x14ac:dyDescent="0.35">
      <c r="B123" s="207">
        <v>3</v>
      </c>
      <c r="C123" s="208" t="s">
        <v>121</v>
      </c>
      <c r="D123" s="221" t="s">
        <v>172</v>
      </c>
      <c r="E123" s="222" t="s">
        <v>2280</v>
      </c>
      <c r="F123" s="223" t="s">
        <v>178</v>
      </c>
      <c r="G123" s="224">
        <v>192402.56</v>
      </c>
      <c r="H123" s="225">
        <v>43885</v>
      </c>
      <c r="I123" s="222" t="s">
        <v>173</v>
      </c>
      <c r="J123" s="212" t="s">
        <v>184</v>
      </c>
      <c r="K123" s="212" t="s">
        <v>184</v>
      </c>
      <c r="L123" s="212" t="s">
        <v>184</v>
      </c>
      <c r="M123" s="222" t="s">
        <v>2246</v>
      </c>
    </row>
    <row r="124" spans="2:13" x14ac:dyDescent="0.35">
      <c r="B124" s="207">
        <v>3</v>
      </c>
      <c r="C124" s="208" t="s">
        <v>121</v>
      </c>
      <c r="D124" s="221" t="s">
        <v>172</v>
      </c>
      <c r="E124" s="222" t="s">
        <v>2281</v>
      </c>
      <c r="F124" s="223" t="s">
        <v>178</v>
      </c>
      <c r="G124" s="224">
        <v>55502.37</v>
      </c>
      <c r="H124" s="225">
        <v>43885</v>
      </c>
      <c r="I124" s="222" t="s">
        <v>173</v>
      </c>
      <c r="J124" s="212" t="s">
        <v>184</v>
      </c>
      <c r="K124" s="212" t="s">
        <v>184</v>
      </c>
      <c r="L124" s="212" t="s">
        <v>184</v>
      </c>
      <c r="M124" s="222" t="s">
        <v>2246</v>
      </c>
    </row>
    <row r="125" spans="2:13" x14ac:dyDescent="0.35">
      <c r="B125" s="207">
        <v>3</v>
      </c>
      <c r="C125" s="208" t="s">
        <v>121</v>
      </c>
      <c r="D125" s="221" t="s">
        <v>172</v>
      </c>
      <c r="E125" s="222" t="s">
        <v>2282</v>
      </c>
      <c r="F125" s="223" t="s">
        <v>178</v>
      </c>
      <c r="G125" s="224">
        <v>48097.61</v>
      </c>
      <c r="H125" s="225">
        <v>43885</v>
      </c>
      <c r="I125" s="222" t="s">
        <v>173</v>
      </c>
      <c r="J125" s="212" t="s">
        <v>184</v>
      </c>
      <c r="K125" s="212" t="s">
        <v>184</v>
      </c>
      <c r="L125" s="212" t="s">
        <v>184</v>
      </c>
      <c r="M125" s="222" t="s">
        <v>2246</v>
      </c>
    </row>
    <row r="126" spans="2:13" x14ac:dyDescent="0.35">
      <c r="B126" s="207">
        <v>3</v>
      </c>
      <c r="C126" s="208" t="s">
        <v>121</v>
      </c>
      <c r="D126" s="221" t="s">
        <v>172</v>
      </c>
      <c r="E126" s="222" t="s">
        <v>2283</v>
      </c>
      <c r="F126" s="223" t="s">
        <v>178</v>
      </c>
      <c r="G126" s="224">
        <v>44398.26</v>
      </c>
      <c r="H126" s="225">
        <v>43885</v>
      </c>
      <c r="I126" s="222" t="s">
        <v>173</v>
      </c>
      <c r="J126" s="212" t="s">
        <v>184</v>
      </c>
      <c r="K126" s="212" t="s">
        <v>184</v>
      </c>
      <c r="L126" s="212" t="s">
        <v>184</v>
      </c>
      <c r="M126" s="222" t="s">
        <v>2246</v>
      </c>
    </row>
    <row r="127" spans="2:13" x14ac:dyDescent="0.35">
      <c r="B127" s="207">
        <v>3</v>
      </c>
      <c r="C127" s="208" t="s">
        <v>121</v>
      </c>
      <c r="D127" s="221" t="s">
        <v>172</v>
      </c>
      <c r="E127" s="222" t="s">
        <v>2284</v>
      </c>
      <c r="F127" s="223" t="s">
        <v>178</v>
      </c>
      <c r="G127" s="224">
        <v>80397.17</v>
      </c>
      <c r="H127" s="225">
        <v>43885</v>
      </c>
      <c r="I127" s="222" t="s">
        <v>173</v>
      </c>
      <c r="J127" s="212" t="s">
        <v>184</v>
      </c>
      <c r="K127" s="212" t="s">
        <v>184</v>
      </c>
      <c r="L127" s="212" t="s">
        <v>184</v>
      </c>
      <c r="M127" s="222" t="s">
        <v>2246</v>
      </c>
    </row>
    <row r="128" spans="2:13" x14ac:dyDescent="0.35">
      <c r="B128" s="207">
        <v>3</v>
      </c>
      <c r="C128" s="208" t="s">
        <v>121</v>
      </c>
      <c r="D128" s="221" t="s">
        <v>172</v>
      </c>
      <c r="E128" s="222" t="s">
        <v>2285</v>
      </c>
      <c r="F128" s="223" t="s">
        <v>178</v>
      </c>
      <c r="G128" s="224">
        <v>13402.56</v>
      </c>
      <c r="H128" s="225">
        <v>43885</v>
      </c>
      <c r="I128" s="222" t="s">
        <v>173</v>
      </c>
      <c r="J128" s="212" t="s">
        <v>184</v>
      </c>
      <c r="K128" s="212" t="s">
        <v>184</v>
      </c>
      <c r="L128" s="212" t="s">
        <v>184</v>
      </c>
      <c r="M128" s="222" t="s">
        <v>2246</v>
      </c>
    </row>
    <row r="129" spans="2:13" x14ac:dyDescent="0.35">
      <c r="B129" s="207">
        <v>3</v>
      </c>
      <c r="C129" s="208" t="s">
        <v>121</v>
      </c>
      <c r="D129" s="221" t="s">
        <v>172</v>
      </c>
      <c r="E129" s="222" t="s">
        <v>2286</v>
      </c>
      <c r="F129" s="223" t="s">
        <v>178</v>
      </c>
      <c r="G129" s="224">
        <v>13402.56</v>
      </c>
      <c r="H129" s="225">
        <v>43885</v>
      </c>
      <c r="I129" s="222" t="s">
        <v>173</v>
      </c>
      <c r="J129" s="212" t="s">
        <v>184</v>
      </c>
      <c r="K129" s="212" t="s">
        <v>184</v>
      </c>
      <c r="L129" s="212" t="s">
        <v>184</v>
      </c>
      <c r="M129" s="222" t="s">
        <v>2246</v>
      </c>
    </row>
    <row r="130" spans="2:13" x14ac:dyDescent="0.35">
      <c r="B130" s="207">
        <v>3</v>
      </c>
      <c r="C130" s="208" t="s">
        <v>121</v>
      </c>
      <c r="D130" s="221" t="s">
        <v>172</v>
      </c>
      <c r="E130" s="222" t="s">
        <v>2287</v>
      </c>
      <c r="F130" s="223" t="s">
        <v>178</v>
      </c>
      <c r="G130" s="224">
        <v>57000.3</v>
      </c>
      <c r="H130" s="225">
        <v>43885</v>
      </c>
      <c r="I130" s="222" t="s">
        <v>173</v>
      </c>
      <c r="J130" s="212" t="s">
        <v>184</v>
      </c>
      <c r="K130" s="212" t="s">
        <v>184</v>
      </c>
      <c r="L130" s="212" t="s">
        <v>184</v>
      </c>
      <c r="M130" s="222" t="s">
        <v>2246</v>
      </c>
    </row>
    <row r="131" spans="2:13" x14ac:dyDescent="0.35">
      <c r="B131" s="207">
        <v>3</v>
      </c>
      <c r="C131" s="208" t="s">
        <v>121</v>
      </c>
      <c r="D131" s="221" t="s">
        <v>172</v>
      </c>
      <c r="E131" s="222" t="s">
        <v>2288</v>
      </c>
      <c r="F131" s="223" t="s">
        <v>178</v>
      </c>
      <c r="G131" s="224">
        <v>49401.48</v>
      </c>
      <c r="H131" s="225">
        <v>43885</v>
      </c>
      <c r="I131" s="222" t="s">
        <v>173</v>
      </c>
      <c r="J131" s="212" t="s">
        <v>184</v>
      </c>
      <c r="K131" s="212" t="s">
        <v>184</v>
      </c>
      <c r="L131" s="212" t="s">
        <v>184</v>
      </c>
      <c r="M131" s="222" t="s">
        <v>2246</v>
      </c>
    </row>
    <row r="132" spans="2:13" x14ac:dyDescent="0.35">
      <c r="B132" s="207">
        <v>3</v>
      </c>
      <c r="C132" s="208" t="s">
        <v>121</v>
      </c>
      <c r="D132" s="221" t="s">
        <v>172</v>
      </c>
      <c r="E132" s="222" t="s">
        <v>2289</v>
      </c>
      <c r="F132" s="223" t="s">
        <v>178</v>
      </c>
      <c r="G132" s="224">
        <v>45599.03</v>
      </c>
      <c r="H132" s="225">
        <v>43885</v>
      </c>
      <c r="I132" s="222" t="s">
        <v>173</v>
      </c>
      <c r="J132" s="212" t="s">
        <v>184</v>
      </c>
      <c r="K132" s="212" t="s">
        <v>184</v>
      </c>
      <c r="L132" s="212" t="s">
        <v>184</v>
      </c>
      <c r="M132" s="222" t="s">
        <v>2246</v>
      </c>
    </row>
    <row r="133" spans="2:13" x14ac:dyDescent="0.35">
      <c r="B133" s="207">
        <v>3</v>
      </c>
      <c r="C133" s="208" t="s">
        <v>121</v>
      </c>
      <c r="D133" s="221" t="s">
        <v>172</v>
      </c>
      <c r="E133" s="222" t="s">
        <v>2290</v>
      </c>
      <c r="F133" s="223" t="s">
        <v>178</v>
      </c>
      <c r="G133" s="224">
        <v>45599.03</v>
      </c>
      <c r="H133" s="225">
        <v>43885</v>
      </c>
      <c r="I133" s="222" t="s">
        <v>173</v>
      </c>
      <c r="J133" s="212" t="s">
        <v>184</v>
      </c>
      <c r="K133" s="212" t="s">
        <v>184</v>
      </c>
      <c r="L133" s="212" t="s">
        <v>184</v>
      </c>
      <c r="M133" s="222" t="s">
        <v>2246</v>
      </c>
    </row>
    <row r="134" spans="2:13" x14ac:dyDescent="0.35">
      <c r="B134" s="207">
        <v>3</v>
      </c>
      <c r="C134" s="208" t="s">
        <v>121</v>
      </c>
      <c r="D134" s="221" t="s">
        <v>172</v>
      </c>
      <c r="E134" s="222" t="s">
        <v>2291</v>
      </c>
      <c r="F134" s="223" t="s">
        <v>178</v>
      </c>
      <c r="G134" s="224">
        <v>18799.97</v>
      </c>
      <c r="H134" s="225">
        <v>43885</v>
      </c>
      <c r="I134" s="222" t="s">
        <v>173</v>
      </c>
      <c r="J134" s="212" t="s">
        <v>184</v>
      </c>
      <c r="K134" s="212" t="s">
        <v>184</v>
      </c>
      <c r="L134" s="212" t="s">
        <v>184</v>
      </c>
      <c r="M134" s="222" t="s">
        <v>2246</v>
      </c>
    </row>
    <row r="135" spans="2:13" x14ac:dyDescent="0.35">
      <c r="B135" s="207">
        <v>3</v>
      </c>
      <c r="C135" s="208" t="s">
        <v>121</v>
      </c>
      <c r="D135" s="221" t="s">
        <v>172</v>
      </c>
      <c r="E135" s="222" t="s">
        <v>2292</v>
      </c>
      <c r="F135" s="223" t="s">
        <v>178</v>
      </c>
      <c r="G135" s="224">
        <v>15197.66</v>
      </c>
      <c r="H135" s="225">
        <v>43885</v>
      </c>
      <c r="I135" s="222" t="s">
        <v>173</v>
      </c>
      <c r="J135" s="212" t="s">
        <v>184</v>
      </c>
      <c r="K135" s="212" t="s">
        <v>184</v>
      </c>
      <c r="L135" s="212" t="s">
        <v>184</v>
      </c>
      <c r="M135" s="222" t="s">
        <v>2246</v>
      </c>
    </row>
    <row r="136" spans="2:13" x14ac:dyDescent="0.35">
      <c r="B136" s="207">
        <v>3</v>
      </c>
      <c r="C136" s="208" t="s">
        <v>121</v>
      </c>
      <c r="D136" s="221" t="s">
        <v>172</v>
      </c>
      <c r="E136" s="222" t="s">
        <v>2293</v>
      </c>
      <c r="F136" s="223" t="s">
        <v>178</v>
      </c>
      <c r="G136" s="224">
        <v>69001.960000000006</v>
      </c>
      <c r="H136" s="225">
        <v>43885</v>
      </c>
      <c r="I136" s="222" t="s">
        <v>173</v>
      </c>
      <c r="J136" s="212" t="s">
        <v>184</v>
      </c>
      <c r="K136" s="212" t="s">
        <v>184</v>
      </c>
      <c r="L136" s="212" t="s">
        <v>184</v>
      </c>
      <c r="M136" s="222" t="s">
        <v>2246</v>
      </c>
    </row>
    <row r="137" spans="2:13" x14ac:dyDescent="0.35">
      <c r="B137" s="207">
        <v>3</v>
      </c>
      <c r="C137" s="208" t="s">
        <v>121</v>
      </c>
      <c r="D137" s="221" t="s">
        <v>172</v>
      </c>
      <c r="E137" s="222" t="s">
        <v>2294</v>
      </c>
      <c r="F137" s="223" t="s">
        <v>178</v>
      </c>
      <c r="G137" s="224">
        <v>59802.11</v>
      </c>
      <c r="H137" s="225">
        <v>43885</v>
      </c>
      <c r="I137" s="222" t="s">
        <v>173</v>
      </c>
      <c r="J137" s="212" t="s">
        <v>184</v>
      </c>
      <c r="K137" s="212" t="s">
        <v>184</v>
      </c>
      <c r="L137" s="212" t="s">
        <v>184</v>
      </c>
      <c r="M137" s="222" t="s">
        <v>2246</v>
      </c>
    </row>
    <row r="138" spans="2:13" x14ac:dyDescent="0.35">
      <c r="B138" s="207">
        <v>3</v>
      </c>
      <c r="C138" s="208" t="s">
        <v>121</v>
      </c>
      <c r="D138" s="221" t="s">
        <v>172</v>
      </c>
      <c r="E138" s="222" t="s">
        <v>2295</v>
      </c>
      <c r="F138" s="223" t="s">
        <v>178</v>
      </c>
      <c r="G138" s="224">
        <v>55199.15</v>
      </c>
      <c r="H138" s="225">
        <v>43885</v>
      </c>
      <c r="I138" s="222" t="s">
        <v>173</v>
      </c>
      <c r="J138" s="212" t="s">
        <v>184</v>
      </c>
      <c r="K138" s="212" t="s">
        <v>184</v>
      </c>
      <c r="L138" s="212" t="s">
        <v>184</v>
      </c>
      <c r="M138" s="222" t="s">
        <v>2246</v>
      </c>
    </row>
    <row r="139" spans="2:13" x14ac:dyDescent="0.35">
      <c r="B139" s="207">
        <v>3</v>
      </c>
      <c r="C139" s="208" t="s">
        <v>121</v>
      </c>
      <c r="D139" s="221" t="s">
        <v>172</v>
      </c>
      <c r="E139" s="222" t="s">
        <v>2296</v>
      </c>
      <c r="F139" s="223" t="s">
        <v>178</v>
      </c>
      <c r="G139" s="224">
        <v>62397.71</v>
      </c>
      <c r="H139" s="225">
        <v>43885</v>
      </c>
      <c r="I139" s="222" t="s">
        <v>173</v>
      </c>
      <c r="J139" s="212" t="s">
        <v>184</v>
      </c>
      <c r="K139" s="212" t="s">
        <v>184</v>
      </c>
      <c r="L139" s="212" t="s">
        <v>184</v>
      </c>
      <c r="M139" s="222" t="s">
        <v>2246</v>
      </c>
    </row>
    <row r="140" spans="2:13" x14ac:dyDescent="0.35">
      <c r="B140" s="207">
        <v>3</v>
      </c>
      <c r="C140" s="208" t="s">
        <v>121</v>
      </c>
      <c r="D140" s="221" t="s">
        <v>172</v>
      </c>
      <c r="E140" s="222" t="s">
        <v>2297</v>
      </c>
      <c r="F140" s="223" t="s">
        <v>178</v>
      </c>
      <c r="G140" s="224">
        <v>31201.89</v>
      </c>
      <c r="H140" s="225">
        <v>43885</v>
      </c>
      <c r="I140" s="222" t="s">
        <v>173</v>
      </c>
      <c r="J140" s="212" t="s">
        <v>184</v>
      </c>
      <c r="K140" s="212" t="s">
        <v>184</v>
      </c>
      <c r="L140" s="212" t="s">
        <v>184</v>
      </c>
      <c r="M140" s="222" t="s">
        <v>2246</v>
      </c>
    </row>
    <row r="141" spans="2:13" x14ac:dyDescent="0.35">
      <c r="B141" s="207">
        <v>3</v>
      </c>
      <c r="C141" s="208" t="s">
        <v>121</v>
      </c>
      <c r="D141" s="221" t="s">
        <v>172</v>
      </c>
      <c r="E141" s="222" t="s">
        <v>2298</v>
      </c>
      <c r="F141" s="223" t="s">
        <v>178</v>
      </c>
      <c r="G141" s="224">
        <v>31201.89</v>
      </c>
      <c r="H141" s="225">
        <v>43885</v>
      </c>
      <c r="I141" s="222" t="s">
        <v>173</v>
      </c>
      <c r="J141" s="212" t="s">
        <v>184</v>
      </c>
      <c r="K141" s="212" t="s">
        <v>184</v>
      </c>
      <c r="L141" s="212" t="s">
        <v>184</v>
      </c>
      <c r="M141" s="222" t="s">
        <v>2246</v>
      </c>
    </row>
    <row r="142" spans="2:13" x14ac:dyDescent="0.35">
      <c r="B142" s="207">
        <v>3</v>
      </c>
      <c r="C142" s="208" t="s">
        <v>121</v>
      </c>
      <c r="D142" s="221" t="s">
        <v>172</v>
      </c>
      <c r="E142" s="222" t="s">
        <v>2299</v>
      </c>
      <c r="F142" s="223" t="s">
        <v>178</v>
      </c>
      <c r="G142" s="224">
        <v>53998.37</v>
      </c>
      <c r="H142" s="225">
        <v>43885</v>
      </c>
      <c r="I142" s="222" t="s">
        <v>173</v>
      </c>
      <c r="J142" s="212" t="s">
        <v>184</v>
      </c>
      <c r="K142" s="212" t="s">
        <v>184</v>
      </c>
      <c r="L142" s="212" t="s">
        <v>184</v>
      </c>
      <c r="M142" s="222" t="s">
        <v>2246</v>
      </c>
    </row>
    <row r="143" spans="2:13" x14ac:dyDescent="0.35">
      <c r="B143" s="207">
        <v>3</v>
      </c>
      <c r="C143" s="208" t="s">
        <v>121</v>
      </c>
      <c r="D143" s="221" t="s">
        <v>172</v>
      </c>
      <c r="E143" s="222" t="s">
        <v>2300</v>
      </c>
      <c r="F143" s="223" t="s">
        <v>178</v>
      </c>
      <c r="G143" s="224">
        <v>46799.8</v>
      </c>
      <c r="H143" s="225">
        <v>43885</v>
      </c>
      <c r="I143" s="222" t="s">
        <v>173</v>
      </c>
      <c r="J143" s="212" t="s">
        <v>184</v>
      </c>
      <c r="K143" s="212" t="s">
        <v>184</v>
      </c>
      <c r="L143" s="212" t="s">
        <v>184</v>
      </c>
      <c r="M143" s="222" t="s">
        <v>2246</v>
      </c>
    </row>
    <row r="144" spans="2:13" x14ac:dyDescent="0.35">
      <c r="B144" s="207">
        <v>3</v>
      </c>
      <c r="C144" s="208" t="s">
        <v>121</v>
      </c>
      <c r="D144" s="221" t="s">
        <v>172</v>
      </c>
      <c r="E144" s="222" t="s">
        <v>2301</v>
      </c>
      <c r="F144" s="223" t="s">
        <v>178</v>
      </c>
      <c r="G144" s="224">
        <v>43197.49</v>
      </c>
      <c r="H144" s="225">
        <v>43885</v>
      </c>
      <c r="I144" s="222" t="s">
        <v>173</v>
      </c>
      <c r="J144" s="212" t="s">
        <v>184</v>
      </c>
      <c r="K144" s="212" t="s">
        <v>184</v>
      </c>
      <c r="L144" s="212" t="s">
        <v>184</v>
      </c>
      <c r="M144" s="222" t="s">
        <v>2246</v>
      </c>
    </row>
    <row r="145" spans="2:13" x14ac:dyDescent="0.35">
      <c r="B145" s="207">
        <v>3</v>
      </c>
      <c r="C145" s="208" t="s">
        <v>121</v>
      </c>
      <c r="D145" s="221" t="s">
        <v>172</v>
      </c>
      <c r="E145" s="222" t="s">
        <v>2302</v>
      </c>
      <c r="F145" s="223" t="s">
        <v>178</v>
      </c>
      <c r="G145" s="224">
        <v>58801.46</v>
      </c>
      <c r="H145" s="225">
        <v>43885</v>
      </c>
      <c r="I145" s="222" t="s">
        <v>173</v>
      </c>
      <c r="J145" s="212" t="s">
        <v>184</v>
      </c>
      <c r="K145" s="212" t="s">
        <v>184</v>
      </c>
      <c r="L145" s="212" t="s">
        <v>184</v>
      </c>
      <c r="M145" s="222" t="s">
        <v>2246</v>
      </c>
    </row>
    <row r="146" spans="2:13" x14ac:dyDescent="0.35">
      <c r="B146" s="207">
        <v>3</v>
      </c>
      <c r="C146" s="208" t="s">
        <v>121</v>
      </c>
      <c r="D146" s="221" t="s">
        <v>172</v>
      </c>
      <c r="E146" s="222" t="s">
        <v>2303</v>
      </c>
      <c r="F146" s="223" t="s">
        <v>178</v>
      </c>
      <c r="G146" s="224">
        <v>9800.25</v>
      </c>
      <c r="H146" s="225">
        <v>43885</v>
      </c>
      <c r="I146" s="222" t="s">
        <v>173</v>
      </c>
      <c r="J146" s="212" t="s">
        <v>184</v>
      </c>
      <c r="K146" s="212" t="s">
        <v>184</v>
      </c>
      <c r="L146" s="212" t="s">
        <v>184</v>
      </c>
      <c r="M146" s="222" t="s">
        <v>2246</v>
      </c>
    </row>
    <row r="147" spans="2:13" x14ac:dyDescent="0.35">
      <c r="B147" s="207">
        <v>3</v>
      </c>
      <c r="C147" s="208" t="s">
        <v>121</v>
      </c>
      <c r="D147" s="221" t="s">
        <v>172</v>
      </c>
      <c r="E147" s="222" t="s">
        <v>2304</v>
      </c>
      <c r="F147" s="223" t="s">
        <v>178</v>
      </c>
      <c r="G147" s="224">
        <v>9800.24</v>
      </c>
      <c r="H147" s="225">
        <v>43885</v>
      </c>
      <c r="I147" s="222" t="s">
        <v>173</v>
      </c>
      <c r="J147" s="212" t="s">
        <v>184</v>
      </c>
      <c r="K147" s="212" t="s">
        <v>184</v>
      </c>
      <c r="L147" s="212" t="s">
        <v>184</v>
      </c>
      <c r="M147" s="222" t="s">
        <v>2246</v>
      </c>
    </row>
    <row r="148" spans="2:13" x14ac:dyDescent="0.35">
      <c r="B148" s="207">
        <v>3</v>
      </c>
      <c r="C148" s="208" t="s">
        <v>121</v>
      </c>
      <c r="D148" s="221" t="s">
        <v>172</v>
      </c>
      <c r="E148" s="222" t="s">
        <v>2305</v>
      </c>
      <c r="F148" s="223" t="s">
        <v>178</v>
      </c>
      <c r="G148" s="224">
        <v>938145</v>
      </c>
      <c r="H148" s="225">
        <v>43898</v>
      </c>
      <c r="I148" s="222" t="s">
        <v>175</v>
      </c>
      <c r="J148" s="212" t="s">
        <v>184</v>
      </c>
      <c r="K148" s="212" t="s">
        <v>184</v>
      </c>
      <c r="L148" s="212" t="s">
        <v>184</v>
      </c>
      <c r="M148" s="222" t="s">
        <v>2246</v>
      </c>
    </row>
    <row r="149" spans="2:13" x14ac:dyDescent="0.35">
      <c r="B149" s="207">
        <v>3</v>
      </c>
      <c r="C149" s="208" t="s">
        <v>121</v>
      </c>
      <c r="D149" s="221" t="s">
        <v>172</v>
      </c>
      <c r="E149" s="222" t="s">
        <v>180</v>
      </c>
      <c r="F149" s="223" t="s">
        <v>178</v>
      </c>
      <c r="G149" s="224">
        <v>5211916</v>
      </c>
      <c r="H149" s="225">
        <v>43890</v>
      </c>
      <c r="I149" s="222" t="s">
        <v>175</v>
      </c>
      <c r="J149" s="212" t="s">
        <v>184</v>
      </c>
      <c r="K149" s="212" t="s">
        <v>184</v>
      </c>
      <c r="L149" s="212" t="s">
        <v>184</v>
      </c>
      <c r="M149" s="222" t="s">
        <v>2246</v>
      </c>
    </row>
    <row r="150" spans="2:13" x14ac:dyDescent="0.35">
      <c r="B150" s="207">
        <v>3</v>
      </c>
      <c r="C150" s="208" t="s">
        <v>121</v>
      </c>
      <c r="D150" s="221" t="s">
        <v>172</v>
      </c>
      <c r="E150" s="222" t="s">
        <v>2306</v>
      </c>
      <c r="F150" s="223" t="s">
        <v>178</v>
      </c>
      <c r="G150" s="224">
        <v>657849</v>
      </c>
      <c r="H150" s="225">
        <v>43890</v>
      </c>
      <c r="I150" s="222" t="s">
        <v>173</v>
      </c>
      <c r="J150" s="212" t="s">
        <v>184</v>
      </c>
      <c r="K150" s="212" t="s">
        <v>184</v>
      </c>
      <c r="L150" s="212" t="s">
        <v>184</v>
      </c>
      <c r="M150" s="222" t="s">
        <v>2246</v>
      </c>
    </row>
    <row r="151" spans="2:13" x14ac:dyDescent="0.35">
      <c r="B151" s="207">
        <v>3</v>
      </c>
      <c r="C151" s="208" t="s">
        <v>121</v>
      </c>
      <c r="D151" s="221" t="s">
        <v>172</v>
      </c>
      <c r="E151" s="222" t="s">
        <v>2307</v>
      </c>
      <c r="F151" s="223" t="s">
        <v>178</v>
      </c>
      <c r="G151" s="224">
        <v>3797283</v>
      </c>
      <c r="H151" s="225">
        <v>43890</v>
      </c>
      <c r="I151" s="222" t="s">
        <v>173</v>
      </c>
      <c r="J151" s="212" t="s">
        <v>184</v>
      </c>
      <c r="K151" s="212" t="s">
        <v>184</v>
      </c>
      <c r="L151" s="212" t="s">
        <v>184</v>
      </c>
      <c r="M151" s="222" t="s">
        <v>2246</v>
      </c>
    </row>
    <row r="152" spans="2:13" x14ac:dyDescent="0.35">
      <c r="B152" s="207">
        <v>3</v>
      </c>
      <c r="C152" s="208" t="s">
        <v>121</v>
      </c>
      <c r="D152" s="221" t="s">
        <v>172</v>
      </c>
      <c r="E152" s="222" t="s">
        <v>2308</v>
      </c>
      <c r="F152" s="223" t="s">
        <v>178</v>
      </c>
      <c r="G152" s="224">
        <v>3587724</v>
      </c>
      <c r="H152" s="225">
        <v>43890</v>
      </c>
      <c r="I152" s="222" t="s">
        <v>173</v>
      </c>
      <c r="J152" s="212" t="s">
        <v>184</v>
      </c>
      <c r="K152" s="212" t="s">
        <v>184</v>
      </c>
      <c r="L152" s="212" t="s">
        <v>184</v>
      </c>
      <c r="M152" s="222" t="s">
        <v>2246</v>
      </c>
    </row>
    <row r="153" spans="2:13" x14ac:dyDescent="0.35">
      <c r="B153" s="207">
        <v>3</v>
      </c>
      <c r="C153" s="208" t="s">
        <v>121</v>
      </c>
      <c r="D153" s="221" t="s">
        <v>172</v>
      </c>
      <c r="E153" s="222" t="s">
        <v>2309</v>
      </c>
      <c r="F153" s="223" t="s">
        <v>178</v>
      </c>
      <c r="G153" s="224">
        <v>30000</v>
      </c>
      <c r="H153" s="225">
        <v>43890</v>
      </c>
      <c r="I153" s="222" t="s">
        <v>176</v>
      </c>
      <c r="J153" s="212" t="s">
        <v>184</v>
      </c>
      <c r="K153" s="212" t="s">
        <v>184</v>
      </c>
      <c r="L153" s="212" t="s">
        <v>184</v>
      </c>
      <c r="M153" s="222" t="s">
        <v>2246</v>
      </c>
    </row>
    <row r="154" spans="2:13" x14ac:dyDescent="0.35">
      <c r="B154" s="207">
        <v>3</v>
      </c>
      <c r="C154" s="208" t="s">
        <v>121</v>
      </c>
      <c r="D154" s="221" t="s">
        <v>172</v>
      </c>
      <c r="E154" s="222" t="s">
        <v>2310</v>
      </c>
      <c r="F154" s="223" t="s">
        <v>178</v>
      </c>
      <c r="G154" s="224">
        <v>1000000</v>
      </c>
      <c r="H154" s="225">
        <v>43893</v>
      </c>
      <c r="I154" s="222" t="s">
        <v>264</v>
      </c>
      <c r="J154" s="212" t="s">
        <v>184</v>
      </c>
      <c r="K154" s="212" t="s">
        <v>184</v>
      </c>
      <c r="L154" s="212" t="s">
        <v>184</v>
      </c>
      <c r="M154" s="222" t="s">
        <v>2246</v>
      </c>
    </row>
    <row r="155" spans="2:13" x14ac:dyDescent="0.35">
      <c r="B155" s="207">
        <v>3</v>
      </c>
      <c r="C155" s="208" t="s">
        <v>121</v>
      </c>
      <c r="D155" s="221" t="s">
        <v>172</v>
      </c>
      <c r="E155" s="222" t="s">
        <v>2311</v>
      </c>
      <c r="F155" s="223" t="s">
        <v>178</v>
      </c>
      <c r="G155" s="224">
        <v>1000000</v>
      </c>
      <c r="H155" s="225">
        <v>43893</v>
      </c>
      <c r="I155" s="222" t="s">
        <v>2253</v>
      </c>
      <c r="J155" s="212" t="s">
        <v>184</v>
      </c>
      <c r="K155" s="212" t="s">
        <v>184</v>
      </c>
      <c r="L155" s="212" t="s">
        <v>184</v>
      </c>
      <c r="M155" s="222" t="s">
        <v>2246</v>
      </c>
    </row>
    <row r="156" spans="2:13" x14ac:dyDescent="0.35">
      <c r="B156" s="207">
        <v>3</v>
      </c>
      <c r="C156" s="208" t="s">
        <v>121</v>
      </c>
      <c r="D156" s="221" t="s">
        <v>172</v>
      </c>
      <c r="E156" s="222" t="s">
        <v>2312</v>
      </c>
      <c r="F156" s="223" t="s">
        <v>178</v>
      </c>
      <c r="G156" s="224">
        <v>500000</v>
      </c>
      <c r="H156" s="225">
        <v>43896</v>
      </c>
      <c r="I156" s="222" t="s">
        <v>173</v>
      </c>
      <c r="J156" s="212" t="s">
        <v>184</v>
      </c>
      <c r="K156" s="212" t="s">
        <v>184</v>
      </c>
      <c r="L156" s="212" t="s">
        <v>184</v>
      </c>
      <c r="M156" s="222" t="s">
        <v>2246</v>
      </c>
    </row>
    <row r="157" spans="2:13" x14ac:dyDescent="0.35">
      <c r="B157" s="207">
        <v>3</v>
      </c>
      <c r="C157" s="208" t="s">
        <v>121</v>
      </c>
      <c r="D157" s="221" t="s">
        <v>172</v>
      </c>
      <c r="E157" s="222" t="s">
        <v>2313</v>
      </c>
      <c r="F157" s="223" t="s">
        <v>178</v>
      </c>
      <c r="G157" s="224">
        <v>200000</v>
      </c>
      <c r="H157" s="225">
        <v>43896</v>
      </c>
      <c r="I157" s="222" t="s">
        <v>2253</v>
      </c>
      <c r="J157" s="212" t="s">
        <v>184</v>
      </c>
      <c r="K157" s="212" t="s">
        <v>184</v>
      </c>
      <c r="L157" s="212" t="s">
        <v>184</v>
      </c>
      <c r="M157" s="222" t="s">
        <v>2246</v>
      </c>
    </row>
    <row r="158" spans="2:13" x14ac:dyDescent="0.35">
      <c r="B158" s="207">
        <v>3</v>
      </c>
      <c r="C158" s="208" t="s">
        <v>121</v>
      </c>
      <c r="D158" s="221" t="s">
        <v>172</v>
      </c>
      <c r="E158" s="222" t="s">
        <v>2314</v>
      </c>
      <c r="F158" s="223" t="s">
        <v>178</v>
      </c>
      <c r="G158" s="224">
        <v>632999</v>
      </c>
      <c r="H158" s="225">
        <v>43897</v>
      </c>
      <c r="I158" s="222" t="s">
        <v>2253</v>
      </c>
      <c r="J158" s="212" t="s">
        <v>184</v>
      </c>
      <c r="K158" s="212" t="s">
        <v>184</v>
      </c>
      <c r="L158" s="212" t="s">
        <v>184</v>
      </c>
      <c r="M158" s="222" t="s">
        <v>2246</v>
      </c>
    </row>
    <row r="159" spans="2:13" x14ac:dyDescent="0.35">
      <c r="B159" s="207">
        <v>3</v>
      </c>
      <c r="C159" s="208" t="s">
        <v>121</v>
      </c>
      <c r="D159" s="221" t="s">
        <v>172</v>
      </c>
      <c r="E159" s="222" t="s">
        <v>2315</v>
      </c>
      <c r="F159" s="223" t="s">
        <v>178</v>
      </c>
      <c r="G159" s="224">
        <v>3150000</v>
      </c>
      <c r="H159" s="225">
        <v>43899</v>
      </c>
      <c r="I159" s="222" t="s">
        <v>264</v>
      </c>
      <c r="J159" s="212" t="s">
        <v>184</v>
      </c>
      <c r="K159" s="212" t="s">
        <v>184</v>
      </c>
      <c r="L159" s="212" t="s">
        <v>184</v>
      </c>
      <c r="M159" s="222" t="s">
        <v>2246</v>
      </c>
    </row>
    <row r="160" spans="2:13" x14ac:dyDescent="0.35">
      <c r="B160" s="207">
        <v>3</v>
      </c>
      <c r="C160" s="208" t="s">
        <v>121</v>
      </c>
      <c r="D160" s="221" t="s">
        <v>172</v>
      </c>
      <c r="E160" s="222" t="s">
        <v>2316</v>
      </c>
      <c r="F160" s="223" t="s">
        <v>178</v>
      </c>
      <c r="G160" s="224">
        <v>4000000</v>
      </c>
      <c r="H160" s="225">
        <v>43913</v>
      </c>
      <c r="I160" s="222" t="s">
        <v>175</v>
      </c>
      <c r="J160" s="212" t="s">
        <v>184</v>
      </c>
      <c r="K160" s="212" t="s">
        <v>184</v>
      </c>
      <c r="L160" s="212" t="s">
        <v>184</v>
      </c>
      <c r="M160" s="222" t="s">
        <v>2246</v>
      </c>
    </row>
    <row r="161" spans="2:13" x14ac:dyDescent="0.35">
      <c r="B161" s="207">
        <v>3</v>
      </c>
      <c r="C161" s="208" t="s">
        <v>121</v>
      </c>
      <c r="D161" s="221" t="s">
        <v>172</v>
      </c>
      <c r="E161" s="222" t="s">
        <v>2316</v>
      </c>
      <c r="F161" s="223" t="s">
        <v>178</v>
      </c>
      <c r="G161" s="224">
        <v>10000000</v>
      </c>
      <c r="H161" s="225">
        <v>43913</v>
      </c>
      <c r="I161" s="222" t="s">
        <v>175</v>
      </c>
      <c r="J161" s="212" t="s">
        <v>184</v>
      </c>
      <c r="K161" s="212" t="s">
        <v>184</v>
      </c>
      <c r="L161" s="212" t="s">
        <v>184</v>
      </c>
      <c r="M161" s="222" t="s">
        <v>2246</v>
      </c>
    </row>
    <row r="162" spans="2:13" x14ac:dyDescent="0.35">
      <c r="B162" s="207">
        <v>3</v>
      </c>
      <c r="C162" s="208" t="s">
        <v>121</v>
      </c>
      <c r="D162" s="221" t="s">
        <v>172</v>
      </c>
      <c r="E162" s="222" t="s">
        <v>2317</v>
      </c>
      <c r="F162" s="223" t="s">
        <v>178</v>
      </c>
      <c r="G162" s="224">
        <v>1000000</v>
      </c>
      <c r="H162" s="225">
        <v>43917</v>
      </c>
      <c r="I162" s="222" t="s">
        <v>175</v>
      </c>
      <c r="J162" s="212" t="s">
        <v>184</v>
      </c>
      <c r="K162" s="212" t="s">
        <v>184</v>
      </c>
      <c r="L162" s="212" t="s">
        <v>184</v>
      </c>
      <c r="M162" s="222" t="s">
        <v>2246</v>
      </c>
    </row>
    <row r="163" spans="2:13" x14ac:dyDescent="0.35">
      <c r="B163" s="207">
        <v>3</v>
      </c>
      <c r="C163" s="208" t="s">
        <v>121</v>
      </c>
      <c r="D163" s="221" t="s">
        <v>172</v>
      </c>
      <c r="E163" s="222" t="s">
        <v>2318</v>
      </c>
      <c r="F163" s="223" t="s">
        <v>178</v>
      </c>
      <c r="G163" s="224">
        <v>600000.79</v>
      </c>
      <c r="H163" s="225">
        <v>43917</v>
      </c>
      <c r="I163" s="222" t="s">
        <v>175</v>
      </c>
      <c r="J163" s="212" t="s">
        <v>184</v>
      </c>
      <c r="K163" s="212" t="s">
        <v>184</v>
      </c>
      <c r="L163" s="212" t="s">
        <v>184</v>
      </c>
      <c r="M163" s="222" t="s">
        <v>2246</v>
      </c>
    </row>
    <row r="164" spans="2:13" x14ac:dyDescent="0.35">
      <c r="B164" s="207">
        <v>3</v>
      </c>
      <c r="C164" s="208" t="s">
        <v>121</v>
      </c>
      <c r="D164" s="221" t="s">
        <v>172</v>
      </c>
      <c r="E164" s="222" t="s">
        <v>2319</v>
      </c>
      <c r="F164" s="223" t="s">
        <v>178</v>
      </c>
      <c r="G164" s="224">
        <v>149997.23000000001</v>
      </c>
      <c r="H164" s="225">
        <v>43917</v>
      </c>
      <c r="I164" s="222" t="s">
        <v>175</v>
      </c>
      <c r="J164" s="212" t="s">
        <v>184</v>
      </c>
      <c r="K164" s="212" t="s">
        <v>184</v>
      </c>
      <c r="L164" s="212" t="s">
        <v>184</v>
      </c>
      <c r="M164" s="222" t="s">
        <v>2246</v>
      </c>
    </row>
    <row r="165" spans="2:13" x14ac:dyDescent="0.35">
      <c r="B165" s="207">
        <v>3</v>
      </c>
      <c r="C165" s="208" t="s">
        <v>121</v>
      </c>
      <c r="D165" s="221" t="s">
        <v>172</v>
      </c>
      <c r="E165" s="222" t="s">
        <v>2320</v>
      </c>
      <c r="F165" s="223" t="s">
        <v>178</v>
      </c>
      <c r="G165" s="224">
        <v>75001.58</v>
      </c>
      <c r="H165" s="225">
        <v>43917</v>
      </c>
      <c r="I165" s="222" t="s">
        <v>175</v>
      </c>
      <c r="J165" s="212" t="s">
        <v>184</v>
      </c>
      <c r="K165" s="212" t="s">
        <v>184</v>
      </c>
      <c r="L165" s="212" t="s">
        <v>184</v>
      </c>
      <c r="M165" s="222" t="s">
        <v>2246</v>
      </c>
    </row>
    <row r="166" spans="2:13" x14ac:dyDescent="0.35">
      <c r="B166" s="207">
        <v>3</v>
      </c>
      <c r="C166" s="208" t="s">
        <v>121</v>
      </c>
      <c r="D166" s="221" t="s">
        <v>172</v>
      </c>
      <c r="E166" s="222" t="s">
        <v>2321</v>
      </c>
      <c r="F166" s="223" t="s">
        <v>178</v>
      </c>
      <c r="G166" s="224">
        <v>350001.45</v>
      </c>
      <c r="H166" s="225">
        <v>43917</v>
      </c>
      <c r="I166" s="222" t="s">
        <v>175</v>
      </c>
      <c r="J166" s="212" t="s">
        <v>184</v>
      </c>
      <c r="K166" s="212" t="s">
        <v>184</v>
      </c>
      <c r="L166" s="212" t="s">
        <v>184</v>
      </c>
      <c r="M166" s="222" t="s">
        <v>2246</v>
      </c>
    </row>
    <row r="167" spans="2:13" x14ac:dyDescent="0.35">
      <c r="B167" s="207">
        <v>3</v>
      </c>
      <c r="C167" s="208" t="s">
        <v>121</v>
      </c>
      <c r="D167" s="221" t="s">
        <v>172</v>
      </c>
      <c r="E167" s="222" t="s">
        <v>2322</v>
      </c>
      <c r="F167" s="223" t="s">
        <v>178</v>
      </c>
      <c r="G167" s="224">
        <v>400002.5</v>
      </c>
      <c r="H167" s="225">
        <v>43917</v>
      </c>
      <c r="I167" s="222" t="s">
        <v>175</v>
      </c>
      <c r="J167" s="212" t="s">
        <v>184</v>
      </c>
      <c r="K167" s="212" t="s">
        <v>184</v>
      </c>
      <c r="L167" s="212" t="s">
        <v>184</v>
      </c>
      <c r="M167" s="222" t="s">
        <v>2246</v>
      </c>
    </row>
    <row r="168" spans="2:13" x14ac:dyDescent="0.35">
      <c r="B168" s="207">
        <v>3</v>
      </c>
      <c r="C168" s="208" t="s">
        <v>121</v>
      </c>
      <c r="D168" s="221" t="s">
        <v>172</v>
      </c>
      <c r="E168" s="222" t="s">
        <v>2323</v>
      </c>
      <c r="F168" s="223" t="s">
        <v>178</v>
      </c>
      <c r="G168" s="224">
        <v>174997.76000000001</v>
      </c>
      <c r="H168" s="225">
        <v>43917</v>
      </c>
      <c r="I168" s="222" t="s">
        <v>175</v>
      </c>
      <c r="J168" s="212" t="s">
        <v>184</v>
      </c>
      <c r="K168" s="212" t="s">
        <v>184</v>
      </c>
      <c r="L168" s="212" t="s">
        <v>184</v>
      </c>
      <c r="M168" s="222" t="s">
        <v>2246</v>
      </c>
    </row>
    <row r="169" spans="2:13" x14ac:dyDescent="0.35">
      <c r="B169" s="207">
        <v>3</v>
      </c>
      <c r="C169" s="208" t="s">
        <v>121</v>
      </c>
      <c r="D169" s="221" t="s">
        <v>172</v>
      </c>
      <c r="E169" s="222" t="s">
        <v>2324</v>
      </c>
      <c r="F169" s="223" t="s">
        <v>178</v>
      </c>
      <c r="G169" s="224">
        <v>87498.880000000005</v>
      </c>
      <c r="H169" s="225">
        <v>43917</v>
      </c>
      <c r="I169" s="222" t="s">
        <v>175</v>
      </c>
      <c r="J169" s="212" t="s">
        <v>184</v>
      </c>
      <c r="K169" s="212" t="s">
        <v>184</v>
      </c>
      <c r="L169" s="212" t="s">
        <v>184</v>
      </c>
      <c r="M169" s="222" t="s">
        <v>2246</v>
      </c>
    </row>
    <row r="170" spans="2:13" x14ac:dyDescent="0.35">
      <c r="B170" s="207">
        <v>3</v>
      </c>
      <c r="C170" s="208" t="s">
        <v>121</v>
      </c>
      <c r="D170" s="221" t="s">
        <v>172</v>
      </c>
      <c r="E170" s="222" t="s">
        <v>2325</v>
      </c>
      <c r="F170" s="223" t="s">
        <v>178</v>
      </c>
      <c r="G170" s="224">
        <v>75001.58</v>
      </c>
      <c r="H170" s="225">
        <v>43917</v>
      </c>
      <c r="I170" s="222" t="s">
        <v>175</v>
      </c>
      <c r="J170" s="212" t="s">
        <v>184</v>
      </c>
      <c r="K170" s="212" t="s">
        <v>184</v>
      </c>
      <c r="L170" s="212" t="s">
        <v>184</v>
      </c>
      <c r="M170" s="222" t="s">
        <v>2246</v>
      </c>
    </row>
    <row r="171" spans="2:13" x14ac:dyDescent="0.35">
      <c r="B171" s="207">
        <v>3</v>
      </c>
      <c r="C171" s="208" t="s">
        <v>121</v>
      </c>
      <c r="D171" s="221" t="s">
        <v>172</v>
      </c>
      <c r="E171" s="222" t="s">
        <v>2326</v>
      </c>
      <c r="F171" s="223" t="s">
        <v>178</v>
      </c>
      <c r="G171" s="224">
        <v>174997.76000000001</v>
      </c>
      <c r="H171" s="225">
        <v>43917</v>
      </c>
      <c r="I171" s="222" t="s">
        <v>175</v>
      </c>
      <c r="J171" s="212" t="s">
        <v>184</v>
      </c>
      <c r="K171" s="212" t="s">
        <v>184</v>
      </c>
      <c r="L171" s="212" t="s">
        <v>184</v>
      </c>
      <c r="M171" s="222" t="s">
        <v>2246</v>
      </c>
    </row>
    <row r="172" spans="2:13" x14ac:dyDescent="0.35">
      <c r="B172" s="207">
        <v>3</v>
      </c>
      <c r="C172" s="208" t="s">
        <v>121</v>
      </c>
      <c r="D172" s="221" t="s">
        <v>172</v>
      </c>
      <c r="E172" s="222" t="s">
        <v>2327</v>
      </c>
      <c r="F172" s="223" t="s">
        <v>178</v>
      </c>
      <c r="G172" s="224">
        <v>87498.880000000005</v>
      </c>
      <c r="H172" s="225">
        <v>43917</v>
      </c>
      <c r="I172" s="222" t="s">
        <v>175</v>
      </c>
      <c r="J172" s="212" t="s">
        <v>184</v>
      </c>
      <c r="K172" s="212" t="s">
        <v>184</v>
      </c>
      <c r="L172" s="212" t="s">
        <v>184</v>
      </c>
      <c r="M172" s="222" t="s">
        <v>2246</v>
      </c>
    </row>
    <row r="173" spans="2:13" x14ac:dyDescent="0.35">
      <c r="B173" s="207">
        <v>3</v>
      </c>
      <c r="C173" s="208" t="s">
        <v>121</v>
      </c>
      <c r="D173" s="221" t="s">
        <v>172</v>
      </c>
      <c r="E173" s="222" t="s">
        <v>2328</v>
      </c>
      <c r="F173" s="223" t="s">
        <v>178</v>
      </c>
      <c r="G173" s="224">
        <v>900001.19</v>
      </c>
      <c r="H173" s="225">
        <v>43917</v>
      </c>
      <c r="I173" s="222" t="s">
        <v>175</v>
      </c>
      <c r="J173" s="212" t="s">
        <v>184</v>
      </c>
      <c r="K173" s="212" t="s">
        <v>184</v>
      </c>
      <c r="L173" s="212" t="s">
        <v>184</v>
      </c>
      <c r="M173" s="222" t="s">
        <v>2246</v>
      </c>
    </row>
    <row r="174" spans="2:13" x14ac:dyDescent="0.35">
      <c r="B174" s="207">
        <v>3</v>
      </c>
      <c r="C174" s="208" t="s">
        <v>121</v>
      </c>
      <c r="D174" s="221" t="s">
        <v>172</v>
      </c>
      <c r="E174" s="222" t="s">
        <v>2329</v>
      </c>
      <c r="F174" s="223" t="s">
        <v>178</v>
      </c>
      <c r="G174" s="224">
        <v>600000.79</v>
      </c>
      <c r="H174" s="225">
        <v>43917</v>
      </c>
      <c r="I174" s="222" t="s">
        <v>175</v>
      </c>
      <c r="J174" s="212" t="s">
        <v>184</v>
      </c>
      <c r="K174" s="212" t="s">
        <v>184</v>
      </c>
      <c r="L174" s="212" t="s">
        <v>184</v>
      </c>
      <c r="M174" s="222" t="s">
        <v>2246</v>
      </c>
    </row>
    <row r="175" spans="2:13" x14ac:dyDescent="0.35">
      <c r="B175" s="207">
        <v>3</v>
      </c>
      <c r="C175" s="208" t="s">
        <v>121</v>
      </c>
      <c r="D175" s="221" t="s">
        <v>172</v>
      </c>
      <c r="E175" s="222" t="s">
        <v>2330</v>
      </c>
      <c r="F175" s="223" t="s">
        <v>178</v>
      </c>
      <c r="G175" s="224">
        <v>375001.98</v>
      </c>
      <c r="H175" s="225">
        <v>43917</v>
      </c>
      <c r="I175" s="222" t="s">
        <v>175</v>
      </c>
      <c r="J175" s="212" t="s">
        <v>184</v>
      </c>
      <c r="K175" s="212" t="s">
        <v>184</v>
      </c>
      <c r="L175" s="212" t="s">
        <v>184</v>
      </c>
      <c r="M175" s="222" t="s">
        <v>2246</v>
      </c>
    </row>
    <row r="176" spans="2:13" x14ac:dyDescent="0.35">
      <c r="B176" s="207">
        <v>3</v>
      </c>
      <c r="C176" s="208" t="s">
        <v>121</v>
      </c>
      <c r="D176" s="221" t="s">
        <v>172</v>
      </c>
      <c r="E176" s="222" t="s">
        <v>2331</v>
      </c>
      <c r="F176" s="223" t="s">
        <v>178</v>
      </c>
      <c r="G176" s="224">
        <v>449997.63</v>
      </c>
      <c r="H176" s="225">
        <v>43917</v>
      </c>
      <c r="I176" s="222" t="s">
        <v>175</v>
      </c>
      <c r="J176" s="212" t="s">
        <v>184</v>
      </c>
      <c r="K176" s="212" t="s">
        <v>184</v>
      </c>
      <c r="L176" s="212" t="s">
        <v>184</v>
      </c>
      <c r="M176" s="222" t="s">
        <v>2246</v>
      </c>
    </row>
    <row r="177" spans="2:13" x14ac:dyDescent="0.35">
      <c r="B177" s="207">
        <v>3</v>
      </c>
      <c r="C177" s="208" t="s">
        <v>121</v>
      </c>
      <c r="D177" s="221" t="s">
        <v>172</v>
      </c>
      <c r="E177" s="222" t="s">
        <v>2332</v>
      </c>
      <c r="F177" s="223" t="s">
        <v>178</v>
      </c>
      <c r="G177" s="224">
        <v>30000000</v>
      </c>
      <c r="H177" s="225">
        <v>43917</v>
      </c>
      <c r="I177" s="222" t="s">
        <v>175</v>
      </c>
      <c r="J177" s="212" t="s">
        <v>184</v>
      </c>
      <c r="K177" s="212" t="s">
        <v>184</v>
      </c>
      <c r="L177" s="212" t="s">
        <v>184</v>
      </c>
      <c r="M177" s="222" t="s">
        <v>2246</v>
      </c>
    </row>
    <row r="178" spans="2:13" x14ac:dyDescent="0.35">
      <c r="B178" s="207">
        <v>3</v>
      </c>
      <c r="C178" s="208" t="s">
        <v>121</v>
      </c>
      <c r="D178" s="221" t="s">
        <v>172</v>
      </c>
      <c r="E178" s="222" t="s">
        <v>2333</v>
      </c>
      <c r="F178" s="223" t="s">
        <v>178</v>
      </c>
      <c r="G178" s="224">
        <v>20000000</v>
      </c>
      <c r="H178" s="225">
        <v>43917</v>
      </c>
      <c r="I178" s="222" t="s">
        <v>175</v>
      </c>
      <c r="J178" s="212" t="s">
        <v>184</v>
      </c>
      <c r="K178" s="212" t="s">
        <v>184</v>
      </c>
      <c r="L178" s="212" t="s">
        <v>184</v>
      </c>
      <c r="M178" s="222" t="s">
        <v>2246</v>
      </c>
    </row>
    <row r="179" spans="2:13" x14ac:dyDescent="0.35">
      <c r="B179" s="207">
        <v>3</v>
      </c>
      <c r="C179" s="208" t="s">
        <v>121</v>
      </c>
      <c r="D179" s="221" t="s">
        <v>172</v>
      </c>
      <c r="E179" s="222" t="s">
        <v>2334</v>
      </c>
      <c r="F179" s="223" t="s">
        <v>178</v>
      </c>
      <c r="G179" s="224">
        <v>525000</v>
      </c>
      <c r="H179" s="225">
        <v>43921</v>
      </c>
      <c r="I179" s="222" t="s">
        <v>264</v>
      </c>
      <c r="J179" s="212" t="s">
        <v>184</v>
      </c>
      <c r="K179" s="212" t="s">
        <v>184</v>
      </c>
      <c r="L179" s="212" t="s">
        <v>184</v>
      </c>
      <c r="M179" s="222" t="s">
        <v>2246</v>
      </c>
    </row>
    <row r="180" spans="2:13" x14ac:dyDescent="0.35">
      <c r="B180" s="207">
        <v>3</v>
      </c>
      <c r="C180" s="208" t="s">
        <v>121</v>
      </c>
      <c r="D180" s="221" t="s">
        <v>172</v>
      </c>
      <c r="E180" s="222" t="s">
        <v>2335</v>
      </c>
      <c r="F180" s="223" t="s">
        <v>178</v>
      </c>
      <c r="G180" s="224">
        <v>1050000</v>
      </c>
      <c r="H180" s="225">
        <v>43921</v>
      </c>
      <c r="I180" s="222" t="s">
        <v>264</v>
      </c>
      <c r="J180" s="212" t="s">
        <v>184</v>
      </c>
      <c r="K180" s="212" t="s">
        <v>184</v>
      </c>
      <c r="L180" s="212" t="s">
        <v>184</v>
      </c>
      <c r="M180" s="222" t="s">
        <v>2246</v>
      </c>
    </row>
    <row r="181" spans="2:13" x14ac:dyDescent="0.35">
      <c r="B181" s="207">
        <v>3</v>
      </c>
      <c r="C181" s="208" t="s">
        <v>121</v>
      </c>
      <c r="D181" s="221" t="s">
        <v>172</v>
      </c>
      <c r="E181" s="222" t="s">
        <v>2336</v>
      </c>
      <c r="F181" s="223" t="s">
        <v>178</v>
      </c>
      <c r="G181" s="224">
        <v>1050000</v>
      </c>
      <c r="H181" s="225">
        <v>43921</v>
      </c>
      <c r="I181" s="222" t="s">
        <v>264</v>
      </c>
      <c r="J181" s="212" t="s">
        <v>184</v>
      </c>
      <c r="K181" s="212" t="s">
        <v>184</v>
      </c>
      <c r="L181" s="212" t="s">
        <v>184</v>
      </c>
      <c r="M181" s="222" t="s">
        <v>2246</v>
      </c>
    </row>
    <row r="182" spans="2:13" x14ac:dyDescent="0.35">
      <c r="B182" s="207">
        <v>3</v>
      </c>
      <c r="C182" s="208" t="s">
        <v>121</v>
      </c>
      <c r="D182" s="221" t="s">
        <v>172</v>
      </c>
      <c r="E182" s="222" t="s">
        <v>2337</v>
      </c>
      <c r="F182" s="223" t="s">
        <v>178</v>
      </c>
      <c r="G182" s="224">
        <v>430000000</v>
      </c>
      <c r="H182" s="225">
        <v>43922</v>
      </c>
      <c r="I182" s="222" t="s">
        <v>175</v>
      </c>
      <c r="J182" s="212" t="s">
        <v>184</v>
      </c>
      <c r="K182" s="212" t="s">
        <v>184</v>
      </c>
      <c r="L182" s="212" t="s">
        <v>184</v>
      </c>
      <c r="M182" s="222" t="s">
        <v>2246</v>
      </c>
    </row>
    <row r="183" spans="2:13" x14ac:dyDescent="0.35">
      <c r="B183" s="207">
        <v>3</v>
      </c>
      <c r="C183" s="208" t="s">
        <v>121</v>
      </c>
      <c r="D183" s="221" t="s">
        <v>172</v>
      </c>
      <c r="E183" s="222" t="s">
        <v>2338</v>
      </c>
      <c r="F183" s="223" t="s">
        <v>178</v>
      </c>
      <c r="G183" s="224">
        <v>1696840</v>
      </c>
      <c r="H183" s="225">
        <v>43925</v>
      </c>
      <c r="I183" s="222" t="s">
        <v>186</v>
      </c>
      <c r="J183" s="212" t="s">
        <v>184</v>
      </c>
      <c r="K183" s="212" t="s">
        <v>184</v>
      </c>
      <c r="L183" s="212" t="s">
        <v>184</v>
      </c>
      <c r="M183" s="222" t="s">
        <v>2246</v>
      </c>
    </row>
    <row r="184" spans="2:13" x14ac:dyDescent="0.35">
      <c r="B184" s="207">
        <v>3</v>
      </c>
      <c r="C184" s="208" t="s">
        <v>121</v>
      </c>
      <c r="D184" s="221" t="s">
        <v>172</v>
      </c>
      <c r="E184" s="222" t="s">
        <v>2339</v>
      </c>
      <c r="F184" s="223" t="s">
        <v>178</v>
      </c>
      <c r="G184" s="224">
        <v>4176522</v>
      </c>
      <c r="H184" s="225">
        <v>43925</v>
      </c>
      <c r="I184" s="222" t="s">
        <v>173</v>
      </c>
      <c r="J184" s="212" t="s">
        <v>184</v>
      </c>
      <c r="K184" s="212" t="s">
        <v>184</v>
      </c>
      <c r="L184" s="212" t="s">
        <v>184</v>
      </c>
      <c r="M184" s="222" t="s">
        <v>2246</v>
      </c>
    </row>
    <row r="185" spans="2:13" x14ac:dyDescent="0.35">
      <c r="B185" s="207">
        <v>3</v>
      </c>
      <c r="C185" s="208" t="s">
        <v>121</v>
      </c>
      <c r="D185" s="221" t="s">
        <v>172</v>
      </c>
      <c r="E185" s="222" t="s">
        <v>2340</v>
      </c>
      <c r="F185" s="223" t="s">
        <v>178</v>
      </c>
      <c r="G185" s="224">
        <v>1500000.55</v>
      </c>
      <c r="H185" s="225">
        <v>43931</v>
      </c>
      <c r="I185" s="222" t="s">
        <v>175</v>
      </c>
      <c r="J185" s="212" t="s">
        <v>184</v>
      </c>
      <c r="K185" s="212" t="s">
        <v>184</v>
      </c>
      <c r="L185" s="212" t="s">
        <v>184</v>
      </c>
      <c r="M185" s="222" t="s">
        <v>2246</v>
      </c>
    </row>
    <row r="186" spans="2:13" x14ac:dyDescent="0.35">
      <c r="B186" s="207">
        <v>3</v>
      </c>
      <c r="C186" s="208" t="s">
        <v>121</v>
      </c>
      <c r="D186" s="221" t="s">
        <v>172</v>
      </c>
      <c r="E186" s="222" t="s">
        <v>2341</v>
      </c>
      <c r="F186" s="223" t="s">
        <v>178</v>
      </c>
      <c r="G186" s="224">
        <v>1799998.27</v>
      </c>
      <c r="H186" s="225">
        <v>43931</v>
      </c>
      <c r="I186" s="222" t="s">
        <v>175</v>
      </c>
      <c r="J186" s="212" t="s">
        <v>184</v>
      </c>
      <c r="K186" s="212" t="s">
        <v>184</v>
      </c>
      <c r="L186" s="212" t="s">
        <v>184</v>
      </c>
      <c r="M186" s="222" t="s">
        <v>2246</v>
      </c>
    </row>
    <row r="187" spans="2:13" x14ac:dyDescent="0.35">
      <c r="B187" s="207">
        <v>3</v>
      </c>
      <c r="C187" s="208" t="s">
        <v>121</v>
      </c>
      <c r="D187" s="221" t="s">
        <v>172</v>
      </c>
      <c r="E187" s="222" t="s">
        <v>2342</v>
      </c>
      <c r="F187" s="223" t="s">
        <v>178</v>
      </c>
      <c r="G187" s="224">
        <v>2500000.92</v>
      </c>
      <c r="H187" s="225">
        <v>43931</v>
      </c>
      <c r="I187" s="222" t="s">
        <v>175</v>
      </c>
      <c r="J187" s="212" t="s">
        <v>184</v>
      </c>
      <c r="K187" s="212" t="s">
        <v>184</v>
      </c>
      <c r="L187" s="212" t="s">
        <v>184</v>
      </c>
      <c r="M187" s="222" t="s">
        <v>2246</v>
      </c>
    </row>
    <row r="188" spans="2:13" x14ac:dyDescent="0.35">
      <c r="B188" s="207">
        <v>3</v>
      </c>
      <c r="C188" s="208" t="s">
        <v>121</v>
      </c>
      <c r="D188" s="221" t="s">
        <v>172</v>
      </c>
      <c r="E188" s="222" t="s">
        <v>2343</v>
      </c>
      <c r="F188" s="223" t="s">
        <v>178</v>
      </c>
      <c r="G188" s="224">
        <v>2500000.92</v>
      </c>
      <c r="H188" s="225">
        <v>43931</v>
      </c>
      <c r="I188" s="222" t="s">
        <v>175</v>
      </c>
      <c r="J188" s="212" t="s">
        <v>184</v>
      </c>
      <c r="K188" s="212" t="s">
        <v>184</v>
      </c>
      <c r="L188" s="212" t="s">
        <v>184</v>
      </c>
      <c r="M188" s="222" t="s">
        <v>2246</v>
      </c>
    </row>
    <row r="189" spans="2:13" x14ac:dyDescent="0.35">
      <c r="B189" s="207">
        <v>3</v>
      </c>
      <c r="C189" s="208" t="s">
        <v>121</v>
      </c>
      <c r="D189" s="221" t="s">
        <v>172</v>
      </c>
      <c r="E189" s="222" t="s">
        <v>2344</v>
      </c>
      <c r="F189" s="223" t="s">
        <v>178</v>
      </c>
      <c r="G189" s="224">
        <v>5000001.8499999996</v>
      </c>
      <c r="H189" s="225">
        <v>43931</v>
      </c>
      <c r="I189" s="222" t="s">
        <v>175</v>
      </c>
      <c r="J189" s="212" t="s">
        <v>184</v>
      </c>
      <c r="K189" s="212" t="s">
        <v>184</v>
      </c>
      <c r="L189" s="212" t="s">
        <v>184</v>
      </c>
      <c r="M189" s="222" t="s">
        <v>2246</v>
      </c>
    </row>
    <row r="190" spans="2:13" x14ac:dyDescent="0.35">
      <c r="B190" s="207">
        <v>3</v>
      </c>
      <c r="C190" s="208" t="s">
        <v>121</v>
      </c>
      <c r="D190" s="221" t="s">
        <v>172</v>
      </c>
      <c r="E190" s="222" t="s">
        <v>2345</v>
      </c>
      <c r="F190" s="223" t="s">
        <v>178</v>
      </c>
      <c r="G190" s="224">
        <v>2500000.9300000002</v>
      </c>
      <c r="H190" s="225">
        <v>43931</v>
      </c>
      <c r="I190" s="222" t="s">
        <v>175</v>
      </c>
      <c r="J190" s="212" t="s">
        <v>184</v>
      </c>
      <c r="K190" s="212" t="s">
        <v>184</v>
      </c>
      <c r="L190" s="212" t="s">
        <v>184</v>
      </c>
      <c r="M190" s="222" t="s">
        <v>2246</v>
      </c>
    </row>
    <row r="191" spans="2:13" x14ac:dyDescent="0.35">
      <c r="B191" s="207">
        <v>3</v>
      </c>
      <c r="C191" s="208" t="s">
        <v>121</v>
      </c>
      <c r="D191" s="221" t="s">
        <v>172</v>
      </c>
      <c r="E191" s="222" t="s">
        <v>2346</v>
      </c>
      <c r="F191" s="223" t="s">
        <v>178</v>
      </c>
      <c r="G191" s="224">
        <v>899999.13</v>
      </c>
      <c r="H191" s="225">
        <v>43931</v>
      </c>
      <c r="I191" s="222" t="s">
        <v>175</v>
      </c>
      <c r="J191" s="212" t="s">
        <v>184</v>
      </c>
      <c r="K191" s="212" t="s">
        <v>184</v>
      </c>
      <c r="L191" s="212" t="s">
        <v>184</v>
      </c>
      <c r="M191" s="222" t="s">
        <v>2246</v>
      </c>
    </row>
    <row r="192" spans="2:13" x14ac:dyDescent="0.35">
      <c r="B192" s="207">
        <v>3</v>
      </c>
      <c r="C192" s="208" t="s">
        <v>121</v>
      </c>
      <c r="D192" s="221" t="s">
        <v>172</v>
      </c>
      <c r="E192" s="222" t="s">
        <v>2347</v>
      </c>
      <c r="F192" s="223" t="s">
        <v>178</v>
      </c>
      <c r="G192" s="224">
        <v>187502.32</v>
      </c>
      <c r="H192" s="225">
        <v>43931</v>
      </c>
      <c r="I192" s="222" t="s">
        <v>175</v>
      </c>
      <c r="J192" s="212" t="s">
        <v>184</v>
      </c>
      <c r="K192" s="212" t="s">
        <v>184</v>
      </c>
      <c r="L192" s="212" t="s">
        <v>184</v>
      </c>
      <c r="M192" s="222" t="s">
        <v>2246</v>
      </c>
    </row>
    <row r="193" spans="2:13" x14ac:dyDescent="0.35">
      <c r="B193" s="207">
        <v>3</v>
      </c>
      <c r="C193" s="208" t="s">
        <v>121</v>
      </c>
      <c r="D193" s="221" t="s">
        <v>172</v>
      </c>
      <c r="E193" s="222" t="s">
        <v>2348</v>
      </c>
      <c r="F193" s="223" t="s">
        <v>178</v>
      </c>
      <c r="G193" s="224">
        <v>399998.95</v>
      </c>
      <c r="H193" s="225">
        <v>43931</v>
      </c>
      <c r="I193" s="222" t="s">
        <v>175</v>
      </c>
      <c r="J193" s="212" t="s">
        <v>184</v>
      </c>
      <c r="K193" s="212" t="s">
        <v>184</v>
      </c>
      <c r="L193" s="212" t="s">
        <v>184</v>
      </c>
      <c r="M193" s="222" t="s">
        <v>2246</v>
      </c>
    </row>
    <row r="194" spans="2:13" x14ac:dyDescent="0.35">
      <c r="B194" s="207">
        <v>3</v>
      </c>
      <c r="C194" s="208" t="s">
        <v>121</v>
      </c>
      <c r="D194" s="221" t="s">
        <v>172</v>
      </c>
      <c r="E194" s="222" t="s">
        <v>2349</v>
      </c>
      <c r="F194" s="223" t="s">
        <v>178</v>
      </c>
      <c r="G194" s="224">
        <v>449999.57</v>
      </c>
      <c r="H194" s="225">
        <v>43931</v>
      </c>
      <c r="I194" s="222" t="s">
        <v>175</v>
      </c>
      <c r="J194" s="212" t="s">
        <v>184</v>
      </c>
      <c r="K194" s="212" t="s">
        <v>184</v>
      </c>
      <c r="L194" s="212" t="s">
        <v>184</v>
      </c>
      <c r="M194" s="222" t="s">
        <v>2246</v>
      </c>
    </row>
    <row r="195" spans="2:13" x14ac:dyDescent="0.35">
      <c r="B195" s="207">
        <v>3</v>
      </c>
      <c r="C195" s="208" t="s">
        <v>121</v>
      </c>
      <c r="D195" s="221" t="s">
        <v>172</v>
      </c>
      <c r="E195" s="222" t="s">
        <v>2350</v>
      </c>
      <c r="F195" s="223" t="s">
        <v>178</v>
      </c>
      <c r="G195" s="224">
        <v>150001.85</v>
      </c>
      <c r="H195" s="225">
        <v>43931</v>
      </c>
      <c r="I195" s="222" t="s">
        <v>175</v>
      </c>
      <c r="J195" s="212" t="s">
        <v>184</v>
      </c>
      <c r="K195" s="212" t="s">
        <v>184</v>
      </c>
      <c r="L195" s="212" t="s">
        <v>184</v>
      </c>
      <c r="M195" s="222" t="s">
        <v>2246</v>
      </c>
    </row>
    <row r="196" spans="2:13" x14ac:dyDescent="0.35">
      <c r="B196" s="207">
        <v>3</v>
      </c>
      <c r="C196" s="208" t="s">
        <v>121</v>
      </c>
      <c r="D196" s="221" t="s">
        <v>172</v>
      </c>
      <c r="E196" s="222" t="s">
        <v>2351</v>
      </c>
      <c r="F196" s="223" t="s">
        <v>178</v>
      </c>
      <c r="G196" s="224">
        <v>3000001.11</v>
      </c>
      <c r="H196" s="225">
        <v>43931</v>
      </c>
      <c r="I196" s="222" t="s">
        <v>175</v>
      </c>
      <c r="J196" s="212" t="s">
        <v>184</v>
      </c>
      <c r="K196" s="212" t="s">
        <v>184</v>
      </c>
      <c r="L196" s="212" t="s">
        <v>184</v>
      </c>
      <c r="M196" s="222" t="s">
        <v>2246</v>
      </c>
    </row>
    <row r="197" spans="2:13" x14ac:dyDescent="0.35">
      <c r="B197" s="207">
        <v>3</v>
      </c>
      <c r="C197" s="208" t="s">
        <v>121</v>
      </c>
      <c r="D197" s="221" t="s">
        <v>172</v>
      </c>
      <c r="E197" s="222" t="s">
        <v>2352</v>
      </c>
      <c r="F197" s="223" t="s">
        <v>178</v>
      </c>
      <c r="G197" s="224">
        <v>200002.47</v>
      </c>
      <c r="H197" s="225">
        <v>43931</v>
      </c>
      <c r="I197" s="222" t="s">
        <v>175</v>
      </c>
      <c r="J197" s="212" t="s">
        <v>184</v>
      </c>
      <c r="K197" s="212" t="s">
        <v>184</v>
      </c>
      <c r="L197" s="212" t="s">
        <v>184</v>
      </c>
      <c r="M197" s="222" t="s">
        <v>2246</v>
      </c>
    </row>
    <row r="198" spans="2:13" x14ac:dyDescent="0.35">
      <c r="B198" s="207">
        <v>3</v>
      </c>
      <c r="C198" s="208" t="s">
        <v>121</v>
      </c>
      <c r="D198" s="221" t="s">
        <v>172</v>
      </c>
      <c r="E198" s="222" t="s">
        <v>2353</v>
      </c>
      <c r="F198" s="223" t="s">
        <v>178</v>
      </c>
      <c r="G198" s="224">
        <v>249997.09</v>
      </c>
      <c r="H198" s="225">
        <v>43931</v>
      </c>
      <c r="I198" s="222" t="s">
        <v>175</v>
      </c>
      <c r="J198" s="212" t="s">
        <v>184</v>
      </c>
      <c r="K198" s="212" t="s">
        <v>184</v>
      </c>
      <c r="L198" s="212" t="s">
        <v>184</v>
      </c>
      <c r="M198" s="222" t="s">
        <v>2246</v>
      </c>
    </row>
    <row r="199" spans="2:13" x14ac:dyDescent="0.35">
      <c r="B199" s="207">
        <v>3</v>
      </c>
      <c r="C199" s="208" t="s">
        <v>121</v>
      </c>
      <c r="D199" s="221" t="s">
        <v>172</v>
      </c>
      <c r="E199" s="222" t="s">
        <v>2354</v>
      </c>
      <c r="F199" s="223" t="s">
        <v>178</v>
      </c>
      <c r="G199" s="224">
        <v>249997.1</v>
      </c>
      <c r="H199" s="225">
        <v>43931</v>
      </c>
      <c r="I199" s="222" t="s">
        <v>175</v>
      </c>
      <c r="J199" s="212" t="s">
        <v>184</v>
      </c>
      <c r="K199" s="212" t="s">
        <v>184</v>
      </c>
      <c r="L199" s="212" t="s">
        <v>184</v>
      </c>
      <c r="M199" s="222" t="s">
        <v>2246</v>
      </c>
    </row>
    <row r="200" spans="2:13" x14ac:dyDescent="0.35">
      <c r="B200" s="207">
        <v>3</v>
      </c>
      <c r="C200" s="208" t="s">
        <v>121</v>
      </c>
      <c r="D200" s="221" t="s">
        <v>172</v>
      </c>
      <c r="E200" s="222" t="s">
        <v>2355</v>
      </c>
      <c r="F200" s="223" t="s">
        <v>178</v>
      </c>
      <c r="G200" s="224">
        <v>359998.45</v>
      </c>
      <c r="H200" s="225">
        <v>43931</v>
      </c>
      <c r="I200" s="222" t="s">
        <v>175</v>
      </c>
      <c r="J200" s="212" t="s">
        <v>184</v>
      </c>
      <c r="K200" s="212" t="s">
        <v>184</v>
      </c>
      <c r="L200" s="212" t="s">
        <v>184</v>
      </c>
      <c r="M200" s="222" t="s">
        <v>2246</v>
      </c>
    </row>
    <row r="201" spans="2:13" x14ac:dyDescent="0.35">
      <c r="B201" s="207">
        <v>3</v>
      </c>
      <c r="C201" s="208" t="s">
        <v>121</v>
      </c>
      <c r="D201" s="221" t="s">
        <v>172</v>
      </c>
      <c r="E201" s="222" t="s">
        <v>2356</v>
      </c>
      <c r="F201" s="223" t="s">
        <v>178</v>
      </c>
      <c r="G201" s="224">
        <v>799997.9</v>
      </c>
      <c r="H201" s="225">
        <v>43931</v>
      </c>
      <c r="I201" s="222" t="s">
        <v>175</v>
      </c>
      <c r="J201" s="212" t="s">
        <v>184</v>
      </c>
      <c r="K201" s="212" t="s">
        <v>184</v>
      </c>
      <c r="L201" s="212" t="s">
        <v>184</v>
      </c>
      <c r="M201" s="222" t="s">
        <v>2246</v>
      </c>
    </row>
    <row r="202" spans="2:13" x14ac:dyDescent="0.35">
      <c r="B202" s="207">
        <v>3</v>
      </c>
      <c r="C202" s="208" t="s">
        <v>121</v>
      </c>
      <c r="D202" s="221" t="s">
        <v>172</v>
      </c>
      <c r="E202" s="222" t="s">
        <v>2357</v>
      </c>
      <c r="F202" s="223" t="s">
        <v>178</v>
      </c>
      <c r="G202" s="224">
        <v>1799998.27</v>
      </c>
      <c r="H202" s="225">
        <v>43931</v>
      </c>
      <c r="I202" s="222" t="s">
        <v>175</v>
      </c>
      <c r="J202" s="212" t="s">
        <v>184</v>
      </c>
      <c r="K202" s="212" t="s">
        <v>184</v>
      </c>
      <c r="L202" s="212" t="s">
        <v>184</v>
      </c>
      <c r="M202" s="222" t="s">
        <v>2246</v>
      </c>
    </row>
    <row r="203" spans="2:13" x14ac:dyDescent="0.35">
      <c r="B203" s="207">
        <v>3</v>
      </c>
      <c r="C203" s="208" t="s">
        <v>121</v>
      </c>
      <c r="D203" s="221" t="s">
        <v>172</v>
      </c>
      <c r="E203" s="222" t="s">
        <v>2358</v>
      </c>
      <c r="F203" s="223" t="s">
        <v>178</v>
      </c>
      <c r="G203" s="224">
        <v>675002.35</v>
      </c>
      <c r="H203" s="225">
        <v>43931</v>
      </c>
      <c r="I203" s="222" t="s">
        <v>175</v>
      </c>
      <c r="J203" s="212" t="s">
        <v>184</v>
      </c>
      <c r="K203" s="212" t="s">
        <v>184</v>
      </c>
      <c r="L203" s="212" t="s">
        <v>184</v>
      </c>
      <c r="M203" s="222" t="s">
        <v>2246</v>
      </c>
    </row>
    <row r="204" spans="2:13" x14ac:dyDescent="0.35">
      <c r="B204" s="207">
        <v>3</v>
      </c>
      <c r="C204" s="208" t="s">
        <v>121</v>
      </c>
      <c r="D204" s="221" t="s">
        <v>172</v>
      </c>
      <c r="E204" s="222" t="s">
        <v>2359</v>
      </c>
      <c r="F204" s="223" t="s">
        <v>178</v>
      </c>
      <c r="G204" s="224">
        <v>771000</v>
      </c>
      <c r="H204" s="225">
        <v>43931</v>
      </c>
      <c r="I204" s="222" t="s">
        <v>176</v>
      </c>
      <c r="J204" s="212" t="s">
        <v>184</v>
      </c>
      <c r="K204" s="212" t="s">
        <v>184</v>
      </c>
      <c r="L204" s="212" t="s">
        <v>184</v>
      </c>
      <c r="M204" s="222" t="s">
        <v>2246</v>
      </c>
    </row>
    <row r="205" spans="2:13" x14ac:dyDescent="0.35">
      <c r="B205" s="207">
        <v>3</v>
      </c>
      <c r="C205" s="208" t="s">
        <v>121</v>
      </c>
      <c r="D205" s="221" t="s">
        <v>172</v>
      </c>
      <c r="E205" s="222" t="s">
        <v>2360</v>
      </c>
      <c r="F205" s="223" t="s">
        <v>178</v>
      </c>
      <c r="G205" s="224">
        <v>55005000</v>
      </c>
      <c r="H205" s="225">
        <v>43932</v>
      </c>
      <c r="I205" s="222" t="s">
        <v>175</v>
      </c>
      <c r="J205" s="212" t="s">
        <v>184</v>
      </c>
      <c r="K205" s="212" t="s">
        <v>184</v>
      </c>
      <c r="L205" s="212" t="s">
        <v>184</v>
      </c>
      <c r="M205" s="222" t="s">
        <v>2246</v>
      </c>
    </row>
    <row r="206" spans="2:13" x14ac:dyDescent="0.35">
      <c r="B206" s="207">
        <v>3</v>
      </c>
      <c r="C206" s="208" t="s">
        <v>121</v>
      </c>
      <c r="D206" s="221" t="s">
        <v>172</v>
      </c>
      <c r="E206" s="222" t="s">
        <v>2361</v>
      </c>
      <c r="F206" s="223" t="s">
        <v>178</v>
      </c>
      <c r="G206" s="224">
        <v>9900900</v>
      </c>
      <c r="H206" s="225">
        <v>43942</v>
      </c>
      <c r="I206" s="222" t="s">
        <v>175</v>
      </c>
      <c r="J206" s="212" t="s">
        <v>184</v>
      </c>
      <c r="K206" s="212" t="s">
        <v>184</v>
      </c>
      <c r="L206" s="212" t="s">
        <v>184</v>
      </c>
      <c r="M206" s="222" t="s">
        <v>2246</v>
      </c>
    </row>
    <row r="207" spans="2:13" x14ac:dyDescent="0.35">
      <c r="B207" s="207">
        <v>3</v>
      </c>
      <c r="C207" s="208" t="s">
        <v>121</v>
      </c>
      <c r="D207" s="221" t="s">
        <v>172</v>
      </c>
      <c r="E207" s="222" t="s">
        <v>2362</v>
      </c>
      <c r="F207" s="223" t="s">
        <v>178</v>
      </c>
      <c r="G207" s="224">
        <v>17712300</v>
      </c>
      <c r="H207" s="225">
        <v>43932</v>
      </c>
      <c r="I207" s="222" t="s">
        <v>175</v>
      </c>
      <c r="J207" s="212" t="s">
        <v>184</v>
      </c>
      <c r="K207" s="212" t="s">
        <v>184</v>
      </c>
      <c r="L207" s="212" t="s">
        <v>184</v>
      </c>
      <c r="M207" s="222" t="s">
        <v>2246</v>
      </c>
    </row>
    <row r="208" spans="2:13" x14ac:dyDescent="0.35">
      <c r="B208" s="207">
        <v>3</v>
      </c>
      <c r="C208" s="208" t="s">
        <v>121</v>
      </c>
      <c r="D208" s="221" t="s">
        <v>172</v>
      </c>
      <c r="E208" s="222" t="s">
        <v>2363</v>
      </c>
      <c r="F208" s="223" t="s">
        <v>178</v>
      </c>
      <c r="G208" s="224">
        <v>3188214</v>
      </c>
      <c r="H208" s="225">
        <v>43942</v>
      </c>
      <c r="I208" s="222" t="s">
        <v>175</v>
      </c>
      <c r="J208" s="212" t="s">
        <v>184</v>
      </c>
      <c r="K208" s="212" t="s">
        <v>184</v>
      </c>
      <c r="L208" s="212" t="s">
        <v>184</v>
      </c>
      <c r="M208" s="222" t="s">
        <v>2246</v>
      </c>
    </row>
    <row r="209" spans="2:13" x14ac:dyDescent="0.35">
      <c r="B209" s="207">
        <v>3</v>
      </c>
      <c r="C209" s="208" t="s">
        <v>121</v>
      </c>
      <c r="D209" s="221" t="s">
        <v>172</v>
      </c>
      <c r="E209" s="222" t="s">
        <v>2364</v>
      </c>
      <c r="F209" s="223" t="s">
        <v>178</v>
      </c>
      <c r="G209" s="224">
        <v>198000</v>
      </c>
      <c r="H209" s="225">
        <v>43936</v>
      </c>
      <c r="I209" s="222" t="s">
        <v>176</v>
      </c>
      <c r="J209" s="212" t="s">
        <v>184</v>
      </c>
      <c r="K209" s="212" t="s">
        <v>184</v>
      </c>
      <c r="L209" s="212" t="s">
        <v>184</v>
      </c>
      <c r="M209" s="222" t="s">
        <v>2246</v>
      </c>
    </row>
    <row r="210" spans="2:13" x14ac:dyDescent="0.35">
      <c r="B210" s="207">
        <v>3</v>
      </c>
      <c r="C210" s="208" t="s">
        <v>121</v>
      </c>
      <c r="D210" s="221" t="s">
        <v>172</v>
      </c>
      <c r="E210" s="222" t="s">
        <v>2365</v>
      </c>
      <c r="F210" s="223" t="s">
        <v>178</v>
      </c>
      <c r="G210" s="224">
        <v>5000000</v>
      </c>
      <c r="H210" s="225">
        <v>43937</v>
      </c>
      <c r="I210" s="222" t="s">
        <v>173</v>
      </c>
      <c r="J210" s="212" t="s">
        <v>184</v>
      </c>
      <c r="K210" s="212" t="s">
        <v>184</v>
      </c>
      <c r="L210" s="212" t="s">
        <v>184</v>
      </c>
      <c r="M210" s="222" t="s">
        <v>2246</v>
      </c>
    </row>
    <row r="211" spans="2:13" x14ac:dyDescent="0.35">
      <c r="B211" s="207">
        <v>3</v>
      </c>
      <c r="C211" s="208" t="s">
        <v>121</v>
      </c>
      <c r="D211" s="221" t="s">
        <v>172</v>
      </c>
      <c r="E211" s="222" t="s">
        <v>2365</v>
      </c>
      <c r="F211" s="223" t="s">
        <v>178</v>
      </c>
      <c r="G211" s="224">
        <v>7500000</v>
      </c>
      <c r="H211" s="225">
        <v>43937</v>
      </c>
      <c r="I211" s="222" t="s">
        <v>173</v>
      </c>
      <c r="J211" s="212" t="s">
        <v>184</v>
      </c>
      <c r="K211" s="212" t="s">
        <v>184</v>
      </c>
      <c r="L211" s="212" t="s">
        <v>184</v>
      </c>
      <c r="M211" s="222" t="s">
        <v>2246</v>
      </c>
    </row>
    <row r="212" spans="2:13" x14ac:dyDescent="0.35">
      <c r="B212" s="207">
        <v>3</v>
      </c>
      <c r="C212" s="208" t="s">
        <v>121</v>
      </c>
      <c r="D212" s="221" t="s">
        <v>172</v>
      </c>
      <c r="E212" s="222" t="s">
        <v>2366</v>
      </c>
      <c r="F212" s="223" t="s">
        <v>178</v>
      </c>
      <c r="G212" s="224">
        <v>1400000</v>
      </c>
      <c r="H212" s="225">
        <v>43937</v>
      </c>
      <c r="I212" s="222" t="s">
        <v>173</v>
      </c>
      <c r="J212" s="212" t="s">
        <v>184</v>
      </c>
      <c r="K212" s="212" t="s">
        <v>184</v>
      </c>
      <c r="L212" s="212" t="s">
        <v>184</v>
      </c>
      <c r="M212" s="222" t="s">
        <v>2246</v>
      </c>
    </row>
    <row r="213" spans="2:13" x14ac:dyDescent="0.35">
      <c r="B213" s="207">
        <v>3</v>
      </c>
      <c r="C213" s="208" t="s">
        <v>121</v>
      </c>
      <c r="D213" s="221" t="s">
        <v>172</v>
      </c>
      <c r="E213" s="222" t="s">
        <v>2366</v>
      </c>
      <c r="F213" s="223" t="s">
        <v>178</v>
      </c>
      <c r="G213" s="224">
        <v>1300000</v>
      </c>
      <c r="H213" s="225">
        <v>43937</v>
      </c>
      <c r="I213" s="222" t="s">
        <v>173</v>
      </c>
      <c r="J213" s="212" t="s">
        <v>184</v>
      </c>
      <c r="K213" s="212" t="s">
        <v>184</v>
      </c>
      <c r="L213" s="212" t="s">
        <v>184</v>
      </c>
      <c r="M213" s="222" t="s">
        <v>2246</v>
      </c>
    </row>
    <row r="214" spans="2:13" x14ac:dyDescent="0.35">
      <c r="B214" s="207">
        <v>3</v>
      </c>
      <c r="C214" s="208" t="s">
        <v>121</v>
      </c>
      <c r="D214" s="221" t="s">
        <v>172</v>
      </c>
      <c r="E214" s="222" t="s">
        <v>2366</v>
      </c>
      <c r="F214" s="223" t="s">
        <v>178</v>
      </c>
      <c r="G214" s="224">
        <v>180000</v>
      </c>
      <c r="H214" s="225">
        <v>43937</v>
      </c>
      <c r="I214" s="222" t="s">
        <v>173</v>
      </c>
      <c r="J214" s="212" t="s">
        <v>184</v>
      </c>
      <c r="K214" s="212" t="s">
        <v>184</v>
      </c>
      <c r="L214" s="212" t="s">
        <v>184</v>
      </c>
      <c r="M214" s="222" t="s">
        <v>2246</v>
      </c>
    </row>
    <row r="215" spans="2:13" x14ac:dyDescent="0.35">
      <c r="B215" s="207">
        <v>3</v>
      </c>
      <c r="C215" s="208" t="s">
        <v>121</v>
      </c>
      <c r="D215" s="221" t="s">
        <v>172</v>
      </c>
      <c r="E215" s="222" t="s">
        <v>2367</v>
      </c>
      <c r="F215" s="223" t="s">
        <v>178</v>
      </c>
      <c r="G215" s="224">
        <v>342271</v>
      </c>
      <c r="H215" s="225">
        <v>43946</v>
      </c>
      <c r="I215" s="222" t="s">
        <v>2253</v>
      </c>
      <c r="J215" s="212" t="s">
        <v>184</v>
      </c>
      <c r="K215" s="212" t="s">
        <v>184</v>
      </c>
      <c r="L215" s="212" t="s">
        <v>184</v>
      </c>
      <c r="M215" s="222" t="s">
        <v>2246</v>
      </c>
    </row>
    <row r="216" spans="2:13" x14ac:dyDescent="0.35">
      <c r="B216" s="207">
        <v>3</v>
      </c>
      <c r="C216" s="208" t="s">
        <v>121</v>
      </c>
      <c r="D216" s="221" t="s">
        <v>172</v>
      </c>
      <c r="E216" s="222" t="s">
        <v>2368</v>
      </c>
      <c r="F216" s="223" t="s">
        <v>178</v>
      </c>
      <c r="G216" s="224">
        <v>1050000</v>
      </c>
      <c r="H216" s="225">
        <v>43951</v>
      </c>
      <c r="I216" s="222" t="s">
        <v>264</v>
      </c>
      <c r="J216" s="212" t="s">
        <v>184</v>
      </c>
      <c r="K216" s="212" t="s">
        <v>184</v>
      </c>
      <c r="L216" s="212" t="s">
        <v>184</v>
      </c>
      <c r="M216" s="222" t="s">
        <v>2246</v>
      </c>
    </row>
    <row r="217" spans="2:13" x14ac:dyDescent="0.35">
      <c r="B217" s="207">
        <v>3</v>
      </c>
      <c r="C217" s="208" t="s">
        <v>121</v>
      </c>
      <c r="D217" s="221" t="s">
        <v>172</v>
      </c>
      <c r="E217" s="222" t="s">
        <v>2369</v>
      </c>
      <c r="F217" s="223" t="s">
        <v>178</v>
      </c>
      <c r="G217" s="224">
        <v>175000</v>
      </c>
      <c r="H217" s="225">
        <v>43951</v>
      </c>
      <c r="I217" s="222" t="s">
        <v>175</v>
      </c>
      <c r="J217" s="212" t="s">
        <v>184</v>
      </c>
      <c r="K217" s="212" t="s">
        <v>184</v>
      </c>
      <c r="L217" s="212" t="s">
        <v>184</v>
      </c>
      <c r="M217" s="222" t="s">
        <v>2246</v>
      </c>
    </row>
    <row r="218" spans="2:13" x14ac:dyDescent="0.35">
      <c r="B218" s="207">
        <v>3</v>
      </c>
      <c r="C218" s="208" t="s">
        <v>121</v>
      </c>
      <c r="D218" s="221" t="s">
        <v>172</v>
      </c>
      <c r="E218" s="222" t="s">
        <v>2370</v>
      </c>
      <c r="F218" s="223" t="s">
        <v>178</v>
      </c>
      <c r="G218" s="224">
        <v>50000</v>
      </c>
      <c r="H218" s="225">
        <v>43951</v>
      </c>
      <c r="I218" s="222" t="s">
        <v>175</v>
      </c>
      <c r="J218" s="212" t="s">
        <v>184</v>
      </c>
      <c r="K218" s="212" t="s">
        <v>184</v>
      </c>
      <c r="L218" s="212" t="s">
        <v>184</v>
      </c>
      <c r="M218" s="222" t="s">
        <v>2246</v>
      </c>
    </row>
    <row r="219" spans="2:13" x14ac:dyDescent="0.35">
      <c r="B219" s="207">
        <v>3</v>
      </c>
      <c r="C219" s="208" t="s">
        <v>121</v>
      </c>
      <c r="D219" s="221" t="s">
        <v>172</v>
      </c>
      <c r="E219" s="222" t="s">
        <v>2370</v>
      </c>
      <c r="F219" s="223" t="s">
        <v>178</v>
      </c>
      <c r="G219" s="224">
        <v>50000</v>
      </c>
      <c r="H219" s="225">
        <v>43951</v>
      </c>
      <c r="I219" s="222" t="s">
        <v>175</v>
      </c>
      <c r="J219" s="212" t="s">
        <v>184</v>
      </c>
      <c r="K219" s="212" t="s">
        <v>184</v>
      </c>
      <c r="L219" s="212" t="s">
        <v>184</v>
      </c>
      <c r="M219" s="222" t="s">
        <v>2246</v>
      </c>
    </row>
    <row r="220" spans="2:13" x14ac:dyDescent="0.35">
      <c r="B220" s="207">
        <v>3</v>
      </c>
      <c r="C220" s="208" t="s">
        <v>121</v>
      </c>
      <c r="D220" s="221" t="s">
        <v>172</v>
      </c>
      <c r="E220" s="222" t="s">
        <v>2371</v>
      </c>
      <c r="F220" s="223" t="s">
        <v>178</v>
      </c>
      <c r="G220" s="224">
        <v>100000</v>
      </c>
      <c r="H220" s="225">
        <v>43951</v>
      </c>
      <c r="I220" s="222" t="s">
        <v>175</v>
      </c>
      <c r="J220" s="212" t="s">
        <v>184</v>
      </c>
      <c r="K220" s="212" t="s">
        <v>184</v>
      </c>
      <c r="L220" s="212" t="s">
        <v>184</v>
      </c>
      <c r="M220" s="222" t="s">
        <v>2246</v>
      </c>
    </row>
    <row r="221" spans="2:13" x14ac:dyDescent="0.35">
      <c r="B221" s="207">
        <v>3</v>
      </c>
      <c r="C221" s="208" t="s">
        <v>121</v>
      </c>
      <c r="D221" s="221" t="s">
        <v>172</v>
      </c>
      <c r="E221" s="222" t="s">
        <v>2372</v>
      </c>
      <c r="F221" s="223" t="s">
        <v>178</v>
      </c>
      <c r="G221" s="224">
        <v>300330</v>
      </c>
      <c r="H221" s="225">
        <v>43951</v>
      </c>
      <c r="I221" s="222" t="s">
        <v>176</v>
      </c>
      <c r="J221" s="212" t="s">
        <v>184</v>
      </c>
      <c r="K221" s="212" t="s">
        <v>184</v>
      </c>
      <c r="L221" s="212" t="s">
        <v>184</v>
      </c>
      <c r="M221" s="222" t="s">
        <v>2246</v>
      </c>
    </row>
    <row r="222" spans="2:13" x14ac:dyDescent="0.35">
      <c r="B222" s="207">
        <v>3</v>
      </c>
      <c r="C222" s="208" t="s">
        <v>121</v>
      </c>
      <c r="D222" s="221" t="s">
        <v>172</v>
      </c>
      <c r="E222" s="222" t="s">
        <v>2373</v>
      </c>
      <c r="F222" s="223" t="s">
        <v>178</v>
      </c>
      <c r="G222" s="224">
        <v>6023880</v>
      </c>
      <c r="H222" s="225">
        <v>43956</v>
      </c>
      <c r="I222" s="222" t="s">
        <v>176</v>
      </c>
      <c r="J222" s="212" t="s">
        <v>184</v>
      </c>
      <c r="K222" s="212" t="s">
        <v>184</v>
      </c>
      <c r="L222" s="212" t="s">
        <v>184</v>
      </c>
      <c r="M222" s="222" t="s">
        <v>2246</v>
      </c>
    </row>
    <row r="223" spans="2:13" x14ac:dyDescent="0.35">
      <c r="B223" s="207">
        <v>3</v>
      </c>
      <c r="C223" s="208" t="s">
        <v>121</v>
      </c>
      <c r="D223" s="221" t="s">
        <v>172</v>
      </c>
      <c r="E223" s="222" t="s">
        <v>2374</v>
      </c>
      <c r="F223" s="223" t="s">
        <v>178</v>
      </c>
      <c r="G223" s="224">
        <v>13650000</v>
      </c>
      <c r="H223" s="225">
        <v>43956</v>
      </c>
      <c r="I223" s="222" t="s">
        <v>2253</v>
      </c>
      <c r="J223" s="212" t="s">
        <v>184</v>
      </c>
      <c r="K223" s="212" t="s">
        <v>184</v>
      </c>
      <c r="L223" s="212" t="s">
        <v>184</v>
      </c>
      <c r="M223" s="222" t="s">
        <v>2246</v>
      </c>
    </row>
    <row r="224" spans="2:13" x14ac:dyDescent="0.35">
      <c r="B224" s="207">
        <v>3</v>
      </c>
      <c r="C224" s="208" t="s">
        <v>121</v>
      </c>
      <c r="D224" s="221" t="s">
        <v>172</v>
      </c>
      <c r="E224" s="222" t="s">
        <v>2375</v>
      </c>
      <c r="F224" s="223" t="s">
        <v>178</v>
      </c>
      <c r="G224" s="224">
        <v>2167200</v>
      </c>
      <c r="H224" s="225">
        <v>43959</v>
      </c>
      <c r="I224" s="222" t="s">
        <v>176</v>
      </c>
      <c r="J224" s="212" t="s">
        <v>184</v>
      </c>
      <c r="K224" s="212" t="s">
        <v>184</v>
      </c>
      <c r="L224" s="212" t="s">
        <v>184</v>
      </c>
      <c r="M224" s="222" t="s">
        <v>2246</v>
      </c>
    </row>
    <row r="225" spans="2:13" x14ac:dyDescent="0.35">
      <c r="B225" s="207">
        <v>3</v>
      </c>
      <c r="C225" s="208" t="s">
        <v>121</v>
      </c>
      <c r="D225" s="221" t="s">
        <v>172</v>
      </c>
      <c r="E225" s="222" t="s">
        <v>2376</v>
      </c>
      <c r="F225" s="223" t="s">
        <v>178</v>
      </c>
      <c r="G225" s="224">
        <v>8000000</v>
      </c>
      <c r="H225" s="225">
        <v>43959</v>
      </c>
      <c r="I225" s="222" t="s">
        <v>264</v>
      </c>
      <c r="J225" s="212" t="s">
        <v>184</v>
      </c>
      <c r="K225" s="212" t="s">
        <v>184</v>
      </c>
      <c r="L225" s="212" t="s">
        <v>184</v>
      </c>
      <c r="M225" s="222" t="s">
        <v>2246</v>
      </c>
    </row>
    <row r="226" spans="2:13" x14ac:dyDescent="0.35">
      <c r="B226" s="207">
        <v>3</v>
      </c>
      <c r="C226" s="208" t="s">
        <v>121</v>
      </c>
      <c r="D226" s="221" t="s">
        <v>172</v>
      </c>
      <c r="E226" s="222" t="s">
        <v>2377</v>
      </c>
      <c r="F226" s="223" t="s">
        <v>178</v>
      </c>
      <c r="G226" s="224">
        <v>10000</v>
      </c>
      <c r="H226" s="225">
        <v>43960</v>
      </c>
      <c r="I226" s="222" t="s">
        <v>264</v>
      </c>
      <c r="J226" s="212" t="s">
        <v>184</v>
      </c>
      <c r="K226" s="212" t="s">
        <v>184</v>
      </c>
      <c r="L226" s="212" t="s">
        <v>184</v>
      </c>
      <c r="M226" s="222" t="s">
        <v>2246</v>
      </c>
    </row>
    <row r="227" spans="2:13" x14ac:dyDescent="0.35">
      <c r="B227" s="207">
        <v>3</v>
      </c>
      <c r="C227" s="208" t="s">
        <v>121</v>
      </c>
      <c r="D227" s="221" t="s">
        <v>172</v>
      </c>
      <c r="E227" s="222" t="s">
        <v>2378</v>
      </c>
      <c r="F227" s="223" t="s">
        <v>178</v>
      </c>
      <c r="G227" s="224">
        <v>4718549</v>
      </c>
      <c r="H227" s="225">
        <v>43965</v>
      </c>
      <c r="I227" s="222" t="s">
        <v>264</v>
      </c>
      <c r="J227" s="212" t="s">
        <v>184</v>
      </c>
      <c r="K227" s="212" t="s">
        <v>184</v>
      </c>
      <c r="L227" s="212" t="s">
        <v>184</v>
      </c>
      <c r="M227" s="222" t="s">
        <v>2246</v>
      </c>
    </row>
    <row r="228" spans="2:13" x14ac:dyDescent="0.35">
      <c r="B228" s="207">
        <v>3</v>
      </c>
      <c r="C228" s="208" t="s">
        <v>121</v>
      </c>
      <c r="D228" s="221" t="s">
        <v>172</v>
      </c>
      <c r="E228" s="222" t="s">
        <v>2379</v>
      </c>
      <c r="F228" s="223" t="s">
        <v>178</v>
      </c>
      <c r="G228" s="224">
        <v>338715</v>
      </c>
      <c r="H228" s="225">
        <v>43976</v>
      </c>
      <c r="I228" s="222" t="s">
        <v>175</v>
      </c>
      <c r="J228" s="212" t="s">
        <v>184</v>
      </c>
      <c r="K228" s="212" t="s">
        <v>184</v>
      </c>
      <c r="L228" s="212" t="s">
        <v>184</v>
      </c>
      <c r="M228" s="222" t="s">
        <v>2246</v>
      </c>
    </row>
    <row r="229" spans="2:13" x14ac:dyDescent="0.35">
      <c r="B229" s="207">
        <v>3</v>
      </c>
      <c r="C229" s="208" t="s">
        <v>121</v>
      </c>
      <c r="D229" s="221" t="s">
        <v>172</v>
      </c>
      <c r="E229" s="222" t="s">
        <v>2380</v>
      </c>
      <c r="F229" s="223" t="s">
        <v>178</v>
      </c>
      <c r="G229" s="224">
        <v>705340</v>
      </c>
      <c r="H229" s="225">
        <v>43976</v>
      </c>
      <c r="I229" s="222" t="s">
        <v>173</v>
      </c>
      <c r="J229" s="212" t="s">
        <v>184</v>
      </c>
      <c r="K229" s="212" t="s">
        <v>184</v>
      </c>
      <c r="L229" s="212" t="s">
        <v>184</v>
      </c>
      <c r="M229" s="222" t="s">
        <v>2246</v>
      </c>
    </row>
    <row r="230" spans="2:13" x14ac:dyDescent="0.35">
      <c r="B230" s="207">
        <v>3</v>
      </c>
      <c r="C230" s="208" t="s">
        <v>121</v>
      </c>
      <c r="D230" s="221" t="s">
        <v>172</v>
      </c>
      <c r="E230" s="222" t="s">
        <v>2381</v>
      </c>
      <c r="F230" s="223" t="s">
        <v>178</v>
      </c>
      <c r="G230" s="224">
        <v>596646</v>
      </c>
      <c r="H230" s="225">
        <v>43976</v>
      </c>
      <c r="I230" s="222" t="s">
        <v>173</v>
      </c>
      <c r="J230" s="212" t="s">
        <v>184</v>
      </c>
      <c r="K230" s="212" t="s">
        <v>184</v>
      </c>
      <c r="L230" s="212" t="s">
        <v>184</v>
      </c>
      <c r="M230" s="222" t="s">
        <v>2246</v>
      </c>
    </row>
    <row r="231" spans="2:13" x14ac:dyDescent="0.35">
      <c r="B231" s="207">
        <v>3</v>
      </c>
      <c r="C231" s="208" t="s">
        <v>121</v>
      </c>
      <c r="D231" s="221" t="s">
        <v>172</v>
      </c>
      <c r="E231" s="222" t="s">
        <v>2382</v>
      </c>
      <c r="F231" s="223" t="s">
        <v>178</v>
      </c>
      <c r="G231" s="224">
        <v>352500</v>
      </c>
      <c r="H231" s="225">
        <v>43976</v>
      </c>
      <c r="I231" s="222" t="s">
        <v>176</v>
      </c>
      <c r="J231" s="212" t="s">
        <v>184</v>
      </c>
      <c r="K231" s="212" t="s">
        <v>184</v>
      </c>
      <c r="L231" s="212" t="s">
        <v>184</v>
      </c>
      <c r="M231" s="222" t="s">
        <v>2246</v>
      </c>
    </row>
    <row r="232" spans="2:13" x14ac:dyDescent="0.35">
      <c r="B232" s="207">
        <v>3</v>
      </c>
      <c r="C232" s="208" t="s">
        <v>121</v>
      </c>
      <c r="D232" s="221" t="s">
        <v>172</v>
      </c>
      <c r="E232" s="222" t="s">
        <v>2383</v>
      </c>
      <c r="F232" s="223" t="s">
        <v>178</v>
      </c>
      <c r="G232" s="224">
        <v>234620</v>
      </c>
      <c r="H232" s="225">
        <v>43976</v>
      </c>
      <c r="I232" s="222" t="s">
        <v>2253</v>
      </c>
      <c r="J232" s="212" t="s">
        <v>184</v>
      </c>
      <c r="K232" s="212" t="s">
        <v>184</v>
      </c>
      <c r="L232" s="212" t="s">
        <v>184</v>
      </c>
      <c r="M232" s="222" t="s">
        <v>2246</v>
      </c>
    </row>
    <row r="233" spans="2:13" x14ac:dyDescent="0.35">
      <c r="B233" s="207">
        <v>3</v>
      </c>
      <c r="C233" s="208" t="s">
        <v>121</v>
      </c>
      <c r="D233" s="221" t="s">
        <v>172</v>
      </c>
      <c r="E233" s="222" t="s">
        <v>2384</v>
      </c>
      <c r="F233" s="223" t="s">
        <v>178</v>
      </c>
      <c r="G233" s="224">
        <v>699982</v>
      </c>
      <c r="H233" s="225">
        <v>43976</v>
      </c>
      <c r="I233" s="222" t="s">
        <v>2253</v>
      </c>
      <c r="J233" s="212" t="s">
        <v>184</v>
      </c>
      <c r="K233" s="212" t="s">
        <v>184</v>
      </c>
      <c r="L233" s="212" t="s">
        <v>184</v>
      </c>
      <c r="M233" s="222" t="s">
        <v>2246</v>
      </c>
    </row>
    <row r="234" spans="2:13" x14ac:dyDescent="0.35">
      <c r="B234" s="207">
        <v>3</v>
      </c>
      <c r="C234" s="208" t="s">
        <v>121</v>
      </c>
      <c r="D234" s="221" t="s">
        <v>172</v>
      </c>
      <c r="E234" s="222" t="s">
        <v>2385</v>
      </c>
      <c r="F234" s="223" t="s">
        <v>178</v>
      </c>
      <c r="G234" s="224">
        <v>12896925</v>
      </c>
      <c r="H234" s="225">
        <v>43997</v>
      </c>
      <c r="I234" s="222" t="s">
        <v>175</v>
      </c>
      <c r="J234" s="212" t="s">
        <v>184</v>
      </c>
      <c r="K234" s="212" t="s">
        <v>184</v>
      </c>
      <c r="L234" s="212" t="s">
        <v>184</v>
      </c>
      <c r="M234" s="222" t="s">
        <v>2246</v>
      </c>
    </row>
    <row r="235" spans="2:13" x14ac:dyDescent="0.35">
      <c r="B235" s="207">
        <v>3</v>
      </c>
      <c r="C235" s="208" t="s">
        <v>121</v>
      </c>
      <c r="D235" s="221" t="s">
        <v>172</v>
      </c>
      <c r="E235" s="222" t="s">
        <v>2386</v>
      </c>
      <c r="F235" s="223" t="s">
        <v>178</v>
      </c>
      <c r="G235" s="224">
        <v>12896925</v>
      </c>
      <c r="H235" s="225">
        <v>44005</v>
      </c>
      <c r="I235" s="222" t="s">
        <v>175</v>
      </c>
      <c r="J235" s="212" t="s">
        <v>184</v>
      </c>
      <c r="K235" s="212" t="s">
        <v>184</v>
      </c>
      <c r="L235" s="212" t="s">
        <v>184</v>
      </c>
      <c r="M235" s="222" t="s">
        <v>2246</v>
      </c>
    </row>
    <row r="236" spans="2:13" x14ac:dyDescent="0.35">
      <c r="B236" s="207">
        <v>3</v>
      </c>
      <c r="C236" s="208" t="s">
        <v>121</v>
      </c>
      <c r="D236" s="221" t="s">
        <v>172</v>
      </c>
      <c r="E236" s="222" t="s">
        <v>2387</v>
      </c>
      <c r="F236" s="223" t="s">
        <v>178</v>
      </c>
      <c r="G236" s="224">
        <v>17883750.670000002</v>
      </c>
      <c r="H236" s="225">
        <v>43997</v>
      </c>
      <c r="I236" s="222" t="s">
        <v>175</v>
      </c>
      <c r="J236" s="212" t="s">
        <v>184</v>
      </c>
      <c r="K236" s="212" t="s">
        <v>184</v>
      </c>
      <c r="L236" s="212" t="s">
        <v>184</v>
      </c>
      <c r="M236" s="222" t="s">
        <v>2246</v>
      </c>
    </row>
    <row r="237" spans="2:13" x14ac:dyDescent="0.35">
      <c r="B237" s="207">
        <v>3</v>
      </c>
      <c r="C237" s="208" t="s">
        <v>121</v>
      </c>
      <c r="D237" s="221" t="s">
        <v>172</v>
      </c>
      <c r="E237" s="222" t="s">
        <v>2388</v>
      </c>
      <c r="F237" s="223" t="s">
        <v>178</v>
      </c>
      <c r="G237" s="224">
        <v>17883750.670000002</v>
      </c>
      <c r="H237" s="225">
        <v>43997</v>
      </c>
      <c r="I237" s="222" t="s">
        <v>175</v>
      </c>
      <c r="J237" s="212" t="s">
        <v>184</v>
      </c>
      <c r="K237" s="212" t="s">
        <v>184</v>
      </c>
      <c r="L237" s="212" t="s">
        <v>184</v>
      </c>
      <c r="M237" s="222" t="s">
        <v>2246</v>
      </c>
    </row>
    <row r="238" spans="2:13" x14ac:dyDescent="0.35">
      <c r="B238" s="207">
        <v>3</v>
      </c>
      <c r="C238" s="208" t="s">
        <v>121</v>
      </c>
      <c r="D238" s="221" t="s">
        <v>172</v>
      </c>
      <c r="E238" s="222" t="s">
        <v>2389</v>
      </c>
      <c r="F238" s="223" t="s">
        <v>178</v>
      </c>
      <c r="G238" s="224">
        <v>48301.120000000003</v>
      </c>
      <c r="H238" s="225">
        <v>43997</v>
      </c>
      <c r="I238" s="222" t="s">
        <v>175</v>
      </c>
      <c r="J238" s="212" t="s">
        <v>184</v>
      </c>
      <c r="K238" s="212" t="s">
        <v>184</v>
      </c>
      <c r="L238" s="212" t="s">
        <v>184</v>
      </c>
      <c r="M238" s="222" t="s">
        <v>2246</v>
      </c>
    </row>
    <row r="239" spans="2:13" x14ac:dyDescent="0.35">
      <c r="B239" s="207">
        <v>3</v>
      </c>
      <c r="C239" s="208" t="s">
        <v>121</v>
      </c>
      <c r="D239" s="221" t="s">
        <v>172</v>
      </c>
      <c r="E239" s="222" t="s">
        <v>2390</v>
      </c>
      <c r="F239" s="223" t="s">
        <v>178</v>
      </c>
      <c r="G239" s="224">
        <v>536499.56999999995</v>
      </c>
      <c r="H239" s="225">
        <v>43997</v>
      </c>
      <c r="I239" s="222" t="s">
        <v>175</v>
      </c>
      <c r="J239" s="212" t="s">
        <v>184</v>
      </c>
      <c r="K239" s="212" t="s">
        <v>184</v>
      </c>
      <c r="L239" s="212" t="s">
        <v>184</v>
      </c>
      <c r="M239" s="222" t="s">
        <v>2246</v>
      </c>
    </row>
    <row r="240" spans="2:13" x14ac:dyDescent="0.35">
      <c r="B240" s="207">
        <v>3</v>
      </c>
      <c r="C240" s="208" t="s">
        <v>121</v>
      </c>
      <c r="D240" s="221" t="s">
        <v>172</v>
      </c>
      <c r="E240" s="222" t="s">
        <v>2391</v>
      </c>
      <c r="F240" s="223" t="s">
        <v>178</v>
      </c>
      <c r="G240" s="224">
        <v>64399.55</v>
      </c>
      <c r="H240" s="225">
        <v>43997</v>
      </c>
      <c r="I240" s="222" t="s">
        <v>175</v>
      </c>
      <c r="J240" s="212" t="s">
        <v>184</v>
      </c>
      <c r="K240" s="212" t="s">
        <v>184</v>
      </c>
      <c r="L240" s="212" t="s">
        <v>184</v>
      </c>
      <c r="M240" s="222" t="s">
        <v>2246</v>
      </c>
    </row>
    <row r="241" spans="2:13" x14ac:dyDescent="0.35">
      <c r="B241" s="207">
        <v>3</v>
      </c>
      <c r="C241" s="208" t="s">
        <v>121</v>
      </c>
      <c r="D241" s="221" t="s">
        <v>172</v>
      </c>
      <c r="E241" s="222" t="s">
        <v>2392</v>
      </c>
      <c r="F241" s="223" t="s">
        <v>178</v>
      </c>
      <c r="G241" s="224">
        <v>77790.600000000006</v>
      </c>
      <c r="H241" s="225">
        <v>43997</v>
      </c>
      <c r="I241" s="222" t="s">
        <v>175</v>
      </c>
      <c r="J241" s="212" t="s">
        <v>184</v>
      </c>
      <c r="K241" s="212" t="s">
        <v>184</v>
      </c>
      <c r="L241" s="212" t="s">
        <v>184</v>
      </c>
      <c r="M241" s="222" t="s">
        <v>2246</v>
      </c>
    </row>
    <row r="242" spans="2:13" x14ac:dyDescent="0.35">
      <c r="B242" s="207">
        <v>3</v>
      </c>
      <c r="C242" s="208" t="s">
        <v>121</v>
      </c>
      <c r="D242" s="221" t="s">
        <v>172</v>
      </c>
      <c r="E242" s="222" t="s">
        <v>2393</v>
      </c>
      <c r="F242" s="223" t="s">
        <v>178</v>
      </c>
      <c r="G242" s="224">
        <v>429207.82</v>
      </c>
      <c r="H242" s="225">
        <v>43997</v>
      </c>
      <c r="I242" s="222" t="s">
        <v>175</v>
      </c>
      <c r="J242" s="212" t="s">
        <v>184</v>
      </c>
      <c r="K242" s="212" t="s">
        <v>184</v>
      </c>
      <c r="L242" s="212" t="s">
        <v>184</v>
      </c>
      <c r="M242" s="222" t="s">
        <v>2246</v>
      </c>
    </row>
    <row r="243" spans="2:13" x14ac:dyDescent="0.35">
      <c r="B243" s="207">
        <v>3</v>
      </c>
      <c r="C243" s="208" t="s">
        <v>121</v>
      </c>
      <c r="D243" s="221" t="s">
        <v>172</v>
      </c>
      <c r="E243" s="222" t="s">
        <v>2394</v>
      </c>
      <c r="F243" s="223" t="s">
        <v>178</v>
      </c>
      <c r="G243" s="224">
        <v>2498598</v>
      </c>
      <c r="H243" s="225">
        <v>44007</v>
      </c>
      <c r="I243" s="222" t="s">
        <v>175</v>
      </c>
      <c r="J243" s="212" t="s">
        <v>184</v>
      </c>
      <c r="K243" s="212" t="s">
        <v>184</v>
      </c>
      <c r="L243" s="212" t="s">
        <v>184</v>
      </c>
      <c r="M243" s="222" t="s">
        <v>2246</v>
      </c>
    </row>
    <row r="244" spans="2:13" x14ac:dyDescent="0.35">
      <c r="B244" s="207">
        <v>3</v>
      </c>
      <c r="C244" s="208" t="s">
        <v>121</v>
      </c>
      <c r="D244" s="221" t="s">
        <v>172</v>
      </c>
      <c r="E244" s="222" t="s">
        <v>2395</v>
      </c>
      <c r="F244" s="223" t="s">
        <v>178</v>
      </c>
      <c r="G244" s="224">
        <v>744559</v>
      </c>
      <c r="H244" s="225">
        <v>44007</v>
      </c>
      <c r="I244" s="222" t="s">
        <v>175</v>
      </c>
      <c r="J244" s="212" t="s">
        <v>184</v>
      </c>
      <c r="K244" s="212" t="s">
        <v>184</v>
      </c>
      <c r="L244" s="212" t="s">
        <v>184</v>
      </c>
      <c r="M244" s="222" t="s">
        <v>2246</v>
      </c>
    </row>
    <row r="245" spans="2:13" x14ac:dyDescent="0.35">
      <c r="B245" s="207">
        <v>3</v>
      </c>
      <c r="C245" s="208" t="s">
        <v>121</v>
      </c>
      <c r="D245" s="221" t="s">
        <v>172</v>
      </c>
      <c r="E245" s="222" t="s">
        <v>2396</v>
      </c>
      <c r="F245" s="223" t="s">
        <v>178</v>
      </c>
      <c r="G245" s="224">
        <v>542469</v>
      </c>
      <c r="H245" s="225">
        <v>44007</v>
      </c>
      <c r="I245" s="222" t="s">
        <v>173</v>
      </c>
      <c r="J245" s="212" t="s">
        <v>184</v>
      </c>
      <c r="K245" s="212" t="s">
        <v>184</v>
      </c>
      <c r="L245" s="212" t="s">
        <v>184</v>
      </c>
      <c r="M245" s="222" t="s">
        <v>2246</v>
      </c>
    </row>
    <row r="246" spans="2:13" x14ac:dyDescent="0.35">
      <c r="B246" s="207">
        <v>3</v>
      </c>
      <c r="C246" s="208" t="s">
        <v>121</v>
      </c>
      <c r="D246" s="221" t="s">
        <v>172</v>
      </c>
      <c r="E246" s="222" t="s">
        <v>2397</v>
      </c>
      <c r="F246" s="223" t="s">
        <v>178</v>
      </c>
      <c r="G246" s="224">
        <v>925989</v>
      </c>
      <c r="H246" s="225">
        <v>44007</v>
      </c>
      <c r="I246" s="222" t="s">
        <v>2253</v>
      </c>
      <c r="J246" s="212" t="s">
        <v>184</v>
      </c>
      <c r="K246" s="212" t="s">
        <v>184</v>
      </c>
      <c r="L246" s="212" t="s">
        <v>184</v>
      </c>
      <c r="M246" s="222" t="s">
        <v>2246</v>
      </c>
    </row>
    <row r="247" spans="2:13" x14ac:dyDescent="0.35">
      <c r="B247" s="207">
        <v>3</v>
      </c>
      <c r="C247" s="208" t="s">
        <v>121</v>
      </c>
      <c r="D247" s="221" t="s">
        <v>172</v>
      </c>
      <c r="E247" s="222" t="s">
        <v>2398</v>
      </c>
      <c r="F247" s="223" t="s">
        <v>178</v>
      </c>
      <c r="G247" s="224">
        <v>2230313</v>
      </c>
      <c r="H247" s="225">
        <v>44007</v>
      </c>
      <c r="I247" s="222" t="s">
        <v>264</v>
      </c>
      <c r="J247" s="212" t="s">
        <v>184</v>
      </c>
      <c r="K247" s="212" t="s">
        <v>184</v>
      </c>
      <c r="L247" s="212" t="s">
        <v>184</v>
      </c>
      <c r="M247" s="222" t="s">
        <v>2246</v>
      </c>
    </row>
    <row r="248" spans="2:13" x14ac:dyDescent="0.35">
      <c r="B248" s="207">
        <v>3</v>
      </c>
      <c r="C248" s="208" t="s">
        <v>121</v>
      </c>
      <c r="D248" s="221" t="s">
        <v>172</v>
      </c>
      <c r="E248" s="222" t="s">
        <v>179</v>
      </c>
      <c r="F248" s="223" t="s">
        <v>178</v>
      </c>
      <c r="G248" s="224">
        <v>624340</v>
      </c>
      <c r="H248" s="225">
        <v>44012</v>
      </c>
      <c r="I248" s="222" t="s">
        <v>173</v>
      </c>
      <c r="J248" s="212" t="s">
        <v>184</v>
      </c>
      <c r="K248" s="212" t="s">
        <v>184</v>
      </c>
      <c r="L248" s="212" t="s">
        <v>184</v>
      </c>
      <c r="M248" s="222" t="s">
        <v>2246</v>
      </c>
    </row>
    <row r="249" spans="2:13" x14ac:dyDescent="0.35">
      <c r="B249" s="207">
        <v>3</v>
      </c>
      <c r="C249" s="208" t="s">
        <v>121</v>
      </c>
      <c r="D249" s="221" t="s">
        <v>172</v>
      </c>
      <c r="E249" s="222" t="s">
        <v>2399</v>
      </c>
      <c r="F249" s="223" t="s">
        <v>178</v>
      </c>
      <c r="G249" s="224">
        <v>1575000</v>
      </c>
      <c r="H249" s="225">
        <v>44012</v>
      </c>
      <c r="I249" s="222" t="s">
        <v>176</v>
      </c>
      <c r="J249" s="212" t="s">
        <v>184</v>
      </c>
      <c r="K249" s="212" t="s">
        <v>184</v>
      </c>
      <c r="L249" s="212" t="s">
        <v>184</v>
      </c>
      <c r="M249" s="222" t="s">
        <v>2246</v>
      </c>
    </row>
    <row r="250" spans="2:13" x14ac:dyDescent="0.35">
      <c r="B250" s="207">
        <v>3</v>
      </c>
      <c r="C250" s="208" t="s">
        <v>121</v>
      </c>
      <c r="D250" s="221" t="s">
        <v>172</v>
      </c>
      <c r="E250" s="222" t="s">
        <v>2400</v>
      </c>
      <c r="F250" s="223" t="s">
        <v>178</v>
      </c>
      <c r="G250" s="224">
        <v>-55293.13</v>
      </c>
      <c r="H250" s="225">
        <v>44012</v>
      </c>
      <c r="I250" s="222" t="s">
        <v>176</v>
      </c>
      <c r="J250" s="212" t="s">
        <v>184</v>
      </c>
      <c r="K250" s="212" t="s">
        <v>184</v>
      </c>
      <c r="L250" s="212" t="s">
        <v>184</v>
      </c>
      <c r="M250" s="222" t="s">
        <v>2246</v>
      </c>
    </row>
    <row r="251" spans="2:13" x14ac:dyDescent="0.35">
      <c r="B251" s="207">
        <v>3</v>
      </c>
      <c r="C251" s="208" t="s">
        <v>121</v>
      </c>
      <c r="D251" s="221" t="s">
        <v>172</v>
      </c>
      <c r="E251" s="222" t="s">
        <v>2401</v>
      </c>
      <c r="F251" s="223" t="s">
        <v>178</v>
      </c>
      <c r="G251" s="224">
        <v>7500000</v>
      </c>
      <c r="H251" s="225">
        <v>44021</v>
      </c>
      <c r="I251" s="222" t="s">
        <v>173</v>
      </c>
      <c r="J251" s="212" t="s">
        <v>184</v>
      </c>
      <c r="K251" s="212" t="s">
        <v>184</v>
      </c>
      <c r="L251" s="212" t="s">
        <v>184</v>
      </c>
      <c r="M251" s="222" t="s">
        <v>2246</v>
      </c>
    </row>
    <row r="252" spans="2:13" x14ac:dyDescent="0.35">
      <c r="B252" s="207">
        <v>3</v>
      </c>
      <c r="C252" s="208" t="s">
        <v>121</v>
      </c>
      <c r="D252" s="221" t="s">
        <v>172</v>
      </c>
      <c r="E252" s="222" t="s">
        <v>2401</v>
      </c>
      <c r="F252" s="223" t="s">
        <v>178</v>
      </c>
      <c r="G252" s="224">
        <v>5000000</v>
      </c>
      <c r="H252" s="225">
        <v>44021</v>
      </c>
      <c r="I252" s="222" t="s">
        <v>173</v>
      </c>
      <c r="J252" s="212" t="s">
        <v>184</v>
      </c>
      <c r="K252" s="212" t="s">
        <v>184</v>
      </c>
      <c r="L252" s="212" t="s">
        <v>184</v>
      </c>
      <c r="M252" s="222" t="s">
        <v>2246</v>
      </c>
    </row>
    <row r="253" spans="2:13" x14ac:dyDescent="0.35">
      <c r="B253" s="207">
        <v>3</v>
      </c>
      <c r="C253" s="208" t="s">
        <v>121</v>
      </c>
      <c r="D253" s="221" t="s">
        <v>172</v>
      </c>
      <c r="E253" s="222" t="s">
        <v>2402</v>
      </c>
      <c r="F253" s="223" t="s">
        <v>178</v>
      </c>
      <c r="G253" s="224">
        <v>1400000</v>
      </c>
      <c r="H253" s="225">
        <v>44021</v>
      </c>
      <c r="I253" s="222" t="s">
        <v>173</v>
      </c>
      <c r="J253" s="212" t="s">
        <v>184</v>
      </c>
      <c r="K253" s="212" t="s">
        <v>184</v>
      </c>
      <c r="L253" s="212" t="s">
        <v>184</v>
      </c>
      <c r="M253" s="222" t="s">
        <v>2246</v>
      </c>
    </row>
    <row r="254" spans="2:13" x14ac:dyDescent="0.35">
      <c r="B254" s="207">
        <v>3</v>
      </c>
      <c r="C254" s="208" t="s">
        <v>121</v>
      </c>
      <c r="D254" s="221" t="s">
        <v>172</v>
      </c>
      <c r="E254" s="222" t="s">
        <v>2402</v>
      </c>
      <c r="F254" s="223" t="s">
        <v>178</v>
      </c>
      <c r="G254" s="224">
        <v>1300000</v>
      </c>
      <c r="H254" s="225">
        <v>44021</v>
      </c>
      <c r="I254" s="222" t="s">
        <v>173</v>
      </c>
      <c r="J254" s="212" t="s">
        <v>184</v>
      </c>
      <c r="K254" s="212" t="s">
        <v>184</v>
      </c>
      <c r="L254" s="212" t="s">
        <v>184</v>
      </c>
      <c r="M254" s="222" t="s">
        <v>2246</v>
      </c>
    </row>
    <row r="255" spans="2:13" x14ac:dyDescent="0.35">
      <c r="B255" s="207">
        <v>3</v>
      </c>
      <c r="C255" s="208" t="s">
        <v>121</v>
      </c>
      <c r="D255" s="221" t="s">
        <v>172</v>
      </c>
      <c r="E255" s="222" t="s">
        <v>2402</v>
      </c>
      <c r="F255" s="223" t="s">
        <v>178</v>
      </c>
      <c r="G255" s="224">
        <v>180000</v>
      </c>
      <c r="H255" s="225">
        <v>44021</v>
      </c>
      <c r="I255" s="222" t="s">
        <v>173</v>
      </c>
      <c r="J255" s="212" t="s">
        <v>184</v>
      </c>
      <c r="K255" s="212" t="s">
        <v>184</v>
      </c>
      <c r="L255" s="212" t="s">
        <v>184</v>
      </c>
      <c r="M255" s="222" t="s">
        <v>2246</v>
      </c>
    </row>
    <row r="256" spans="2:13" x14ac:dyDescent="0.35">
      <c r="B256" s="207">
        <v>3</v>
      </c>
      <c r="C256" s="208" t="s">
        <v>121</v>
      </c>
      <c r="D256" s="221" t="s">
        <v>172</v>
      </c>
      <c r="E256" s="222" t="s">
        <v>2403</v>
      </c>
      <c r="F256" s="223" t="s">
        <v>178</v>
      </c>
      <c r="G256" s="224">
        <v>140000</v>
      </c>
      <c r="H256" s="225">
        <v>44042</v>
      </c>
      <c r="I256" s="222" t="s">
        <v>264</v>
      </c>
      <c r="J256" s="212" t="s">
        <v>184</v>
      </c>
      <c r="K256" s="212" t="s">
        <v>184</v>
      </c>
      <c r="L256" s="212" t="s">
        <v>184</v>
      </c>
      <c r="M256" s="222" t="s">
        <v>2246</v>
      </c>
    </row>
    <row r="257" spans="2:13" x14ac:dyDescent="0.35">
      <c r="B257" s="207">
        <v>3</v>
      </c>
      <c r="C257" s="208" t="s">
        <v>121</v>
      </c>
      <c r="D257" s="221" t="s">
        <v>172</v>
      </c>
      <c r="E257" s="222" t="s">
        <v>2403</v>
      </c>
      <c r="F257" s="223" t="s">
        <v>178</v>
      </c>
      <c r="G257" s="224">
        <v>-138514.25</v>
      </c>
      <c r="H257" s="225">
        <v>44043</v>
      </c>
      <c r="I257" s="222" t="s">
        <v>264</v>
      </c>
      <c r="J257" s="212" t="s">
        <v>184</v>
      </c>
      <c r="K257" s="212" t="s">
        <v>184</v>
      </c>
      <c r="L257" s="212" t="s">
        <v>184</v>
      </c>
      <c r="M257" s="222" t="s">
        <v>2246</v>
      </c>
    </row>
    <row r="258" spans="2:13" x14ac:dyDescent="0.35">
      <c r="B258" s="207">
        <v>3</v>
      </c>
      <c r="C258" s="208" t="s">
        <v>121</v>
      </c>
      <c r="D258" s="221" t="s">
        <v>172</v>
      </c>
      <c r="E258" s="222" t="s">
        <v>2404</v>
      </c>
      <c r="F258" s="223" t="s">
        <v>178</v>
      </c>
      <c r="G258" s="224">
        <v>1050000</v>
      </c>
      <c r="H258" s="225">
        <v>44042</v>
      </c>
      <c r="I258" s="222" t="s">
        <v>264</v>
      </c>
      <c r="J258" s="212" t="s">
        <v>184</v>
      </c>
      <c r="K258" s="212" t="s">
        <v>184</v>
      </c>
      <c r="L258" s="212" t="s">
        <v>184</v>
      </c>
      <c r="M258" s="222" t="s">
        <v>2246</v>
      </c>
    </row>
    <row r="259" spans="2:13" x14ac:dyDescent="0.35">
      <c r="B259" s="207">
        <v>3</v>
      </c>
      <c r="C259" s="208" t="s">
        <v>121</v>
      </c>
      <c r="D259" s="221" t="s">
        <v>172</v>
      </c>
      <c r="E259" s="222" t="s">
        <v>2405</v>
      </c>
      <c r="F259" s="223" t="s">
        <v>178</v>
      </c>
      <c r="G259" s="224">
        <v>1050000</v>
      </c>
      <c r="H259" s="225">
        <v>44042</v>
      </c>
      <c r="I259" s="222" t="s">
        <v>264</v>
      </c>
      <c r="J259" s="212" t="s">
        <v>184</v>
      </c>
      <c r="K259" s="212" t="s">
        <v>184</v>
      </c>
      <c r="L259" s="212" t="s">
        <v>184</v>
      </c>
      <c r="M259" s="222" t="s">
        <v>2246</v>
      </c>
    </row>
    <row r="260" spans="2:13" x14ac:dyDescent="0.35">
      <c r="B260" s="207">
        <v>3</v>
      </c>
      <c r="C260" s="208" t="s">
        <v>121</v>
      </c>
      <c r="D260" s="221" t="s">
        <v>172</v>
      </c>
      <c r="E260" s="222" t="s">
        <v>2406</v>
      </c>
      <c r="F260" s="223" t="s">
        <v>178</v>
      </c>
      <c r="G260" s="224">
        <v>-39279.910000000003</v>
      </c>
      <c r="H260" s="225">
        <v>44043</v>
      </c>
      <c r="I260" s="222" t="s">
        <v>264</v>
      </c>
      <c r="J260" s="212" t="s">
        <v>184</v>
      </c>
      <c r="K260" s="212" t="s">
        <v>184</v>
      </c>
      <c r="L260" s="212" t="s">
        <v>184</v>
      </c>
      <c r="M260" s="222" t="s">
        <v>2246</v>
      </c>
    </row>
    <row r="261" spans="2:13" x14ac:dyDescent="0.35">
      <c r="B261" s="207">
        <v>3</v>
      </c>
      <c r="C261" s="208" t="s">
        <v>121</v>
      </c>
      <c r="D261" s="221" t="s">
        <v>172</v>
      </c>
      <c r="E261" s="222" t="s">
        <v>2407</v>
      </c>
      <c r="F261" s="223" t="s">
        <v>178</v>
      </c>
      <c r="G261" s="224">
        <v>-58216.37</v>
      </c>
      <c r="H261" s="225">
        <v>44043</v>
      </c>
      <c r="I261" s="222" t="s">
        <v>264</v>
      </c>
      <c r="J261" s="212" t="s">
        <v>184</v>
      </c>
      <c r="K261" s="212" t="s">
        <v>184</v>
      </c>
      <c r="L261" s="212" t="s">
        <v>184</v>
      </c>
      <c r="M261" s="222" t="s">
        <v>2246</v>
      </c>
    </row>
    <row r="262" spans="2:13" x14ac:dyDescent="0.35">
      <c r="B262" s="207">
        <v>3</v>
      </c>
      <c r="C262" s="208" t="s">
        <v>121</v>
      </c>
      <c r="D262" s="221" t="s">
        <v>172</v>
      </c>
      <c r="E262" s="222" t="s">
        <v>2408</v>
      </c>
      <c r="F262" s="223" t="s">
        <v>178</v>
      </c>
      <c r="G262" s="224">
        <v>1050000</v>
      </c>
      <c r="H262" s="225">
        <v>44074</v>
      </c>
      <c r="I262" s="222" t="s">
        <v>264</v>
      </c>
      <c r="J262" s="212" t="s">
        <v>184</v>
      </c>
      <c r="K262" s="212" t="s">
        <v>184</v>
      </c>
      <c r="L262" s="212" t="s">
        <v>184</v>
      </c>
      <c r="M262" s="222" t="s">
        <v>2246</v>
      </c>
    </row>
    <row r="263" spans="2:13" x14ac:dyDescent="0.35">
      <c r="B263" s="207">
        <v>3</v>
      </c>
      <c r="C263" s="208" t="s">
        <v>121</v>
      </c>
      <c r="D263" s="221" t="s">
        <v>172</v>
      </c>
      <c r="E263" s="222" t="s">
        <v>174</v>
      </c>
      <c r="F263" s="223" t="s">
        <v>178</v>
      </c>
      <c r="G263" s="224">
        <v>26007.599999999999</v>
      </c>
      <c r="H263" s="225">
        <v>44037</v>
      </c>
      <c r="I263" s="222" t="s">
        <v>175</v>
      </c>
      <c r="J263" s="212" t="s">
        <v>184</v>
      </c>
      <c r="K263" s="212" t="s">
        <v>184</v>
      </c>
      <c r="L263" s="212" t="s">
        <v>184</v>
      </c>
      <c r="M263" s="222" t="s">
        <v>2246</v>
      </c>
    </row>
    <row r="264" spans="2:13" x14ac:dyDescent="0.35">
      <c r="B264" s="207">
        <v>3</v>
      </c>
      <c r="C264" s="208" t="s">
        <v>121</v>
      </c>
      <c r="D264" s="221" t="s">
        <v>172</v>
      </c>
      <c r="E264" s="222" t="s">
        <v>2409</v>
      </c>
      <c r="F264" s="223" t="s">
        <v>178</v>
      </c>
      <c r="G264" s="224">
        <v>720000</v>
      </c>
      <c r="H264" s="225">
        <v>44042</v>
      </c>
      <c r="I264" s="222" t="s">
        <v>175</v>
      </c>
      <c r="J264" s="212" t="s">
        <v>184</v>
      </c>
      <c r="K264" s="212" t="s">
        <v>184</v>
      </c>
      <c r="L264" s="212" t="s">
        <v>184</v>
      </c>
      <c r="M264" s="222" t="s">
        <v>2246</v>
      </c>
    </row>
    <row r="265" spans="2:13" x14ac:dyDescent="0.35">
      <c r="B265" s="207">
        <v>3</v>
      </c>
      <c r="C265" s="208" t="s">
        <v>121</v>
      </c>
      <c r="D265" s="221" t="s">
        <v>172</v>
      </c>
      <c r="E265" s="222" t="s">
        <v>2410</v>
      </c>
      <c r="F265" s="223" t="s">
        <v>178</v>
      </c>
      <c r="G265" s="224">
        <v>5200000</v>
      </c>
      <c r="H265" s="225">
        <v>44068</v>
      </c>
      <c r="I265" s="222" t="s">
        <v>175</v>
      </c>
      <c r="J265" s="212" t="s">
        <v>184</v>
      </c>
      <c r="K265" s="212" t="s">
        <v>184</v>
      </c>
      <c r="L265" s="212" t="s">
        <v>184</v>
      </c>
      <c r="M265" s="222" t="s">
        <v>2246</v>
      </c>
    </row>
    <row r="266" spans="2:13" x14ac:dyDescent="0.35">
      <c r="B266" s="207">
        <v>3</v>
      </c>
      <c r="C266" s="208" t="s">
        <v>121</v>
      </c>
      <c r="D266" s="221" t="s">
        <v>172</v>
      </c>
      <c r="E266" s="222" t="s">
        <v>2411</v>
      </c>
      <c r="F266" s="223" t="s">
        <v>178</v>
      </c>
      <c r="G266" s="224">
        <v>3082750</v>
      </c>
      <c r="H266" s="225">
        <v>44072</v>
      </c>
      <c r="I266" s="222" t="s">
        <v>175</v>
      </c>
      <c r="J266" s="212" t="s">
        <v>184</v>
      </c>
      <c r="K266" s="212" t="s">
        <v>184</v>
      </c>
      <c r="L266" s="212" t="s">
        <v>184</v>
      </c>
      <c r="M266" s="222" t="s">
        <v>2246</v>
      </c>
    </row>
    <row r="267" spans="2:13" x14ac:dyDescent="0.35">
      <c r="B267" s="207">
        <v>3</v>
      </c>
      <c r="C267" s="208" t="s">
        <v>121</v>
      </c>
      <c r="D267" s="221" t="s">
        <v>172</v>
      </c>
      <c r="E267" s="222" t="s">
        <v>2412</v>
      </c>
      <c r="F267" s="223" t="s">
        <v>178</v>
      </c>
      <c r="G267" s="224">
        <v>-470249.98</v>
      </c>
      <c r="H267" s="225">
        <v>44074</v>
      </c>
      <c r="I267" s="222" t="s">
        <v>175</v>
      </c>
      <c r="J267" s="212" t="s">
        <v>184</v>
      </c>
      <c r="K267" s="212" t="s">
        <v>184</v>
      </c>
      <c r="L267" s="212" t="s">
        <v>184</v>
      </c>
      <c r="M267" s="222" t="s">
        <v>2246</v>
      </c>
    </row>
    <row r="268" spans="2:13" x14ac:dyDescent="0.35">
      <c r="B268" s="207">
        <v>3</v>
      </c>
      <c r="C268" s="208" t="s">
        <v>121</v>
      </c>
      <c r="D268" s="221" t="s">
        <v>172</v>
      </c>
      <c r="E268" s="222" t="s">
        <v>2413</v>
      </c>
      <c r="F268" s="223" t="s">
        <v>178</v>
      </c>
      <c r="G268" s="224">
        <v>342198.2</v>
      </c>
      <c r="H268" s="225">
        <v>44072</v>
      </c>
      <c r="I268" s="222" t="s">
        <v>175</v>
      </c>
      <c r="J268" s="212" t="s">
        <v>184</v>
      </c>
      <c r="K268" s="212" t="s">
        <v>184</v>
      </c>
      <c r="L268" s="212" t="s">
        <v>184</v>
      </c>
      <c r="M268" s="222" t="s">
        <v>2246</v>
      </c>
    </row>
    <row r="269" spans="2:13" x14ac:dyDescent="0.35">
      <c r="B269" s="207">
        <v>3</v>
      </c>
      <c r="C269" s="208" t="s">
        <v>121</v>
      </c>
      <c r="D269" s="221" t="s">
        <v>172</v>
      </c>
      <c r="E269" s="222" t="s">
        <v>2414</v>
      </c>
      <c r="F269" s="223" t="s">
        <v>178</v>
      </c>
      <c r="G269" s="224">
        <v>324501.8</v>
      </c>
      <c r="H269" s="225">
        <v>44072</v>
      </c>
      <c r="I269" s="222" t="s">
        <v>175</v>
      </c>
      <c r="J269" s="212" t="s">
        <v>184</v>
      </c>
      <c r="K269" s="212" t="s">
        <v>184</v>
      </c>
      <c r="L269" s="212" t="s">
        <v>184</v>
      </c>
      <c r="M269" s="222" t="s">
        <v>2246</v>
      </c>
    </row>
    <row r="270" spans="2:13" x14ac:dyDescent="0.35">
      <c r="B270" s="207">
        <v>3</v>
      </c>
      <c r="C270" s="208" t="s">
        <v>121</v>
      </c>
      <c r="D270" s="221" t="s">
        <v>172</v>
      </c>
      <c r="E270" s="222" t="s">
        <v>2414</v>
      </c>
      <c r="F270" s="223" t="s">
        <v>178</v>
      </c>
      <c r="G270" s="224">
        <v>1298000</v>
      </c>
      <c r="H270" s="225">
        <v>44083</v>
      </c>
      <c r="I270" s="222" t="s">
        <v>175</v>
      </c>
      <c r="J270" s="212" t="s">
        <v>184</v>
      </c>
      <c r="K270" s="212" t="s">
        <v>184</v>
      </c>
      <c r="L270" s="212" t="s">
        <v>184</v>
      </c>
      <c r="M270" s="222" t="s">
        <v>2246</v>
      </c>
    </row>
    <row r="271" spans="2:13" x14ac:dyDescent="0.35">
      <c r="B271" s="207">
        <v>3</v>
      </c>
      <c r="C271" s="208" t="s">
        <v>121</v>
      </c>
      <c r="D271" s="221" t="s">
        <v>172</v>
      </c>
      <c r="E271" s="222" t="s">
        <v>2415</v>
      </c>
      <c r="F271" s="223" t="s">
        <v>178</v>
      </c>
      <c r="G271" s="224">
        <v>53100.5</v>
      </c>
      <c r="H271" s="225">
        <v>44072</v>
      </c>
      <c r="I271" s="222" t="s">
        <v>175</v>
      </c>
      <c r="J271" s="212" t="s">
        <v>184</v>
      </c>
      <c r="K271" s="212" t="s">
        <v>184</v>
      </c>
      <c r="L271" s="212" t="s">
        <v>184</v>
      </c>
      <c r="M271" s="222" t="s">
        <v>2246</v>
      </c>
    </row>
    <row r="272" spans="2:13" x14ac:dyDescent="0.35">
      <c r="B272" s="207">
        <v>3</v>
      </c>
      <c r="C272" s="208" t="s">
        <v>121</v>
      </c>
      <c r="D272" s="221" t="s">
        <v>172</v>
      </c>
      <c r="E272" s="222" t="s">
        <v>2416</v>
      </c>
      <c r="F272" s="223" t="s">
        <v>178</v>
      </c>
      <c r="G272" s="224">
        <v>141599.5</v>
      </c>
      <c r="H272" s="225">
        <v>44072</v>
      </c>
      <c r="I272" s="222" t="s">
        <v>175</v>
      </c>
      <c r="J272" s="212" t="s">
        <v>184</v>
      </c>
      <c r="K272" s="212" t="s">
        <v>184</v>
      </c>
      <c r="L272" s="212" t="s">
        <v>184</v>
      </c>
      <c r="M272" s="222" t="s">
        <v>2246</v>
      </c>
    </row>
    <row r="273" spans="2:13" x14ac:dyDescent="0.35">
      <c r="B273" s="207">
        <v>3</v>
      </c>
      <c r="C273" s="208" t="s">
        <v>121</v>
      </c>
      <c r="D273" s="221" t="s">
        <v>172</v>
      </c>
      <c r="E273" s="222" t="s">
        <v>2415</v>
      </c>
      <c r="F273" s="223" t="s">
        <v>178</v>
      </c>
      <c r="G273" s="224">
        <v>35400</v>
      </c>
      <c r="H273" s="225">
        <v>44083</v>
      </c>
      <c r="I273" s="222" t="s">
        <v>175</v>
      </c>
      <c r="J273" s="212" t="s">
        <v>184</v>
      </c>
      <c r="K273" s="212" t="s">
        <v>184</v>
      </c>
      <c r="L273" s="212" t="s">
        <v>184</v>
      </c>
      <c r="M273" s="222" t="s">
        <v>2246</v>
      </c>
    </row>
    <row r="274" spans="2:13" x14ac:dyDescent="0.35">
      <c r="B274" s="207">
        <v>3</v>
      </c>
      <c r="C274" s="208" t="s">
        <v>121</v>
      </c>
      <c r="D274" s="221" t="s">
        <v>172</v>
      </c>
      <c r="E274" s="222" t="s">
        <v>2417</v>
      </c>
      <c r="F274" s="223" t="s">
        <v>178</v>
      </c>
      <c r="G274" s="224">
        <v>35000</v>
      </c>
      <c r="H274" s="225">
        <v>44072</v>
      </c>
      <c r="I274" s="222" t="s">
        <v>175</v>
      </c>
      <c r="J274" s="212" t="s">
        <v>184</v>
      </c>
      <c r="K274" s="212" t="s">
        <v>184</v>
      </c>
      <c r="L274" s="212" t="s">
        <v>184</v>
      </c>
      <c r="M274" s="222" t="s">
        <v>2246</v>
      </c>
    </row>
    <row r="275" spans="2:13" x14ac:dyDescent="0.35">
      <c r="B275" s="207">
        <v>3</v>
      </c>
      <c r="C275" s="208" t="s">
        <v>121</v>
      </c>
      <c r="D275" s="221" t="s">
        <v>172</v>
      </c>
      <c r="E275" s="222" t="s">
        <v>2417</v>
      </c>
      <c r="F275" s="223" t="s">
        <v>178</v>
      </c>
      <c r="G275" s="224">
        <v>1015000</v>
      </c>
      <c r="H275" s="225">
        <v>44083</v>
      </c>
      <c r="I275" s="222" t="s">
        <v>175</v>
      </c>
      <c r="J275" s="212" t="s">
        <v>184</v>
      </c>
      <c r="K275" s="212" t="s">
        <v>184</v>
      </c>
      <c r="L275" s="212" t="s">
        <v>184</v>
      </c>
      <c r="M275" s="222" t="s">
        <v>2246</v>
      </c>
    </row>
    <row r="276" spans="2:13" x14ac:dyDescent="0.35">
      <c r="B276" s="207">
        <v>3</v>
      </c>
      <c r="C276" s="208" t="s">
        <v>121</v>
      </c>
      <c r="D276" s="221" t="s">
        <v>172</v>
      </c>
      <c r="E276" s="222" t="s">
        <v>2418</v>
      </c>
      <c r="F276" s="223" t="s">
        <v>178</v>
      </c>
      <c r="G276" s="224">
        <v>5239999.92</v>
      </c>
      <c r="H276" s="225">
        <v>44083</v>
      </c>
      <c r="I276" s="222" t="s">
        <v>175</v>
      </c>
      <c r="J276" s="212" t="s">
        <v>184</v>
      </c>
      <c r="K276" s="212" t="s">
        <v>184</v>
      </c>
      <c r="L276" s="212" t="s">
        <v>184</v>
      </c>
      <c r="M276" s="222" t="s">
        <v>2246</v>
      </c>
    </row>
    <row r="277" spans="2:13" x14ac:dyDescent="0.35">
      <c r="B277" s="207">
        <v>3</v>
      </c>
      <c r="C277" s="208" t="s">
        <v>121</v>
      </c>
      <c r="D277" s="221" t="s">
        <v>172</v>
      </c>
      <c r="E277" s="222" t="s">
        <v>2419</v>
      </c>
      <c r="F277" s="223" t="s">
        <v>178</v>
      </c>
      <c r="G277" s="224">
        <v>12000.08</v>
      </c>
      <c r="H277" s="225">
        <v>44083</v>
      </c>
      <c r="I277" s="222" t="s">
        <v>175</v>
      </c>
      <c r="J277" s="212" t="s">
        <v>184</v>
      </c>
      <c r="K277" s="212" t="s">
        <v>184</v>
      </c>
      <c r="L277" s="212" t="s">
        <v>184</v>
      </c>
      <c r="M277" s="222" t="s">
        <v>2246</v>
      </c>
    </row>
    <row r="278" spans="2:13" x14ac:dyDescent="0.35">
      <c r="B278" s="207">
        <v>3</v>
      </c>
      <c r="C278" s="208" t="s">
        <v>121</v>
      </c>
      <c r="D278" s="221" t="s">
        <v>172</v>
      </c>
      <c r="E278" s="222" t="s">
        <v>2420</v>
      </c>
      <c r="F278" s="223" t="s">
        <v>178</v>
      </c>
      <c r="G278" s="224">
        <v>563301</v>
      </c>
      <c r="H278" s="225">
        <v>44089</v>
      </c>
      <c r="I278" s="222" t="s">
        <v>175</v>
      </c>
      <c r="J278" s="212" t="s">
        <v>184</v>
      </c>
      <c r="K278" s="212" t="s">
        <v>184</v>
      </c>
      <c r="L278" s="212" t="s">
        <v>184</v>
      </c>
      <c r="M278" s="222" t="s">
        <v>2246</v>
      </c>
    </row>
    <row r="279" spans="2:13" x14ac:dyDescent="0.35">
      <c r="B279" s="207">
        <v>3</v>
      </c>
      <c r="C279" s="208" t="s">
        <v>121</v>
      </c>
      <c r="D279" s="221" t="s">
        <v>172</v>
      </c>
      <c r="E279" s="222" t="s">
        <v>2421</v>
      </c>
      <c r="F279" s="223" t="s">
        <v>178</v>
      </c>
      <c r="G279" s="224">
        <v>-744559</v>
      </c>
      <c r="H279" s="225">
        <v>44090</v>
      </c>
      <c r="I279" s="222" t="s">
        <v>175</v>
      </c>
      <c r="J279" s="212" t="s">
        <v>184</v>
      </c>
      <c r="K279" s="212" t="s">
        <v>184</v>
      </c>
      <c r="L279" s="212" t="s">
        <v>184</v>
      </c>
      <c r="M279" s="222" t="s">
        <v>2246</v>
      </c>
    </row>
    <row r="280" spans="2:13" x14ac:dyDescent="0.35">
      <c r="B280" s="207">
        <v>3</v>
      </c>
      <c r="C280" s="208" t="s">
        <v>121</v>
      </c>
      <c r="D280" s="221" t="s">
        <v>172</v>
      </c>
      <c r="E280" s="222" t="s">
        <v>2421</v>
      </c>
      <c r="F280" s="223" t="s">
        <v>178</v>
      </c>
      <c r="G280" s="224">
        <v>878581</v>
      </c>
      <c r="H280" s="225">
        <v>44090</v>
      </c>
      <c r="I280" s="222" t="s">
        <v>175</v>
      </c>
      <c r="J280" s="212" t="s">
        <v>184</v>
      </c>
      <c r="K280" s="212" t="s">
        <v>184</v>
      </c>
      <c r="L280" s="212" t="s">
        <v>184</v>
      </c>
      <c r="M280" s="222" t="s">
        <v>2246</v>
      </c>
    </row>
    <row r="281" spans="2:13" x14ac:dyDescent="0.35">
      <c r="B281" s="207">
        <v>3</v>
      </c>
      <c r="C281" s="208" t="s">
        <v>121</v>
      </c>
      <c r="D281" s="221" t="s">
        <v>172</v>
      </c>
      <c r="E281" s="222" t="s">
        <v>2422</v>
      </c>
      <c r="F281" s="223" t="s">
        <v>178</v>
      </c>
      <c r="G281" s="224">
        <v>-17274.669999999998</v>
      </c>
      <c r="H281" s="225">
        <v>44043</v>
      </c>
      <c r="I281" s="222" t="s">
        <v>173</v>
      </c>
      <c r="J281" s="212" t="s">
        <v>184</v>
      </c>
      <c r="K281" s="212" t="s">
        <v>184</v>
      </c>
      <c r="L281" s="212" t="s">
        <v>184</v>
      </c>
      <c r="M281" s="222" t="s">
        <v>2246</v>
      </c>
    </row>
    <row r="282" spans="2:13" x14ac:dyDescent="0.35">
      <c r="B282" s="207">
        <v>3</v>
      </c>
      <c r="C282" s="208" t="s">
        <v>121</v>
      </c>
      <c r="D282" s="221" t="s">
        <v>172</v>
      </c>
      <c r="E282" s="222" t="s">
        <v>2423</v>
      </c>
      <c r="F282" s="223" t="s">
        <v>178</v>
      </c>
      <c r="G282" s="224">
        <v>75000</v>
      </c>
      <c r="H282" s="225">
        <v>44075</v>
      </c>
      <c r="I282" s="222" t="s">
        <v>173</v>
      </c>
      <c r="J282" s="212" t="s">
        <v>184</v>
      </c>
      <c r="K282" s="212" t="s">
        <v>184</v>
      </c>
      <c r="L282" s="212" t="s">
        <v>184</v>
      </c>
      <c r="M282" s="222" t="s">
        <v>2246</v>
      </c>
    </row>
    <row r="283" spans="2:13" x14ac:dyDescent="0.35">
      <c r="B283" s="207">
        <v>3</v>
      </c>
      <c r="C283" s="208" t="s">
        <v>121</v>
      </c>
      <c r="D283" s="221" t="s">
        <v>172</v>
      </c>
      <c r="E283" s="222" t="s">
        <v>2424</v>
      </c>
      <c r="F283" s="223" t="s">
        <v>178</v>
      </c>
      <c r="G283" s="224">
        <v>75000</v>
      </c>
      <c r="H283" s="225">
        <v>44075</v>
      </c>
      <c r="I283" s="222" t="s">
        <v>173</v>
      </c>
      <c r="J283" s="212" t="s">
        <v>184</v>
      </c>
      <c r="K283" s="212" t="s">
        <v>184</v>
      </c>
      <c r="L283" s="212" t="s">
        <v>184</v>
      </c>
      <c r="M283" s="222" t="s">
        <v>2246</v>
      </c>
    </row>
    <row r="284" spans="2:13" x14ac:dyDescent="0.35">
      <c r="B284" s="207">
        <v>3</v>
      </c>
      <c r="C284" s="208" t="s">
        <v>121</v>
      </c>
      <c r="D284" s="221" t="s">
        <v>172</v>
      </c>
      <c r="E284" s="222" t="s">
        <v>2425</v>
      </c>
      <c r="F284" s="223" t="s">
        <v>178</v>
      </c>
      <c r="G284" s="224">
        <v>75000</v>
      </c>
      <c r="H284" s="225">
        <v>44075</v>
      </c>
      <c r="I284" s="222" t="s">
        <v>173</v>
      </c>
      <c r="J284" s="212" t="s">
        <v>184</v>
      </c>
      <c r="K284" s="212" t="s">
        <v>184</v>
      </c>
      <c r="L284" s="212" t="s">
        <v>184</v>
      </c>
      <c r="M284" s="222" t="s">
        <v>2246</v>
      </c>
    </row>
    <row r="285" spans="2:13" x14ac:dyDescent="0.35">
      <c r="B285" s="207">
        <v>3</v>
      </c>
      <c r="C285" s="208" t="s">
        <v>121</v>
      </c>
      <c r="D285" s="221" t="s">
        <v>172</v>
      </c>
      <c r="E285" s="222" t="s">
        <v>2426</v>
      </c>
      <c r="F285" s="223" t="s">
        <v>178</v>
      </c>
      <c r="G285" s="224">
        <v>75000</v>
      </c>
      <c r="H285" s="225">
        <v>44075</v>
      </c>
      <c r="I285" s="222" t="s">
        <v>173</v>
      </c>
      <c r="J285" s="212" t="s">
        <v>184</v>
      </c>
      <c r="K285" s="212" t="s">
        <v>184</v>
      </c>
      <c r="L285" s="212" t="s">
        <v>184</v>
      </c>
      <c r="M285" s="222" t="s">
        <v>2246</v>
      </c>
    </row>
    <row r="286" spans="2:13" x14ac:dyDescent="0.35">
      <c r="B286" s="207">
        <v>3</v>
      </c>
      <c r="C286" s="208" t="s">
        <v>121</v>
      </c>
      <c r="D286" s="221" t="s">
        <v>172</v>
      </c>
      <c r="E286" s="222" t="s">
        <v>2427</v>
      </c>
      <c r="F286" s="223" t="s">
        <v>178</v>
      </c>
      <c r="G286" s="224">
        <v>75000</v>
      </c>
      <c r="H286" s="225">
        <v>44075</v>
      </c>
      <c r="I286" s="222" t="s">
        <v>173</v>
      </c>
      <c r="J286" s="212" t="s">
        <v>184</v>
      </c>
      <c r="K286" s="212" t="s">
        <v>184</v>
      </c>
      <c r="L286" s="212" t="s">
        <v>184</v>
      </c>
      <c r="M286" s="222" t="s">
        <v>2246</v>
      </c>
    </row>
    <row r="287" spans="2:13" x14ac:dyDescent="0.35">
      <c r="B287" s="207">
        <v>3</v>
      </c>
      <c r="C287" s="208" t="s">
        <v>121</v>
      </c>
      <c r="D287" s="221" t="s">
        <v>172</v>
      </c>
      <c r="E287" s="222" t="s">
        <v>2428</v>
      </c>
      <c r="F287" s="223" t="s">
        <v>178</v>
      </c>
      <c r="G287" s="224">
        <v>75000</v>
      </c>
      <c r="H287" s="225">
        <v>44075</v>
      </c>
      <c r="I287" s="222" t="s">
        <v>173</v>
      </c>
      <c r="J287" s="212" t="s">
        <v>184</v>
      </c>
      <c r="K287" s="212" t="s">
        <v>184</v>
      </c>
      <c r="L287" s="212" t="s">
        <v>184</v>
      </c>
      <c r="M287" s="222" t="s">
        <v>2246</v>
      </c>
    </row>
    <row r="288" spans="2:13" x14ac:dyDescent="0.35">
      <c r="B288" s="207">
        <v>3</v>
      </c>
      <c r="C288" s="208" t="s">
        <v>121</v>
      </c>
      <c r="D288" s="221" t="s">
        <v>172</v>
      </c>
      <c r="E288" s="222" t="s">
        <v>2429</v>
      </c>
      <c r="F288" s="223" t="s">
        <v>178</v>
      </c>
      <c r="G288" s="224">
        <v>75000</v>
      </c>
      <c r="H288" s="225">
        <v>44075</v>
      </c>
      <c r="I288" s="222" t="s">
        <v>173</v>
      </c>
      <c r="J288" s="212" t="s">
        <v>184</v>
      </c>
      <c r="K288" s="212" t="s">
        <v>184</v>
      </c>
      <c r="L288" s="212" t="s">
        <v>184</v>
      </c>
      <c r="M288" s="222" t="s">
        <v>2246</v>
      </c>
    </row>
    <row r="289" spans="2:13" x14ac:dyDescent="0.35">
      <c r="B289" s="207">
        <v>3</v>
      </c>
      <c r="C289" s="208" t="s">
        <v>121</v>
      </c>
      <c r="D289" s="221" t="s">
        <v>172</v>
      </c>
      <c r="E289" s="222" t="s">
        <v>2430</v>
      </c>
      <c r="F289" s="223" t="s">
        <v>178</v>
      </c>
      <c r="G289" s="224">
        <v>75000</v>
      </c>
      <c r="H289" s="225">
        <v>44075</v>
      </c>
      <c r="I289" s="222" t="s">
        <v>173</v>
      </c>
      <c r="J289" s="212" t="s">
        <v>184</v>
      </c>
      <c r="K289" s="212" t="s">
        <v>184</v>
      </c>
      <c r="L289" s="212" t="s">
        <v>184</v>
      </c>
      <c r="M289" s="222" t="s">
        <v>2246</v>
      </c>
    </row>
    <row r="290" spans="2:13" x14ac:dyDescent="0.35">
      <c r="B290" s="207">
        <v>3</v>
      </c>
      <c r="C290" s="208" t="s">
        <v>121</v>
      </c>
      <c r="D290" s="221" t="s">
        <v>172</v>
      </c>
      <c r="E290" s="222" t="s">
        <v>2431</v>
      </c>
      <c r="F290" s="223" t="s">
        <v>178</v>
      </c>
      <c r="G290" s="224">
        <v>75000</v>
      </c>
      <c r="H290" s="225">
        <v>44075</v>
      </c>
      <c r="I290" s="222" t="s">
        <v>173</v>
      </c>
      <c r="J290" s="212" t="s">
        <v>184</v>
      </c>
      <c r="K290" s="212" t="s">
        <v>184</v>
      </c>
      <c r="L290" s="212" t="s">
        <v>184</v>
      </c>
      <c r="M290" s="222" t="s">
        <v>2246</v>
      </c>
    </row>
    <row r="291" spans="2:13" x14ac:dyDescent="0.35">
      <c r="B291" s="207">
        <v>3</v>
      </c>
      <c r="C291" s="208" t="s">
        <v>121</v>
      </c>
      <c r="D291" s="221" t="s">
        <v>172</v>
      </c>
      <c r="E291" s="222" t="s">
        <v>2432</v>
      </c>
      <c r="F291" s="223" t="s">
        <v>178</v>
      </c>
      <c r="G291" s="224">
        <v>75000</v>
      </c>
      <c r="H291" s="225">
        <v>44075</v>
      </c>
      <c r="I291" s="222" t="s">
        <v>173</v>
      </c>
      <c r="J291" s="212" t="s">
        <v>184</v>
      </c>
      <c r="K291" s="212" t="s">
        <v>184</v>
      </c>
      <c r="L291" s="212" t="s">
        <v>184</v>
      </c>
      <c r="M291" s="222" t="s">
        <v>2246</v>
      </c>
    </row>
    <row r="292" spans="2:13" x14ac:dyDescent="0.35">
      <c r="B292" s="207">
        <v>3</v>
      </c>
      <c r="C292" s="208" t="s">
        <v>121</v>
      </c>
      <c r="D292" s="221" t="s">
        <v>172</v>
      </c>
      <c r="E292" s="222" t="s">
        <v>2433</v>
      </c>
      <c r="F292" s="223" t="s">
        <v>178</v>
      </c>
      <c r="G292" s="224">
        <v>75000</v>
      </c>
      <c r="H292" s="225">
        <v>44075</v>
      </c>
      <c r="I292" s="222" t="s">
        <v>173</v>
      </c>
      <c r="J292" s="212" t="s">
        <v>184</v>
      </c>
      <c r="K292" s="212" t="s">
        <v>184</v>
      </c>
      <c r="L292" s="212" t="s">
        <v>184</v>
      </c>
      <c r="M292" s="222" t="s">
        <v>2246</v>
      </c>
    </row>
    <row r="293" spans="2:13" x14ac:dyDescent="0.35">
      <c r="B293" s="207">
        <v>3</v>
      </c>
      <c r="C293" s="208" t="s">
        <v>121</v>
      </c>
      <c r="D293" s="221" t="s">
        <v>172</v>
      </c>
      <c r="E293" s="222" t="s">
        <v>2434</v>
      </c>
      <c r="F293" s="223" t="s">
        <v>178</v>
      </c>
      <c r="G293" s="224">
        <v>75000</v>
      </c>
      <c r="H293" s="225">
        <v>44075</v>
      </c>
      <c r="I293" s="222" t="s">
        <v>173</v>
      </c>
      <c r="J293" s="212" t="s">
        <v>184</v>
      </c>
      <c r="K293" s="212" t="s">
        <v>184</v>
      </c>
      <c r="L293" s="212" t="s">
        <v>184</v>
      </c>
      <c r="M293" s="222" t="s">
        <v>2246</v>
      </c>
    </row>
    <row r="294" spans="2:13" x14ac:dyDescent="0.35">
      <c r="B294" s="207">
        <v>3</v>
      </c>
      <c r="C294" s="208" t="s">
        <v>121</v>
      </c>
      <c r="D294" s="221" t="s">
        <v>172</v>
      </c>
      <c r="E294" s="222" t="s">
        <v>2435</v>
      </c>
      <c r="F294" s="223" t="s">
        <v>178</v>
      </c>
      <c r="G294" s="224">
        <v>75000</v>
      </c>
      <c r="H294" s="225">
        <v>44075</v>
      </c>
      <c r="I294" s="222" t="s">
        <v>173</v>
      </c>
      <c r="J294" s="212" t="s">
        <v>184</v>
      </c>
      <c r="K294" s="212" t="s">
        <v>184</v>
      </c>
      <c r="L294" s="212" t="s">
        <v>184</v>
      </c>
      <c r="M294" s="222" t="s">
        <v>2246</v>
      </c>
    </row>
    <row r="295" spans="2:13" x14ac:dyDescent="0.35">
      <c r="B295" s="207">
        <v>3</v>
      </c>
      <c r="C295" s="208" t="s">
        <v>121</v>
      </c>
      <c r="D295" s="221" t="s">
        <v>172</v>
      </c>
      <c r="E295" s="222" t="s">
        <v>2436</v>
      </c>
      <c r="F295" s="223" t="s">
        <v>178</v>
      </c>
      <c r="G295" s="224">
        <v>75000</v>
      </c>
      <c r="H295" s="225">
        <v>44075</v>
      </c>
      <c r="I295" s="222" t="s">
        <v>173</v>
      </c>
      <c r="J295" s="212" t="s">
        <v>184</v>
      </c>
      <c r="K295" s="212" t="s">
        <v>184</v>
      </c>
      <c r="L295" s="212" t="s">
        <v>184</v>
      </c>
      <c r="M295" s="222" t="s">
        <v>2246</v>
      </c>
    </row>
    <row r="296" spans="2:13" x14ac:dyDescent="0.35">
      <c r="B296" s="207">
        <v>3</v>
      </c>
      <c r="C296" s="208" t="s">
        <v>121</v>
      </c>
      <c r="D296" s="221" t="s">
        <v>172</v>
      </c>
      <c r="E296" s="222" t="s">
        <v>2437</v>
      </c>
      <c r="F296" s="223" t="s">
        <v>178</v>
      </c>
      <c r="G296" s="224">
        <v>75000</v>
      </c>
      <c r="H296" s="225">
        <v>44075</v>
      </c>
      <c r="I296" s="222" t="s">
        <v>173</v>
      </c>
      <c r="J296" s="212" t="s">
        <v>184</v>
      </c>
      <c r="K296" s="212" t="s">
        <v>184</v>
      </c>
      <c r="L296" s="212" t="s">
        <v>184</v>
      </c>
      <c r="M296" s="222" t="s">
        <v>2246</v>
      </c>
    </row>
    <row r="297" spans="2:13" x14ac:dyDescent="0.35">
      <c r="B297" s="207">
        <v>3</v>
      </c>
      <c r="C297" s="208" t="s">
        <v>121</v>
      </c>
      <c r="D297" s="221" t="s">
        <v>172</v>
      </c>
      <c r="E297" s="222" t="s">
        <v>2438</v>
      </c>
      <c r="F297" s="223" t="s">
        <v>178</v>
      </c>
      <c r="G297" s="224">
        <v>75000</v>
      </c>
      <c r="H297" s="225">
        <v>44075</v>
      </c>
      <c r="I297" s="222" t="s">
        <v>173</v>
      </c>
      <c r="J297" s="212" t="s">
        <v>184</v>
      </c>
      <c r="K297" s="212" t="s">
        <v>184</v>
      </c>
      <c r="L297" s="212" t="s">
        <v>184</v>
      </c>
      <c r="M297" s="222" t="s">
        <v>2246</v>
      </c>
    </row>
    <row r="298" spans="2:13" x14ac:dyDescent="0.35">
      <c r="B298" s="207">
        <v>3</v>
      </c>
      <c r="C298" s="208" t="s">
        <v>121</v>
      </c>
      <c r="D298" s="221" t="s">
        <v>172</v>
      </c>
      <c r="E298" s="222" t="s">
        <v>2439</v>
      </c>
      <c r="F298" s="223" t="s">
        <v>178</v>
      </c>
      <c r="G298" s="224">
        <v>75000</v>
      </c>
      <c r="H298" s="225">
        <v>44075</v>
      </c>
      <c r="I298" s="222" t="s">
        <v>173</v>
      </c>
      <c r="J298" s="212" t="s">
        <v>184</v>
      </c>
      <c r="K298" s="212" t="s">
        <v>184</v>
      </c>
      <c r="L298" s="212" t="s">
        <v>184</v>
      </c>
      <c r="M298" s="222" t="s">
        <v>2246</v>
      </c>
    </row>
    <row r="299" spans="2:13" x14ac:dyDescent="0.35">
      <c r="B299" s="207">
        <v>3</v>
      </c>
      <c r="C299" s="208" t="s">
        <v>121</v>
      </c>
      <c r="D299" s="221" t="s">
        <v>172</v>
      </c>
      <c r="E299" s="222" t="s">
        <v>2440</v>
      </c>
      <c r="F299" s="223" t="s">
        <v>178</v>
      </c>
      <c r="G299" s="224">
        <v>75000</v>
      </c>
      <c r="H299" s="225">
        <v>44075</v>
      </c>
      <c r="I299" s="222" t="s">
        <v>173</v>
      </c>
      <c r="J299" s="212" t="s">
        <v>184</v>
      </c>
      <c r="K299" s="212" t="s">
        <v>184</v>
      </c>
      <c r="L299" s="212" t="s">
        <v>184</v>
      </c>
      <c r="M299" s="222" t="s">
        <v>2246</v>
      </c>
    </row>
    <row r="300" spans="2:13" x14ac:dyDescent="0.35">
      <c r="B300" s="207">
        <v>3</v>
      </c>
      <c r="C300" s="208" t="s">
        <v>121</v>
      </c>
      <c r="D300" s="221" t="s">
        <v>172</v>
      </c>
      <c r="E300" s="222" t="s">
        <v>2441</v>
      </c>
      <c r="F300" s="223" t="s">
        <v>178</v>
      </c>
      <c r="G300" s="224">
        <v>75000</v>
      </c>
      <c r="H300" s="225">
        <v>44075</v>
      </c>
      <c r="I300" s="222" t="s">
        <v>173</v>
      </c>
      <c r="J300" s="212" t="s">
        <v>184</v>
      </c>
      <c r="K300" s="212" t="s">
        <v>184</v>
      </c>
      <c r="L300" s="212" t="s">
        <v>184</v>
      </c>
      <c r="M300" s="222" t="s">
        <v>2246</v>
      </c>
    </row>
    <row r="301" spans="2:13" x14ac:dyDescent="0.35">
      <c r="B301" s="207">
        <v>3</v>
      </c>
      <c r="C301" s="208" t="s">
        <v>121</v>
      </c>
      <c r="D301" s="221" t="s">
        <v>172</v>
      </c>
      <c r="E301" s="222" t="s">
        <v>2442</v>
      </c>
      <c r="F301" s="223" t="s">
        <v>178</v>
      </c>
      <c r="G301" s="224">
        <v>75000</v>
      </c>
      <c r="H301" s="225">
        <v>44075</v>
      </c>
      <c r="I301" s="222" t="s">
        <v>173</v>
      </c>
      <c r="J301" s="212" t="s">
        <v>184</v>
      </c>
      <c r="K301" s="212" t="s">
        <v>184</v>
      </c>
      <c r="L301" s="212" t="s">
        <v>184</v>
      </c>
      <c r="M301" s="222" t="s">
        <v>2246</v>
      </c>
    </row>
    <row r="302" spans="2:13" x14ac:dyDescent="0.35">
      <c r="B302" s="207">
        <v>3</v>
      </c>
      <c r="C302" s="208" t="s">
        <v>121</v>
      </c>
      <c r="D302" s="221" t="s">
        <v>172</v>
      </c>
      <c r="E302" s="222" t="s">
        <v>2443</v>
      </c>
      <c r="F302" s="223" t="s">
        <v>178</v>
      </c>
      <c r="G302" s="224">
        <v>75000</v>
      </c>
      <c r="H302" s="225">
        <v>44075</v>
      </c>
      <c r="I302" s="222" t="s">
        <v>173</v>
      </c>
      <c r="J302" s="212" t="s">
        <v>184</v>
      </c>
      <c r="K302" s="212" t="s">
        <v>184</v>
      </c>
      <c r="L302" s="212" t="s">
        <v>184</v>
      </c>
      <c r="M302" s="222" t="s">
        <v>2246</v>
      </c>
    </row>
    <row r="303" spans="2:13" x14ac:dyDescent="0.35">
      <c r="B303" s="207">
        <v>3</v>
      </c>
      <c r="C303" s="208" t="s">
        <v>121</v>
      </c>
      <c r="D303" s="221" t="s">
        <v>172</v>
      </c>
      <c r="E303" s="222" t="s">
        <v>2444</v>
      </c>
      <c r="F303" s="223" t="s">
        <v>178</v>
      </c>
      <c r="G303" s="224">
        <v>75000</v>
      </c>
      <c r="H303" s="225">
        <v>44075</v>
      </c>
      <c r="I303" s="222" t="s">
        <v>173</v>
      </c>
      <c r="J303" s="212" t="s">
        <v>184</v>
      </c>
      <c r="K303" s="212" t="s">
        <v>184</v>
      </c>
      <c r="L303" s="212" t="s">
        <v>184</v>
      </c>
      <c r="M303" s="222" t="s">
        <v>2246</v>
      </c>
    </row>
    <row r="304" spans="2:13" x14ac:dyDescent="0.35">
      <c r="B304" s="207">
        <v>3</v>
      </c>
      <c r="C304" s="208" t="s">
        <v>121</v>
      </c>
      <c r="D304" s="221" t="s">
        <v>172</v>
      </c>
      <c r="E304" s="222" t="s">
        <v>2445</v>
      </c>
      <c r="F304" s="223" t="s">
        <v>178</v>
      </c>
      <c r="G304" s="224">
        <v>75000</v>
      </c>
      <c r="H304" s="225">
        <v>44075</v>
      </c>
      <c r="I304" s="222" t="s">
        <v>173</v>
      </c>
      <c r="J304" s="212" t="s">
        <v>184</v>
      </c>
      <c r="K304" s="212" t="s">
        <v>184</v>
      </c>
      <c r="L304" s="212" t="s">
        <v>184</v>
      </c>
      <c r="M304" s="222" t="s">
        <v>2246</v>
      </c>
    </row>
    <row r="305" spans="2:13" x14ac:dyDescent="0.35">
      <c r="B305" s="207">
        <v>3</v>
      </c>
      <c r="C305" s="208" t="s">
        <v>121</v>
      </c>
      <c r="D305" s="221" t="s">
        <v>172</v>
      </c>
      <c r="E305" s="222" t="s">
        <v>2446</v>
      </c>
      <c r="F305" s="223" t="s">
        <v>178</v>
      </c>
      <c r="G305" s="224">
        <v>75000</v>
      </c>
      <c r="H305" s="225">
        <v>44075</v>
      </c>
      <c r="I305" s="222" t="s">
        <v>173</v>
      </c>
      <c r="J305" s="212" t="s">
        <v>184</v>
      </c>
      <c r="K305" s="212" t="s">
        <v>184</v>
      </c>
      <c r="L305" s="212" t="s">
        <v>184</v>
      </c>
      <c r="M305" s="222" t="s">
        <v>2246</v>
      </c>
    </row>
    <row r="306" spans="2:13" x14ac:dyDescent="0.35">
      <c r="B306" s="207">
        <v>3</v>
      </c>
      <c r="C306" s="208" t="s">
        <v>121</v>
      </c>
      <c r="D306" s="221" t="s">
        <v>172</v>
      </c>
      <c r="E306" s="222" t="s">
        <v>2447</v>
      </c>
      <c r="F306" s="223" t="s">
        <v>178</v>
      </c>
      <c r="G306" s="224">
        <v>75000</v>
      </c>
      <c r="H306" s="225">
        <v>44075</v>
      </c>
      <c r="I306" s="222" t="s">
        <v>173</v>
      </c>
      <c r="J306" s="212" t="s">
        <v>184</v>
      </c>
      <c r="K306" s="212" t="s">
        <v>184</v>
      </c>
      <c r="L306" s="212" t="s">
        <v>184</v>
      </c>
      <c r="M306" s="222" t="s">
        <v>2246</v>
      </c>
    </row>
    <row r="307" spans="2:13" x14ac:dyDescent="0.35">
      <c r="B307" s="207">
        <v>3</v>
      </c>
      <c r="C307" s="208" t="s">
        <v>121</v>
      </c>
      <c r="D307" s="221" t="s">
        <v>172</v>
      </c>
      <c r="E307" s="222" t="s">
        <v>2448</v>
      </c>
      <c r="F307" s="223" t="s">
        <v>178</v>
      </c>
      <c r="G307" s="224">
        <v>75000</v>
      </c>
      <c r="H307" s="225">
        <v>44075</v>
      </c>
      <c r="I307" s="222" t="s">
        <v>173</v>
      </c>
      <c r="J307" s="212" t="s">
        <v>184</v>
      </c>
      <c r="K307" s="212" t="s">
        <v>184</v>
      </c>
      <c r="L307" s="212" t="s">
        <v>184</v>
      </c>
      <c r="M307" s="222" t="s">
        <v>2246</v>
      </c>
    </row>
    <row r="308" spans="2:13" x14ac:dyDescent="0.35">
      <c r="B308" s="207">
        <v>3</v>
      </c>
      <c r="C308" s="208" t="s">
        <v>121</v>
      </c>
      <c r="D308" s="221" t="s">
        <v>172</v>
      </c>
      <c r="E308" s="222" t="s">
        <v>2449</v>
      </c>
      <c r="F308" s="223" t="s">
        <v>178</v>
      </c>
      <c r="G308" s="224">
        <v>75000</v>
      </c>
      <c r="H308" s="225">
        <v>44075</v>
      </c>
      <c r="I308" s="222" t="s">
        <v>173</v>
      </c>
      <c r="J308" s="212" t="s">
        <v>184</v>
      </c>
      <c r="K308" s="212" t="s">
        <v>184</v>
      </c>
      <c r="L308" s="212" t="s">
        <v>184</v>
      </c>
      <c r="M308" s="222" t="s">
        <v>2246</v>
      </c>
    </row>
    <row r="309" spans="2:13" x14ac:dyDescent="0.35">
      <c r="B309" s="207">
        <v>3</v>
      </c>
      <c r="C309" s="208" t="s">
        <v>121</v>
      </c>
      <c r="D309" s="221" t="s">
        <v>172</v>
      </c>
      <c r="E309" s="222" t="s">
        <v>2450</v>
      </c>
      <c r="F309" s="223" t="s">
        <v>178</v>
      </c>
      <c r="G309" s="224">
        <v>75000</v>
      </c>
      <c r="H309" s="225">
        <v>44075</v>
      </c>
      <c r="I309" s="222" t="s">
        <v>173</v>
      </c>
      <c r="J309" s="212" t="s">
        <v>184</v>
      </c>
      <c r="K309" s="212" t="s">
        <v>184</v>
      </c>
      <c r="L309" s="212" t="s">
        <v>184</v>
      </c>
      <c r="M309" s="222" t="s">
        <v>2246</v>
      </c>
    </row>
    <row r="310" spans="2:13" x14ac:dyDescent="0.35">
      <c r="B310" s="207">
        <v>3</v>
      </c>
      <c r="C310" s="208" t="s">
        <v>121</v>
      </c>
      <c r="D310" s="221" t="s">
        <v>172</v>
      </c>
      <c r="E310" s="222" t="s">
        <v>2451</v>
      </c>
      <c r="F310" s="223" t="s">
        <v>178</v>
      </c>
      <c r="G310" s="224">
        <v>75000</v>
      </c>
      <c r="H310" s="225">
        <v>44075</v>
      </c>
      <c r="I310" s="222" t="s">
        <v>173</v>
      </c>
      <c r="J310" s="212" t="s">
        <v>184</v>
      </c>
      <c r="K310" s="212" t="s">
        <v>184</v>
      </c>
      <c r="L310" s="212" t="s">
        <v>184</v>
      </c>
      <c r="M310" s="222" t="s">
        <v>2246</v>
      </c>
    </row>
    <row r="311" spans="2:13" x14ac:dyDescent="0.35">
      <c r="B311" s="207">
        <v>3</v>
      </c>
      <c r="C311" s="208" t="s">
        <v>121</v>
      </c>
      <c r="D311" s="221" t="s">
        <v>172</v>
      </c>
      <c r="E311" s="222" t="s">
        <v>2452</v>
      </c>
      <c r="F311" s="223" t="s">
        <v>178</v>
      </c>
      <c r="G311" s="224">
        <v>75000</v>
      </c>
      <c r="H311" s="225">
        <v>44075</v>
      </c>
      <c r="I311" s="222" t="s">
        <v>173</v>
      </c>
      <c r="J311" s="212" t="s">
        <v>184</v>
      </c>
      <c r="K311" s="212" t="s">
        <v>184</v>
      </c>
      <c r="L311" s="212" t="s">
        <v>184</v>
      </c>
      <c r="M311" s="222" t="s">
        <v>2246</v>
      </c>
    </row>
    <row r="312" spans="2:13" x14ac:dyDescent="0.35">
      <c r="B312" s="207">
        <v>3</v>
      </c>
      <c r="C312" s="208" t="s">
        <v>121</v>
      </c>
      <c r="D312" s="221" t="s">
        <v>172</v>
      </c>
      <c r="E312" s="222" t="s">
        <v>2453</v>
      </c>
      <c r="F312" s="223" t="s">
        <v>178</v>
      </c>
      <c r="G312" s="224">
        <v>75000</v>
      </c>
      <c r="H312" s="225">
        <v>44075</v>
      </c>
      <c r="I312" s="222" t="s">
        <v>173</v>
      </c>
      <c r="J312" s="212" t="s">
        <v>184</v>
      </c>
      <c r="K312" s="212" t="s">
        <v>184</v>
      </c>
      <c r="L312" s="212" t="s">
        <v>184</v>
      </c>
      <c r="M312" s="222" t="s">
        <v>2246</v>
      </c>
    </row>
    <row r="313" spans="2:13" x14ac:dyDescent="0.35">
      <c r="B313" s="207">
        <v>3</v>
      </c>
      <c r="C313" s="208" t="s">
        <v>121</v>
      </c>
      <c r="D313" s="221" t="s">
        <v>172</v>
      </c>
      <c r="E313" s="222" t="s">
        <v>2454</v>
      </c>
      <c r="F313" s="223" t="s">
        <v>178</v>
      </c>
      <c r="G313" s="224">
        <v>75000</v>
      </c>
      <c r="H313" s="225">
        <v>44075</v>
      </c>
      <c r="I313" s="222" t="s">
        <v>173</v>
      </c>
      <c r="J313" s="212" t="s">
        <v>184</v>
      </c>
      <c r="K313" s="212" t="s">
        <v>184</v>
      </c>
      <c r="L313" s="212" t="s">
        <v>184</v>
      </c>
      <c r="M313" s="222" t="s">
        <v>2246</v>
      </c>
    </row>
    <row r="314" spans="2:13" x14ac:dyDescent="0.35">
      <c r="B314" s="207">
        <v>3</v>
      </c>
      <c r="C314" s="208" t="s">
        <v>121</v>
      </c>
      <c r="D314" s="221" t="s">
        <v>172</v>
      </c>
      <c r="E314" s="222" t="s">
        <v>2455</v>
      </c>
      <c r="F314" s="223" t="s">
        <v>178</v>
      </c>
      <c r="G314" s="224">
        <v>75000</v>
      </c>
      <c r="H314" s="225">
        <v>44075</v>
      </c>
      <c r="I314" s="222" t="s">
        <v>173</v>
      </c>
      <c r="J314" s="212" t="s">
        <v>184</v>
      </c>
      <c r="K314" s="212" t="s">
        <v>184</v>
      </c>
      <c r="L314" s="212" t="s">
        <v>184</v>
      </c>
      <c r="M314" s="222" t="s">
        <v>2246</v>
      </c>
    </row>
    <row r="315" spans="2:13" x14ac:dyDescent="0.35">
      <c r="B315" s="207">
        <v>3</v>
      </c>
      <c r="C315" s="208" t="s">
        <v>121</v>
      </c>
      <c r="D315" s="221" t="s">
        <v>172</v>
      </c>
      <c r="E315" s="222" t="s">
        <v>2456</v>
      </c>
      <c r="F315" s="223" t="s">
        <v>178</v>
      </c>
      <c r="G315" s="224">
        <v>75000</v>
      </c>
      <c r="H315" s="225">
        <v>44075</v>
      </c>
      <c r="I315" s="222" t="s">
        <v>173</v>
      </c>
      <c r="J315" s="212" t="s">
        <v>184</v>
      </c>
      <c r="K315" s="212" t="s">
        <v>184</v>
      </c>
      <c r="L315" s="212" t="s">
        <v>184</v>
      </c>
      <c r="M315" s="222" t="s">
        <v>2246</v>
      </c>
    </row>
    <row r="316" spans="2:13" x14ac:dyDescent="0.35">
      <c r="B316" s="207">
        <v>3</v>
      </c>
      <c r="C316" s="208" t="s">
        <v>121</v>
      </c>
      <c r="D316" s="221" t="s">
        <v>172</v>
      </c>
      <c r="E316" s="222" t="s">
        <v>2457</v>
      </c>
      <c r="F316" s="223" t="s">
        <v>178</v>
      </c>
      <c r="G316" s="224">
        <v>75000</v>
      </c>
      <c r="H316" s="225">
        <v>44075</v>
      </c>
      <c r="I316" s="222" t="s">
        <v>173</v>
      </c>
      <c r="J316" s="212" t="s">
        <v>184</v>
      </c>
      <c r="K316" s="212" t="s">
        <v>184</v>
      </c>
      <c r="L316" s="212" t="s">
        <v>184</v>
      </c>
      <c r="M316" s="222" t="s">
        <v>2246</v>
      </c>
    </row>
    <row r="317" spans="2:13" x14ac:dyDescent="0.35">
      <c r="B317" s="207">
        <v>3</v>
      </c>
      <c r="C317" s="208" t="s">
        <v>121</v>
      </c>
      <c r="D317" s="221" t="s">
        <v>172</v>
      </c>
      <c r="E317" s="222" t="s">
        <v>2458</v>
      </c>
      <c r="F317" s="223" t="s">
        <v>178</v>
      </c>
      <c r="G317" s="224">
        <v>75000</v>
      </c>
      <c r="H317" s="225">
        <v>44075</v>
      </c>
      <c r="I317" s="222" t="s">
        <v>173</v>
      </c>
      <c r="J317" s="212" t="s">
        <v>184</v>
      </c>
      <c r="K317" s="212" t="s">
        <v>184</v>
      </c>
      <c r="L317" s="212" t="s">
        <v>184</v>
      </c>
      <c r="M317" s="222" t="s">
        <v>2246</v>
      </c>
    </row>
    <row r="318" spans="2:13" x14ac:dyDescent="0.35">
      <c r="B318" s="207">
        <v>3</v>
      </c>
      <c r="C318" s="208" t="s">
        <v>121</v>
      </c>
      <c r="D318" s="221" t="s">
        <v>172</v>
      </c>
      <c r="E318" s="222" t="s">
        <v>2459</v>
      </c>
      <c r="F318" s="223" t="s">
        <v>178</v>
      </c>
      <c r="G318" s="224">
        <v>75000</v>
      </c>
      <c r="H318" s="225">
        <v>44075</v>
      </c>
      <c r="I318" s="222" t="s">
        <v>173</v>
      </c>
      <c r="J318" s="212" t="s">
        <v>184</v>
      </c>
      <c r="K318" s="212" t="s">
        <v>184</v>
      </c>
      <c r="L318" s="212" t="s">
        <v>184</v>
      </c>
      <c r="M318" s="222" t="s">
        <v>2246</v>
      </c>
    </row>
    <row r="319" spans="2:13" x14ac:dyDescent="0.35">
      <c r="B319" s="207">
        <v>3</v>
      </c>
      <c r="C319" s="208" t="s">
        <v>121</v>
      </c>
      <c r="D319" s="221" t="s">
        <v>172</v>
      </c>
      <c r="E319" s="222" t="s">
        <v>2460</v>
      </c>
      <c r="F319" s="223" t="s">
        <v>178</v>
      </c>
      <c r="G319" s="224">
        <v>75000</v>
      </c>
      <c r="H319" s="225">
        <v>44075</v>
      </c>
      <c r="I319" s="222" t="s">
        <v>173</v>
      </c>
      <c r="J319" s="212" t="s">
        <v>184</v>
      </c>
      <c r="K319" s="212" t="s">
        <v>184</v>
      </c>
      <c r="L319" s="212" t="s">
        <v>184</v>
      </c>
      <c r="M319" s="222" t="s">
        <v>2246</v>
      </c>
    </row>
    <row r="320" spans="2:13" x14ac:dyDescent="0.35">
      <c r="B320" s="207">
        <v>3</v>
      </c>
      <c r="C320" s="208" t="s">
        <v>121</v>
      </c>
      <c r="D320" s="221" t="s">
        <v>172</v>
      </c>
      <c r="E320" s="222" t="s">
        <v>2461</v>
      </c>
      <c r="F320" s="223" t="s">
        <v>178</v>
      </c>
      <c r="G320" s="224">
        <v>75000</v>
      </c>
      <c r="H320" s="225">
        <v>44075</v>
      </c>
      <c r="I320" s="222" t="s">
        <v>173</v>
      </c>
      <c r="J320" s="212" t="s">
        <v>184</v>
      </c>
      <c r="K320" s="212" t="s">
        <v>184</v>
      </c>
      <c r="L320" s="212" t="s">
        <v>184</v>
      </c>
      <c r="M320" s="222" t="s">
        <v>2246</v>
      </c>
    </row>
    <row r="321" spans="2:13" x14ac:dyDescent="0.35">
      <c r="B321" s="207">
        <v>3</v>
      </c>
      <c r="C321" s="208" t="s">
        <v>121</v>
      </c>
      <c r="D321" s="221" t="s">
        <v>172</v>
      </c>
      <c r="E321" s="222" t="s">
        <v>2462</v>
      </c>
      <c r="F321" s="223" t="s">
        <v>178</v>
      </c>
      <c r="G321" s="224">
        <v>75000</v>
      </c>
      <c r="H321" s="225">
        <v>44075</v>
      </c>
      <c r="I321" s="222" t="s">
        <v>173</v>
      </c>
      <c r="J321" s="212" t="s">
        <v>184</v>
      </c>
      <c r="K321" s="212" t="s">
        <v>184</v>
      </c>
      <c r="L321" s="212" t="s">
        <v>184</v>
      </c>
      <c r="M321" s="222" t="s">
        <v>2246</v>
      </c>
    </row>
    <row r="322" spans="2:13" x14ac:dyDescent="0.35">
      <c r="B322" s="207">
        <v>3</v>
      </c>
      <c r="C322" s="208" t="s">
        <v>121</v>
      </c>
      <c r="D322" s="221" t="s">
        <v>172</v>
      </c>
      <c r="E322" s="222" t="s">
        <v>2463</v>
      </c>
      <c r="F322" s="223" t="s">
        <v>178</v>
      </c>
      <c r="G322" s="224">
        <v>75000</v>
      </c>
      <c r="H322" s="225">
        <v>44075</v>
      </c>
      <c r="I322" s="222" t="s">
        <v>173</v>
      </c>
      <c r="J322" s="212" t="s">
        <v>184</v>
      </c>
      <c r="K322" s="212" t="s">
        <v>184</v>
      </c>
      <c r="L322" s="212" t="s">
        <v>184</v>
      </c>
      <c r="M322" s="222" t="s">
        <v>2246</v>
      </c>
    </row>
    <row r="323" spans="2:13" x14ac:dyDescent="0.35">
      <c r="B323" s="207">
        <v>3</v>
      </c>
      <c r="C323" s="208" t="s">
        <v>121</v>
      </c>
      <c r="D323" s="221" t="s">
        <v>172</v>
      </c>
      <c r="E323" s="222" t="s">
        <v>2464</v>
      </c>
      <c r="F323" s="223" t="s">
        <v>178</v>
      </c>
      <c r="G323" s="224">
        <v>75000</v>
      </c>
      <c r="H323" s="225">
        <v>44075</v>
      </c>
      <c r="I323" s="222" t="s">
        <v>173</v>
      </c>
      <c r="J323" s="212" t="s">
        <v>184</v>
      </c>
      <c r="K323" s="212" t="s">
        <v>184</v>
      </c>
      <c r="L323" s="212" t="s">
        <v>184</v>
      </c>
      <c r="M323" s="222" t="s">
        <v>2246</v>
      </c>
    </row>
    <row r="324" spans="2:13" x14ac:dyDescent="0.35">
      <c r="B324" s="207">
        <v>3</v>
      </c>
      <c r="C324" s="208" t="s">
        <v>121</v>
      </c>
      <c r="D324" s="221" t="s">
        <v>172</v>
      </c>
      <c r="E324" s="222" t="s">
        <v>2465</v>
      </c>
      <c r="F324" s="223" t="s">
        <v>178</v>
      </c>
      <c r="G324" s="224">
        <v>75000</v>
      </c>
      <c r="H324" s="225">
        <v>44075</v>
      </c>
      <c r="I324" s="222" t="s">
        <v>173</v>
      </c>
      <c r="J324" s="212" t="s">
        <v>184</v>
      </c>
      <c r="K324" s="212" t="s">
        <v>184</v>
      </c>
      <c r="L324" s="212" t="s">
        <v>184</v>
      </c>
      <c r="M324" s="222" t="s">
        <v>2246</v>
      </c>
    </row>
    <row r="325" spans="2:13" x14ac:dyDescent="0.35">
      <c r="B325" s="207">
        <v>3</v>
      </c>
      <c r="C325" s="208" t="s">
        <v>121</v>
      </c>
      <c r="D325" s="221" t="s">
        <v>172</v>
      </c>
      <c r="E325" s="222" t="s">
        <v>2466</v>
      </c>
      <c r="F325" s="223" t="s">
        <v>178</v>
      </c>
      <c r="G325" s="224">
        <v>75000</v>
      </c>
      <c r="H325" s="225">
        <v>44075</v>
      </c>
      <c r="I325" s="222" t="s">
        <v>173</v>
      </c>
      <c r="J325" s="212" t="s">
        <v>184</v>
      </c>
      <c r="K325" s="212" t="s">
        <v>184</v>
      </c>
      <c r="L325" s="212" t="s">
        <v>184</v>
      </c>
      <c r="M325" s="222" t="s">
        <v>2246</v>
      </c>
    </row>
    <row r="326" spans="2:13" x14ac:dyDescent="0.35">
      <c r="B326" s="207">
        <v>3</v>
      </c>
      <c r="C326" s="208" t="s">
        <v>121</v>
      </c>
      <c r="D326" s="221" t="s">
        <v>172</v>
      </c>
      <c r="E326" s="222" t="s">
        <v>2467</v>
      </c>
      <c r="F326" s="223" t="s">
        <v>178</v>
      </c>
      <c r="G326" s="224">
        <v>75000</v>
      </c>
      <c r="H326" s="225">
        <v>44075</v>
      </c>
      <c r="I326" s="222" t="s">
        <v>173</v>
      </c>
      <c r="J326" s="212" t="s">
        <v>184</v>
      </c>
      <c r="K326" s="212" t="s">
        <v>184</v>
      </c>
      <c r="L326" s="212" t="s">
        <v>184</v>
      </c>
      <c r="M326" s="222" t="s">
        <v>2246</v>
      </c>
    </row>
    <row r="327" spans="2:13" x14ac:dyDescent="0.35">
      <c r="B327" s="207">
        <v>3</v>
      </c>
      <c r="C327" s="208" t="s">
        <v>121</v>
      </c>
      <c r="D327" s="221" t="s">
        <v>172</v>
      </c>
      <c r="E327" s="222" t="s">
        <v>2468</v>
      </c>
      <c r="F327" s="223" t="s">
        <v>178</v>
      </c>
      <c r="G327" s="224">
        <v>75000</v>
      </c>
      <c r="H327" s="225">
        <v>44075</v>
      </c>
      <c r="I327" s="222" t="s">
        <v>173</v>
      </c>
      <c r="J327" s="212" t="s">
        <v>184</v>
      </c>
      <c r="K327" s="212" t="s">
        <v>184</v>
      </c>
      <c r="L327" s="212" t="s">
        <v>184</v>
      </c>
      <c r="M327" s="222" t="s">
        <v>2246</v>
      </c>
    </row>
    <row r="328" spans="2:13" x14ac:dyDescent="0.35">
      <c r="B328" s="207">
        <v>3</v>
      </c>
      <c r="C328" s="208" t="s">
        <v>121</v>
      </c>
      <c r="D328" s="221" t="s">
        <v>172</v>
      </c>
      <c r="E328" s="222" t="s">
        <v>2469</v>
      </c>
      <c r="F328" s="223" t="s">
        <v>178</v>
      </c>
      <c r="G328" s="224">
        <v>75000</v>
      </c>
      <c r="H328" s="225">
        <v>44075</v>
      </c>
      <c r="I328" s="222" t="s">
        <v>173</v>
      </c>
      <c r="J328" s="212" t="s">
        <v>184</v>
      </c>
      <c r="K328" s="212" t="s">
        <v>184</v>
      </c>
      <c r="L328" s="212" t="s">
        <v>184</v>
      </c>
      <c r="M328" s="222" t="s">
        <v>2246</v>
      </c>
    </row>
    <row r="329" spans="2:13" x14ac:dyDescent="0.35">
      <c r="B329" s="207">
        <v>3</v>
      </c>
      <c r="C329" s="208" t="s">
        <v>121</v>
      </c>
      <c r="D329" s="221" t="s">
        <v>172</v>
      </c>
      <c r="E329" s="222" t="s">
        <v>2470</v>
      </c>
      <c r="F329" s="223" t="s">
        <v>178</v>
      </c>
      <c r="G329" s="224">
        <v>75000</v>
      </c>
      <c r="H329" s="225">
        <v>44075</v>
      </c>
      <c r="I329" s="222" t="s">
        <v>173</v>
      </c>
      <c r="J329" s="212" t="s">
        <v>184</v>
      </c>
      <c r="K329" s="212" t="s">
        <v>184</v>
      </c>
      <c r="L329" s="212" t="s">
        <v>184</v>
      </c>
      <c r="M329" s="222" t="s">
        <v>2246</v>
      </c>
    </row>
    <row r="330" spans="2:13" x14ac:dyDescent="0.35">
      <c r="B330" s="207">
        <v>3</v>
      </c>
      <c r="C330" s="208" t="s">
        <v>121</v>
      </c>
      <c r="D330" s="221" t="s">
        <v>172</v>
      </c>
      <c r="E330" s="222" t="s">
        <v>2471</v>
      </c>
      <c r="F330" s="223" t="s">
        <v>178</v>
      </c>
      <c r="G330" s="224">
        <v>75000</v>
      </c>
      <c r="H330" s="225">
        <v>44075</v>
      </c>
      <c r="I330" s="222" t="s">
        <v>173</v>
      </c>
      <c r="J330" s="212" t="s">
        <v>184</v>
      </c>
      <c r="K330" s="212" t="s">
        <v>184</v>
      </c>
      <c r="L330" s="212" t="s">
        <v>184</v>
      </c>
      <c r="M330" s="222" t="s">
        <v>2246</v>
      </c>
    </row>
    <row r="331" spans="2:13" x14ac:dyDescent="0.35">
      <c r="B331" s="207">
        <v>3</v>
      </c>
      <c r="C331" s="208" t="s">
        <v>121</v>
      </c>
      <c r="D331" s="221" t="s">
        <v>172</v>
      </c>
      <c r="E331" s="222" t="s">
        <v>2472</v>
      </c>
      <c r="F331" s="223" t="s">
        <v>178</v>
      </c>
      <c r="G331" s="224">
        <v>75000</v>
      </c>
      <c r="H331" s="225">
        <v>44075</v>
      </c>
      <c r="I331" s="222" t="s">
        <v>173</v>
      </c>
      <c r="J331" s="212" t="s">
        <v>184</v>
      </c>
      <c r="K331" s="212" t="s">
        <v>184</v>
      </c>
      <c r="L331" s="212" t="s">
        <v>184</v>
      </c>
      <c r="M331" s="222" t="s">
        <v>2246</v>
      </c>
    </row>
    <row r="332" spans="2:13" x14ac:dyDescent="0.35">
      <c r="B332" s="207">
        <v>3</v>
      </c>
      <c r="C332" s="208" t="s">
        <v>121</v>
      </c>
      <c r="D332" s="221" t="s">
        <v>172</v>
      </c>
      <c r="E332" s="222" t="s">
        <v>2473</v>
      </c>
      <c r="F332" s="223" t="s">
        <v>178</v>
      </c>
      <c r="G332" s="224">
        <v>75000</v>
      </c>
      <c r="H332" s="225">
        <v>44075</v>
      </c>
      <c r="I332" s="222" t="s">
        <v>173</v>
      </c>
      <c r="J332" s="212" t="s">
        <v>184</v>
      </c>
      <c r="K332" s="212" t="s">
        <v>184</v>
      </c>
      <c r="L332" s="212" t="s">
        <v>184</v>
      </c>
      <c r="M332" s="222" t="s">
        <v>2246</v>
      </c>
    </row>
    <row r="333" spans="2:13" x14ac:dyDescent="0.35">
      <c r="B333" s="207">
        <v>3</v>
      </c>
      <c r="C333" s="208" t="s">
        <v>121</v>
      </c>
      <c r="D333" s="221" t="s">
        <v>172</v>
      </c>
      <c r="E333" s="222" t="s">
        <v>2474</v>
      </c>
      <c r="F333" s="223" t="s">
        <v>178</v>
      </c>
      <c r="G333" s="224">
        <v>75000</v>
      </c>
      <c r="H333" s="225">
        <v>44075</v>
      </c>
      <c r="I333" s="222" t="s">
        <v>173</v>
      </c>
      <c r="J333" s="212" t="s">
        <v>184</v>
      </c>
      <c r="K333" s="212" t="s">
        <v>184</v>
      </c>
      <c r="L333" s="212" t="s">
        <v>184</v>
      </c>
      <c r="M333" s="222" t="s">
        <v>2246</v>
      </c>
    </row>
    <row r="334" spans="2:13" x14ac:dyDescent="0.35">
      <c r="B334" s="207">
        <v>3</v>
      </c>
      <c r="C334" s="208" t="s">
        <v>121</v>
      </c>
      <c r="D334" s="221" t="s">
        <v>172</v>
      </c>
      <c r="E334" s="222" t="s">
        <v>2475</v>
      </c>
      <c r="F334" s="223" t="s">
        <v>178</v>
      </c>
      <c r="G334" s="224">
        <v>75000</v>
      </c>
      <c r="H334" s="225">
        <v>44075</v>
      </c>
      <c r="I334" s="222" t="s">
        <v>173</v>
      </c>
      <c r="J334" s="212" t="s">
        <v>184</v>
      </c>
      <c r="K334" s="212" t="s">
        <v>184</v>
      </c>
      <c r="L334" s="212" t="s">
        <v>184</v>
      </c>
      <c r="M334" s="222" t="s">
        <v>2246</v>
      </c>
    </row>
    <row r="335" spans="2:13" x14ac:dyDescent="0.35">
      <c r="B335" s="207">
        <v>3</v>
      </c>
      <c r="C335" s="208" t="s">
        <v>121</v>
      </c>
      <c r="D335" s="221" t="s">
        <v>172</v>
      </c>
      <c r="E335" s="222" t="s">
        <v>2476</v>
      </c>
      <c r="F335" s="223" t="s">
        <v>178</v>
      </c>
      <c r="G335" s="224">
        <v>75000</v>
      </c>
      <c r="H335" s="225">
        <v>44075</v>
      </c>
      <c r="I335" s="222" t="s">
        <v>173</v>
      </c>
      <c r="J335" s="212" t="s">
        <v>184</v>
      </c>
      <c r="K335" s="212" t="s">
        <v>184</v>
      </c>
      <c r="L335" s="212" t="s">
        <v>184</v>
      </c>
      <c r="M335" s="222" t="s">
        <v>2246</v>
      </c>
    </row>
    <row r="336" spans="2:13" x14ac:dyDescent="0.35">
      <c r="B336" s="207">
        <v>3</v>
      </c>
      <c r="C336" s="208" t="s">
        <v>121</v>
      </c>
      <c r="D336" s="221" t="s">
        <v>172</v>
      </c>
      <c r="E336" s="222" t="s">
        <v>2477</v>
      </c>
      <c r="F336" s="223" t="s">
        <v>178</v>
      </c>
      <c r="G336" s="224">
        <v>75000</v>
      </c>
      <c r="H336" s="225">
        <v>44075</v>
      </c>
      <c r="I336" s="222" t="s">
        <v>173</v>
      </c>
      <c r="J336" s="212" t="s">
        <v>184</v>
      </c>
      <c r="K336" s="212" t="s">
        <v>184</v>
      </c>
      <c r="L336" s="212" t="s">
        <v>184</v>
      </c>
      <c r="M336" s="222" t="s">
        <v>2246</v>
      </c>
    </row>
    <row r="337" spans="2:13" x14ac:dyDescent="0.35">
      <c r="B337" s="207">
        <v>3</v>
      </c>
      <c r="C337" s="208" t="s">
        <v>121</v>
      </c>
      <c r="D337" s="221" t="s">
        <v>172</v>
      </c>
      <c r="E337" s="222" t="s">
        <v>2478</v>
      </c>
      <c r="F337" s="223" t="s">
        <v>178</v>
      </c>
      <c r="G337" s="224">
        <v>75000</v>
      </c>
      <c r="H337" s="225">
        <v>44075</v>
      </c>
      <c r="I337" s="222" t="s">
        <v>173</v>
      </c>
      <c r="J337" s="212" t="s">
        <v>184</v>
      </c>
      <c r="K337" s="212" t="s">
        <v>184</v>
      </c>
      <c r="L337" s="212" t="s">
        <v>184</v>
      </c>
      <c r="M337" s="222" t="s">
        <v>2246</v>
      </c>
    </row>
    <row r="338" spans="2:13" x14ac:dyDescent="0.35">
      <c r="B338" s="207">
        <v>3</v>
      </c>
      <c r="C338" s="208" t="s">
        <v>121</v>
      </c>
      <c r="D338" s="221" t="s">
        <v>172</v>
      </c>
      <c r="E338" s="222" t="s">
        <v>2479</v>
      </c>
      <c r="F338" s="223" t="s">
        <v>178</v>
      </c>
      <c r="G338" s="224">
        <v>75000</v>
      </c>
      <c r="H338" s="225">
        <v>44075</v>
      </c>
      <c r="I338" s="222" t="s">
        <v>173</v>
      </c>
      <c r="J338" s="212" t="s">
        <v>184</v>
      </c>
      <c r="K338" s="212" t="s">
        <v>184</v>
      </c>
      <c r="L338" s="212" t="s">
        <v>184</v>
      </c>
      <c r="M338" s="222" t="s">
        <v>2246</v>
      </c>
    </row>
    <row r="339" spans="2:13" x14ac:dyDescent="0.35">
      <c r="B339" s="207">
        <v>3</v>
      </c>
      <c r="C339" s="208" t="s">
        <v>121</v>
      </c>
      <c r="D339" s="221" t="s">
        <v>172</v>
      </c>
      <c r="E339" s="222" t="s">
        <v>2438</v>
      </c>
      <c r="F339" s="223" t="s">
        <v>178</v>
      </c>
      <c r="G339" s="224">
        <v>75000</v>
      </c>
      <c r="H339" s="225">
        <v>44075</v>
      </c>
      <c r="I339" s="222" t="s">
        <v>173</v>
      </c>
      <c r="J339" s="212" t="s">
        <v>184</v>
      </c>
      <c r="K339" s="212" t="s">
        <v>184</v>
      </c>
      <c r="L339" s="212" t="s">
        <v>184</v>
      </c>
      <c r="M339" s="222" t="s">
        <v>2246</v>
      </c>
    </row>
    <row r="340" spans="2:13" x14ac:dyDescent="0.35">
      <c r="B340" s="207">
        <v>3</v>
      </c>
      <c r="C340" s="208" t="s">
        <v>121</v>
      </c>
      <c r="D340" s="221" t="s">
        <v>172</v>
      </c>
      <c r="E340" s="222" t="s">
        <v>2480</v>
      </c>
      <c r="F340" s="223" t="s">
        <v>178</v>
      </c>
      <c r="G340" s="224">
        <v>75000</v>
      </c>
      <c r="H340" s="225">
        <v>44075</v>
      </c>
      <c r="I340" s="222" t="s">
        <v>173</v>
      </c>
      <c r="J340" s="212" t="s">
        <v>184</v>
      </c>
      <c r="K340" s="212" t="s">
        <v>184</v>
      </c>
      <c r="L340" s="212" t="s">
        <v>184</v>
      </c>
      <c r="M340" s="222" t="s">
        <v>2246</v>
      </c>
    </row>
    <row r="341" spans="2:13" x14ac:dyDescent="0.35">
      <c r="B341" s="207">
        <v>3</v>
      </c>
      <c r="C341" s="208" t="s">
        <v>121</v>
      </c>
      <c r="D341" s="221" t="s">
        <v>172</v>
      </c>
      <c r="E341" s="222" t="s">
        <v>2481</v>
      </c>
      <c r="F341" s="223" t="s">
        <v>178</v>
      </c>
      <c r="G341" s="224">
        <v>75000</v>
      </c>
      <c r="H341" s="225">
        <v>44075</v>
      </c>
      <c r="I341" s="222" t="s">
        <v>173</v>
      </c>
      <c r="J341" s="212" t="s">
        <v>184</v>
      </c>
      <c r="K341" s="212" t="s">
        <v>184</v>
      </c>
      <c r="L341" s="212" t="s">
        <v>184</v>
      </c>
      <c r="M341" s="222" t="s">
        <v>2246</v>
      </c>
    </row>
    <row r="342" spans="2:13" x14ac:dyDescent="0.35">
      <c r="B342" s="207">
        <v>3</v>
      </c>
      <c r="C342" s="208" t="s">
        <v>121</v>
      </c>
      <c r="D342" s="221" t="s">
        <v>172</v>
      </c>
      <c r="E342" s="222" t="s">
        <v>2482</v>
      </c>
      <c r="F342" s="223" t="s">
        <v>178</v>
      </c>
      <c r="G342" s="224">
        <v>561010</v>
      </c>
      <c r="H342" s="225">
        <v>44089</v>
      </c>
      <c r="I342" s="222" t="s">
        <v>173</v>
      </c>
      <c r="J342" s="212" t="s">
        <v>184</v>
      </c>
      <c r="K342" s="212" t="s">
        <v>184</v>
      </c>
      <c r="L342" s="212" t="s">
        <v>184</v>
      </c>
      <c r="M342" s="222" t="s">
        <v>2246</v>
      </c>
    </row>
    <row r="343" spans="2:13" x14ac:dyDescent="0.35">
      <c r="B343" s="207">
        <v>3</v>
      </c>
      <c r="C343" s="208" t="s">
        <v>121</v>
      </c>
      <c r="D343" s="221" t="s">
        <v>172</v>
      </c>
      <c r="E343" s="222" t="s">
        <v>2420</v>
      </c>
      <c r="F343" s="223" t="s">
        <v>178</v>
      </c>
      <c r="G343" s="224">
        <v>669320</v>
      </c>
      <c r="H343" s="225">
        <v>44089</v>
      </c>
      <c r="I343" s="222" t="s">
        <v>176</v>
      </c>
      <c r="J343" s="212" t="s">
        <v>184</v>
      </c>
      <c r="K343" s="212" t="s">
        <v>184</v>
      </c>
      <c r="L343" s="212" t="s">
        <v>184</v>
      </c>
      <c r="M343" s="222" t="s">
        <v>2246</v>
      </c>
    </row>
    <row r="344" spans="2:13" x14ac:dyDescent="0.35">
      <c r="B344" s="207">
        <v>3</v>
      </c>
      <c r="C344" s="208" t="s">
        <v>121</v>
      </c>
      <c r="D344" s="221" t="s">
        <v>172</v>
      </c>
      <c r="E344" s="222" t="s">
        <v>2483</v>
      </c>
      <c r="F344" s="223" t="s">
        <v>178</v>
      </c>
      <c r="G344" s="224">
        <v>50000</v>
      </c>
      <c r="H344" s="225">
        <v>44102</v>
      </c>
      <c r="I344" s="222" t="s">
        <v>2253</v>
      </c>
      <c r="J344" s="212" t="s">
        <v>184</v>
      </c>
      <c r="K344" s="212" t="s">
        <v>184</v>
      </c>
      <c r="L344" s="212" t="s">
        <v>184</v>
      </c>
      <c r="M344" s="222" t="s">
        <v>2246</v>
      </c>
    </row>
    <row r="345" spans="2:13" x14ac:dyDescent="0.35">
      <c r="B345" s="207">
        <v>3</v>
      </c>
      <c r="C345" s="208" t="s">
        <v>121</v>
      </c>
      <c r="D345" s="221" t="s">
        <v>172</v>
      </c>
      <c r="E345" s="222" t="s">
        <v>2484</v>
      </c>
      <c r="F345" s="223" t="s">
        <v>178</v>
      </c>
      <c r="G345" s="224">
        <v>1417948</v>
      </c>
      <c r="H345" s="225">
        <v>44102</v>
      </c>
      <c r="I345" s="222" t="s">
        <v>175</v>
      </c>
      <c r="J345" s="212" t="s">
        <v>184</v>
      </c>
      <c r="K345" s="212" t="s">
        <v>184</v>
      </c>
      <c r="L345" s="212" t="s">
        <v>184</v>
      </c>
      <c r="M345" s="222" t="s">
        <v>2246</v>
      </c>
    </row>
    <row r="346" spans="2:13" x14ac:dyDescent="0.35">
      <c r="B346" s="207">
        <v>3</v>
      </c>
      <c r="C346" s="208" t="s">
        <v>121</v>
      </c>
      <c r="D346" s="221" t="s">
        <v>172</v>
      </c>
      <c r="E346" s="222" t="s">
        <v>2485</v>
      </c>
      <c r="F346" s="223" t="s">
        <v>178</v>
      </c>
      <c r="G346" s="224">
        <v>1050000</v>
      </c>
      <c r="H346" s="225">
        <v>44165</v>
      </c>
      <c r="I346" s="222" t="s">
        <v>264</v>
      </c>
      <c r="J346" s="212" t="s">
        <v>184</v>
      </c>
      <c r="K346" s="212" t="s">
        <v>184</v>
      </c>
      <c r="L346" s="212" t="s">
        <v>184</v>
      </c>
      <c r="M346" s="222" t="s">
        <v>2246</v>
      </c>
    </row>
    <row r="347" spans="2:13" x14ac:dyDescent="0.35">
      <c r="B347" s="207">
        <v>3</v>
      </c>
      <c r="C347" s="208" t="s">
        <v>121</v>
      </c>
      <c r="D347" s="221" t="s">
        <v>172</v>
      </c>
      <c r="E347" s="222" t="s">
        <v>2486</v>
      </c>
      <c r="F347" s="223" t="s">
        <v>178</v>
      </c>
      <c r="G347" s="224">
        <v>350000</v>
      </c>
      <c r="H347" s="225">
        <v>44123</v>
      </c>
      <c r="I347" s="222" t="s">
        <v>175</v>
      </c>
      <c r="J347" s="212" t="s">
        <v>184</v>
      </c>
      <c r="K347" s="212" t="s">
        <v>184</v>
      </c>
      <c r="L347" s="212" t="s">
        <v>184</v>
      </c>
      <c r="M347" s="222" t="s">
        <v>2246</v>
      </c>
    </row>
    <row r="348" spans="2:13" x14ac:dyDescent="0.35">
      <c r="B348" s="207">
        <v>3</v>
      </c>
      <c r="C348" s="208" t="s">
        <v>121</v>
      </c>
      <c r="D348" s="221" t="s">
        <v>172</v>
      </c>
      <c r="E348" s="222" t="s">
        <v>2487</v>
      </c>
      <c r="F348" s="223" t="s">
        <v>178</v>
      </c>
      <c r="G348" s="224">
        <v>6187370</v>
      </c>
      <c r="H348" s="225">
        <v>44152</v>
      </c>
      <c r="I348" s="222" t="s">
        <v>175</v>
      </c>
      <c r="J348" s="212" t="s">
        <v>184</v>
      </c>
      <c r="K348" s="212" t="s">
        <v>184</v>
      </c>
      <c r="L348" s="212" t="s">
        <v>184</v>
      </c>
      <c r="M348" s="222" t="s">
        <v>2246</v>
      </c>
    </row>
    <row r="349" spans="2:13" x14ac:dyDescent="0.35">
      <c r="B349" s="207">
        <v>3</v>
      </c>
      <c r="C349" s="208" t="s">
        <v>121</v>
      </c>
      <c r="D349" s="221" t="s">
        <v>172</v>
      </c>
      <c r="E349" s="222" t="s">
        <v>2409</v>
      </c>
      <c r="F349" s="223" t="s">
        <v>178</v>
      </c>
      <c r="G349" s="224">
        <v>780000</v>
      </c>
      <c r="H349" s="225">
        <v>44196</v>
      </c>
      <c r="I349" s="222" t="s">
        <v>175</v>
      </c>
      <c r="J349" s="212" t="s">
        <v>184</v>
      </c>
      <c r="K349" s="212" t="s">
        <v>184</v>
      </c>
      <c r="L349" s="212" t="s">
        <v>184</v>
      </c>
      <c r="M349" s="222" t="s">
        <v>2246</v>
      </c>
    </row>
    <row r="350" spans="2:13" x14ac:dyDescent="0.35">
      <c r="B350" s="207">
        <v>3</v>
      </c>
      <c r="C350" s="208" t="s">
        <v>121</v>
      </c>
      <c r="D350" s="221" t="s">
        <v>172</v>
      </c>
      <c r="E350" s="222" t="s">
        <v>2409</v>
      </c>
      <c r="F350" s="223" t="s">
        <v>178</v>
      </c>
      <c r="G350" s="224">
        <v>780000</v>
      </c>
      <c r="H350" s="225">
        <v>44196</v>
      </c>
      <c r="I350" s="222" t="s">
        <v>175</v>
      </c>
      <c r="J350" s="212" t="s">
        <v>184</v>
      </c>
      <c r="K350" s="212" t="s">
        <v>184</v>
      </c>
      <c r="L350" s="212" t="s">
        <v>184</v>
      </c>
      <c r="M350" s="222" t="s">
        <v>2246</v>
      </c>
    </row>
    <row r="351" spans="2:13" x14ac:dyDescent="0.35">
      <c r="B351" s="207">
        <v>3</v>
      </c>
      <c r="C351" s="208" t="s">
        <v>121</v>
      </c>
      <c r="D351" s="221" t="s">
        <v>172</v>
      </c>
      <c r="E351" s="222" t="s">
        <v>2488</v>
      </c>
      <c r="F351" s="223" t="s">
        <v>178</v>
      </c>
      <c r="G351" s="224">
        <v>75000</v>
      </c>
      <c r="H351" s="225">
        <v>44110</v>
      </c>
      <c r="I351" s="222" t="s">
        <v>173</v>
      </c>
      <c r="J351" s="212" t="s">
        <v>184</v>
      </c>
      <c r="K351" s="212" t="s">
        <v>184</v>
      </c>
      <c r="L351" s="212" t="s">
        <v>184</v>
      </c>
      <c r="M351" s="222" t="s">
        <v>2246</v>
      </c>
    </row>
    <row r="352" spans="2:13" x14ac:dyDescent="0.35">
      <c r="B352" s="207">
        <v>3</v>
      </c>
      <c r="C352" s="208" t="s">
        <v>121</v>
      </c>
      <c r="D352" s="221" t="s">
        <v>172</v>
      </c>
      <c r="E352" s="222" t="s">
        <v>2489</v>
      </c>
      <c r="F352" s="223" t="s">
        <v>178</v>
      </c>
      <c r="G352" s="224">
        <v>75000</v>
      </c>
      <c r="H352" s="225">
        <v>44110</v>
      </c>
      <c r="I352" s="222" t="s">
        <v>173</v>
      </c>
      <c r="J352" s="212" t="s">
        <v>184</v>
      </c>
      <c r="K352" s="212" t="s">
        <v>184</v>
      </c>
      <c r="L352" s="212" t="s">
        <v>184</v>
      </c>
      <c r="M352" s="222" t="s">
        <v>2246</v>
      </c>
    </row>
    <row r="353" spans="2:13" x14ac:dyDescent="0.35">
      <c r="B353" s="207">
        <v>3</v>
      </c>
      <c r="C353" s="208" t="s">
        <v>121</v>
      </c>
      <c r="D353" s="221" t="s">
        <v>172</v>
      </c>
      <c r="E353" s="222" t="s">
        <v>2490</v>
      </c>
      <c r="F353" s="223" t="s">
        <v>178</v>
      </c>
      <c r="G353" s="224">
        <v>75000</v>
      </c>
      <c r="H353" s="225">
        <v>44110</v>
      </c>
      <c r="I353" s="222" t="s">
        <v>173</v>
      </c>
      <c r="J353" s="212" t="s">
        <v>184</v>
      </c>
      <c r="K353" s="212" t="s">
        <v>184</v>
      </c>
      <c r="L353" s="212" t="s">
        <v>184</v>
      </c>
      <c r="M353" s="222" t="s">
        <v>2246</v>
      </c>
    </row>
    <row r="354" spans="2:13" x14ac:dyDescent="0.35">
      <c r="B354" s="207">
        <v>3</v>
      </c>
      <c r="C354" s="208" t="s">
        <v>121</v>
      </c>
      <c r="D354" s="221" t="s">
        <v>172</v>
      </c>
      <c r="E354" s="222" t="s">
        <v>2491</v>
      </c>
      <c r="F354" s="223" t="s">
        <v>178</v>
      </c>
      <c r="G354" s="224">
        <v>75000</v>
      </c>
      <c r="H354" s="225">
        <v>44110</v>
      </c>
      <c r="I354" s="222" t="s">
        <v>173</v>
      </c>
      <c r="J354" s="212" t="s">
        <v>184</v>
      </c>
      <c r="K354" s="212" t="s">
        <v>184</v>
      </c>
      <c r="L354" s="212" t="s">
        <v>184</v>
      </c>
      <c r="M354" s="222" t="s">
        <v>2246</v>
      </c>
    </row>
    <row r="355" spans="2:13" x14ac:dyDescent="0.35">
      <c r="B355" s="207">
        <v>3</v>
      </c>
      <c r="C355" s="208" t="s">
        <v>121</v>
      </c>
      <c r="D355" s="221" t="s">
        <v>172</v>
      </c>
      <c r="E355" s="222" t="s">
        <v>2492</v>
      </c>
      <c r="F355" s="223" t="s">
        <v>178</v>
      </c>
      <c r="G355" s="224">
        <v>75000</v>
      </c>
      <c r="H355" s="225">
        <v>44110</v>
      </c>
      <c r="I355" s="222" t="s">
        <v>173</v>
      </c>
      <c r="J355" s="212" t="s">
        <v>184</v>
      </c>
      <c r="K355" s="212" t="s">
        <v>184</v>
      </c>
      <c r="L355" s="212" t="s">
        <v>184</v>
      </c>
      <c r="M355" s="222" t="s">
        <v>2246</v>
      </c>
    </row>
    <row r="356" spans="2:13" x14ac:dyDescent="0.35">
      <c r="B356" s="207">
        <v>3</v>
      </c>
      <c r="C356" s="208" t="s">
        <v>121</v>
      </c>
      <c r="D356" s="221" t="s">
        <v>172</v>
      </c>
      <c r="E356" s="222" t="s">
        <v>2493</v>
      </c>
      <c r="F356" s="223" t="s">
        <v>178</v>
      </c>
      <c r="G356" s="224">
        <v>809662</v>
      </c>
      <c r="H356" s="225">
        <v>44108</v>
      </c>
      <c r="I356" s="222" t="s">
        <v>173</v>
      </c>
      <c r="J356" s="212" t="s">
        <v>184</v>
      </c>
      <c r="K356" s="212" t="s">
        <v>184</v>
      </c>
      <c r="L356" s="212" t="s">
        <v>184</v>
      </c>
      <c r="M356" s="222" t="s">
        <v>2246</v>
      </c>
    </row>
    <row r="357" spans="2:13" x14ac:dyDescent="0.35">
      <c r="B357" s="207">
        <v>3</v>
      </c>
      <c r="C357" s="208" t="s">
        <v>121</v>
      </c>
      <c r="D357" s="221" t="s">
        <v>172</v>
      </c>
      <c r="E357" s="222" t="s">
        <v>2494</v>
      </c>
      <c r="F357" s="223" t="s">
        <v>178</v>
      </c>
      <c r="G357" s="224">
        <v>112508.77</v>
      </c>
      <c r="H357" s="225">
        <v>44113</v>
      </c>
      <c r="I357" s="222" t="s">
        <v>173</v>
      </c>
      <c r="J357" s="212" t="s">
        <v>184</v>
      </c>
      <c r="K357" s="212" t="s">
        <v>184</v>
      </c>
      <c r="L357" s="212" t="s">
        <v>184</v>
      </c>
      <c r="M357" s="222" t="s">
        <v>2246</v>
      </c>
    </row>
    <row r="358" spans="2:13" x14ac:dyDescent="0.35">
      <c r="B358" s="207">
        <v>3</v>
      </c>
      <c r="C358" s="208" t="s">
        <v>121</v>
      </c>
      <c r="D358" s="221" t="s">
        <v>172</v>
      </c>
      <c r="E358" s="222" t="s">
        <v>2495</v>
      </c>
      <c r="F358" s="223" t="s">
        <v>178</v>
      </c>
      <c r="G358" s="224">
        <v>4000000</v>
      </c>
      <c r="H358" s="225">
        <v>44135</v>
      </c>
      <c r="I358" s="222" t="s">
        <v>173</v>
      </c>
      <c r="J358" s="212" t="s">
        <v>184</v>
      </c>
      <c r="K358" s="212" t="s">
        <v>184</v>
      </c>
      <c r="L358" s="212" t="s">
        <v>184</v>
      </c>
      <c r="M358" s="222" t="s">
        <v>2246</v>
      </c>
    </row>
    <row r="359" spans="2:13" x14ac:dyDescent="0.35">
      <c r="B359" s="207">
        <v>3</v>
      </c>
      <c r="C359" s="208" t="s">
        <v>121</v>
      </c>
      <c r="D359" s="221" t="s">
        <v>172</v>
      </c>
      <c r="E359" s="222" t="s">
        <v>2496</v>
      </c>
      <c r="F359" s="223" t="s">
        <v>178</v>
      </c>
      <c r="G359" s="224">
        <v>273841</v>
      </c>
      <c r="H359" s="225">
        <v>44142</v>
      </c>
      <c r="I359" s="222" t="s">
        <v>173</v>
      </c>
      <c r="J359" s="212" t="s">
        <v>184</v>
      </c>
      <c r="K359" s="212" t="s">
        <v>184</v>
      </c>
      <c r="L359" s="212" t="s">
        <v>184</v>
      </c>
      <c r="M359" s="222" t="s">
        <v>2246</v>
      </c>
    </row>
    <row r="360" spans="2:13" x14ac:dyDescent="0.35">
      <c r="B360" s="207">
        <v>3</v>
      </c>
      <c r="C360" s="208" t="s">
        <v>121</v>
      </c>
      <c r="D360" s="221" t="s">
        <v>172</v>
      </c>
      <c r="E360" s="222" t="s">
        <v>2497</v>
      </c>
      <c r="F360" s="223" t="s">
        <v>178</v>
      </c>
      <c r="G360" s="224">
        <v>1400000</v>
      </c>
      <c r="H360" s="225">
        <v>44137</v>
      </c>
      <c r="I360" s="222" t="s">
        <v>173</v>
      </c>
      <c r="J360" s="212" t="s">
        <v>184</v>
      </c>
      <c r="K360" s="212" t="s">
        <v>184</v>
      </c>
      <c r="L360" s="212" t="s">
        <v>184</v>
      </c>
      <c r="M360" s="222" t="s">
        <v>2246</v>
      </c>
    </row>
    <row r="361" spans="2:13" x14ac:dyDescent="0.35">
      <c r="B361" s="207">
        <v>3</v>
      </c>
      <c r="C361" s="208" t="s">
        <v>121</v>
      </c>
      <c r="D361" s="221" t="s">
        <v>172</v>
      </c>
      <c r="E361" s="222" t="s">
        <v>2497</v>
      </c>
      <c r="F361" s="223" t="s">
        <v>178</v>
      </c>
      <c r="G361" s="224">
        <v>1300000</v>
      </c>
      <c r="H361" s="225">
        <v>44137</v>
      </c>
      <c r="I361" s="222" t="s">
        <v>173</v>
      </c>
      <c r="J361" s="212" t="s">
        <v>184</v>
      </c>
      <c r="K361" s="212" t="s">
        <v>184</v>
      </c>
      <c r="L361" s="212" t="s">
        <v>184</v>
      </c>
      <c r="M361" s="222" t="s">
        <v>2246</v>
      </c>
    </row>
    <row r="362" spans="2:13" x14ac:dyDescent="0.35">
      <c r="B362" s="207">
        <v>3</v>
      </c>
      <c r="C362" s="208" t="s">
        <v>121</v>
      </c>
      <c r="D362" s="221" t="s">
        <v>172</v>
      </c>
      <c r="E362" s="222" t="s">
        <v>2497</v>
      </c>
      <c r="F362" s="223" t="s">
        <v>178</v>
      </c>
      <c r="G362" s="224">
        <v>180000</v>
      </c>
      <c r="H362" s="225">
        <v>44137</v>
      </c>
      <c r="I362" s="222" t="s">
        <v>173</v>
      </c>
      <c r="J362" s="212" t="s">
        <v>184</v>
      </c>
      <c r="K362" s="212" t="s">
        <v>184</v>
      </c>
      <c r="L362" s="212" t="s">
        <v>184</v>
      </c>
      <c r="M362" s="222" t="s">
        <v>2246</v>
      </c>
    </row>
    <row r="363" spans="2:13" x14ac:dyDescent="0.35">
      <c r="B363" s="207">
        <v>3</v>
      </c>
      <c r="C363" s="208" t="s">
        <v>121</v>
      </c>
      <c r="D363" s="221" t="s">
        <v>172</v>
      </c>
      <c r="E363" s="222" t="s">
        <v>2498</v>
      </c>
      <c r="F363" s="223" t="s">
        <v>178</v>
      </c>
      <c r="G363" s="224">
        <v>5000000</v>
      </c>
      <c r="H363" s="225">
        <v>44137</v>
      </c>
      <c r="I363" s="222" t="s">
        <v>173</v>
      </c>
      <c r="J363" s="212" t="s">
        <v>184</v>
      </c>
      <c r="K363" s="212" t="s">
        <v>184</v>
      </c>
      <c r="L363" s="212" t="s">
        <v>184</v>
      </c>
      <c r="M363" s="222" t="s">
        <v>2246</v>
      </c>
    </row>
    <row r="364" spans="2:13" x14ac:dyDescent="0.35">
      <c r="B364" s="207">
        <v>3</v>
      </c>
      <c r="C364" s="208" t="s">
        <v>121</v>
      </c>
      <c r="D364" s="221" t="s">
        <v>172</v>
      </c>
      <c r="E364" s="222" t="s">
        <v>2498</v>
      </c>
      <c r="F364" s="223" t="s">
        <v>178</v>
      </c>
      <c r="G364" s="224">
        <v>7500000</v>
      </c>
      <c r="H364" s="225">
        <v>44137</v>
      </c>
      <c r="I364" s="222" t="s">
        <v>173</v>
      </c>
      <c r="J364" s="212" t="s">
        <v>184</v>
      </c>
      <c r="K364" s="212" t="s">
        <v>184</v>
      </c>
      <c r="L364" s="212" t="s">
        <v>184</v>
      </c>
      <c r="M364" s="222" t="s">
        <v>2246</v>
      </c>
    </row>
    <row r="365" spans="2:13" x14ac:dyDescent="0.35">
      <c r="B365" s="207">
        <v>3</v>
      </c>
      <c r="C365" s="208" t="s">
        <v>121</v>
      </c>
      <c r="D365" s="221" t="s">
        <v>172</v>
      </c>
      <c r="E365" s="222" t="s">
        <v>2499</v>
      </c>
      <c r="F365" s="223" t="s">
        <v>178</v>
      </c>
      <c r="G365" s="224">
        <v>75000</v>
      </c>
      <c r="H365" s="225">
        <v>44159</v>
      </c>
      <c r="I365" s="222" t="s">
        <v>173</v>
      </c>
      <c r="J365" s="212" t="s">
        <v>184</v>
      </c>
      <c r="K365" s="212" t="s">
        <v>184</v>
      </c>
      <c r="L365" s="212" t="s">
        <v>184</v>
      </c>
      <c r="M365" s="222" t="s">
        <v>2246</v>
      </c>
    </row>
    <row r="366" spans="2:13" x14ac:dyDescent="0.35">
      <c r="B366" s="207">
        <v>3</v>
      </c>
      <c r="C366" s="208" t="s">
        <v>121</v>
      </c>
      <c r="D366" s="221" t="s">
        <v>172</v>
      </c>
      <c r="E366" s="222" t="s">
        <v>2500</v>
      </c>
      <c r="F366" s="223" t="s">
        <v>178</v>
      </c>
      <c r="G366" s="224">
        <v>629000.43999999994</v>
      </c>
      <c r="H366" s="225">
        <v>44161</v>
      </c>
      <c r="I366" s="222" t="s">
        <v>173</v>
      </c>
      <c r="J366" s="212" t="s">
        <v>184</v>
      </c>
      <c r="K366" s="212" t="s">
        <v>184</v>
      </c>
      <c r="L366" s="212" t="s">
        <v>184</v>
      </c>
      <c r="M366" s="222" t="s">
        <v>2246</v>
      </c>
    </row>
    <row r="367" spans="2:13" x14ac:dyDescent="0.35">
      <c r="B367" s="207">
        <v>3</v>
      </c>
      <c r="C367" s="208" t="s">
        <v>121</v>
      </c>
      <c r="D367" s="221" t="s">
        <v>172</v>
      </c>
      <c r="E367" s="222" t="s">
        <v>2501</v>
      </c>
      <c r="F367" s="223" t="s">
        <v>178</v>
      </c>
      <c r="G367" s="224">
        <v>599996.72</v>
      </c>
      <c r="H367" s="225">
        <v>44161</v>
      </c>
      <c r="I367" s="222" t="s">
        <v>173</v>
      </c>
      <c r="J367" s="212" t="s">
        <v>184</v>
      </c>
      <c r="K367" s="212" t="s">
        <v>184</v>
      </c>
      <c r="L367" s="212" t="s">
        <v>184</v>
      </c>
      <c r="M367" s="222" t="s">
        <v>2246</v>
      </c>
    </row>
    <row r="368" spans="2:13" x14ac:dyDescent="0.35">
      <c r="B368" s="207">
        <v>3</v>
      </c>
      <c r="C368" s="208" t="s">
        <v>121</v>
      </c>
      <c r="D368" s="221" t="s">
        <v>172</v>
      </c>
      <c r="E368" s="222" t="s">
        <v>2502</v>
      </c>
      <c r="F368" s="223" t="s">
        <v>178</v>
      </c>
      <c r="G368" s="224">
        <v>282000.99</v>
      </c>
      <c r="H368" s="225">
        <v>44161</v>
      </c>
      <c r="I368" s="222" t="s">
        <v>173</v>
      </c>
      <c r="J368" s="212" t="s">
        <v>184</v>
      </c>
      <c r="K368" s="212" t="s">
        <v>184</v>
      </c>
      <c r="L368" s="212" t="s">
        <v>184</v>
      </c>
      <c r="M368" s="222" t="s">
        <v>2246</v>
      </c>
    </row>
    <row r="369" spans="2:13" x14ac:dyDescent="0.35">
      <c r="B369" s="207">
        <v>3</v>
      </c>
      <c r="C369" s="208" t="s">
        <v>121</v>
      </c>
      <c r="D369" s="221" t="s">
        <v>172</v>
      </c>
      <c r="E369" s="222" t="s">
        <v>2503</v>
      </c>
      <c r="F369" s="223" t="s">
        <v>178</v>
      </c>
      <c r="G369" s="224">
        <v>287501.40999999997</v>
      </c>
      <c r="H369" s="225">
        <v>44161</v>
      </c>
      <c r="I369" s="222" t="s">
        <v>173</v>
      </c>
      <c r="J369" s="212" t="s">
        <v>184</v>
      </c>
      <c r="K369" s="212" t="s">
        <v>184</v>
      </c>
      <c r="L369" s="212" t="s">
        <v>184</v>
      </c>
      <c r="M369" s="222" t="s">
        <v>2246</v>
      </c>
    </row>
    <row r="370" spans="2:13" x14ac:dyDescent="0.35">
      <c r="B370" s="207">
        <v>3</v>
      </c>
      <c r="C370" s="208" t="s">
        <v>121</v>
      </c>
      <c r="D370" s="221" t="s">
        <v>172</v>
      </c>
      <c r="E370" s="222" t="s">
        <v>2504</v>
      </c>
      <c r="F370" s="223" t="s">
        <v>178</v>
      </c>
      <c r="G370" s="224">
        <v>287501.40999999997</v>
      </c>
      <c r="H370" s="225">
        <v>44161</v>
      </c>
      <c r="I370" s="222" t="s">
        <v>173</v>
      </c>
      <c r="J370" s="212" t="s">
        <v>184</v>
      </c>
      <c r="K370" s="212" t="s">
        <v>184</v>
      </c>
      <c r="L370" s="212" t="s">
        <v>184</v>
      </c>
      <c r="M370" s="222" t="s">
        <v>2246</v>
      </c>
    </row>
    <row r="371" spans="2:13" x14ac:dyDescent="0.35">
      <c r="B371" s="207">
        <v>3</v>
      </c>
      <c r="C371" s="208" t="s">
        <v>121</v>
      </c>
      <c r="D371" s="221" t="s">
        <v>172</v>
      </c>
      <c r="E371" s="222" t="s">
        <v>2505</v>
      </c>
      <c r="F371" s="223" t="s">
        <v>178</v>
      </c>
      <c r="G371" s="224">
        <v>287501.40999999997</v>
      </c>
      <c r="H371" s="225">
        <v>44161</v>
      </c>
      <c r="I371" s="222" t="s">
        <v>173</v>
      </c>
      <c r="J371" s="212" t="s">
        <v>184</v>
      </c>
      <c r="K371" s="212" t="s">
        <v>184</v>
      </c>
      <c r="L371" s="212" t="s">
        <v>184</v>
      </c>
      <c r="M371" s="222" t="s">
        <v>2246</v>
      </c>
    </row>
    <row r="372" spans="2:13" x14ac:dyDescent="0.35">
      <c r="B372" s="207">
        <v>3</v>
      </c>
      <c r="C372" s="208" t="s">
        <v>121</v>
      </c>
      <c r="D372" s="221" t="s">
        <v>172</v>
      </c>
      <c r="E372" s="222" t="s">
        <v>2506</v>
      </c>
      <c r="F372" s="223" t="s">
        <v>178</v>
      </c>
      <c r="G372" s="224">
        <v>53997.62</v>
      </c>
      <c r="H372" s="225">
        <v>44161</v>
      </c>
      <c r="I372" s="222" t="s">
        <v>173</v>
      </c>
      <c r="J372" s="212" t="s">
        <v>184</v>
      </c>
      <c r="K372" s="212" t="s">
        <v>184</v>
      </c>
      <c r="L372" s="212" t="s">
        <v>184</v>
      </c>
      <c r="M372" s="222" t="s">
        <v>2246</v>
      </c>
    </row>
    <row r="373" spans="2:13" x14ac:dyDescent="0.35">
      <c r="B373" s="207">
        <v>3</v>
      </c>
      <c r="C373" s="208" t="s">
        <v>121</v>
      </c>
      <c r="D373" s="221" t="s">
        <v>172</v>
      </c>
      <c r="E373" s="222" t="s">
        <v>2507</v>
      </c>
      <c r="F373" s="223" t="s">
        <v>178</v>
      </c>
      <c r="G373" s="224">
        <v>150000</v>
      </c>
      <c r="H373" s="225">
        <v>44170</v>
      </c>
      <c r="I373" s="222" t="s">
        <v>173</v>
      </c>
      <c r="J373" s="212" t="s">
        <v>184</v>
      </c>
      <c r="K373" s="212" t="s">
        <v>184</v>
      </c>
      <c r="L373" s="212" t="s">
        <v>184</v>
      </c>
      <c r="M373" s="222" t="s">
        <v>2246</v>
      </c>
    </row>
    <row r="374" spans="2:13" x14ac:dyDescent="0.35">
      <c r="B374" s="207">
        <v>3</v>
      </c>
      <c r="C374" s="208" t="s">
        <v>121</v>
      </c>
      <c r="D374" s="221" t="s">
        <v>172</v>
      </c>
      <c r="E374" s="222" t="s">
        <v>2508</v>
      </c>
      <c r="F374" s="223" t="s">
        <v>178</v>
      </c>
      <c r="G374" s="224">
        <v>1472001.16</v>
      </c>
      <c r="H374" s="225">
        <v>44172</v>
      </c>
      <c r="I374" s="222" t="s">
        <v>173</v>
      </c>
      <c r="J374" s="212" t="s">
        <v>184</v>
      </c>
      <c r="K374" s="212" t="s">
        <v>184</v>
      </c>
      <c r="L374" s="212" t="s">
        <v>184</v>
      </c>
      <c r="M374" s="222" t="s">
        <v>2246</v>
      </c>
    </row>
    <row r="375" spans="2:13" x14ac:dyDescent="0.35">
      <c r="B375" s="207">
        <v>3</v>
      </c>
      <c r="C375" s="208" t="s">
        <v>121</v>
      </c>
      <c r="D375" s="221" t="s">
        <v>172</v>
      </c>
      <c r="E375" s="222" t="s">
        <v>2501</v>
      </c>
      <c r="F375" s="223" t="s">
        <v>178</v>
      </c>
      <c r="G375" s="224">
        <v>1400000.4</v>
      </c>
      <c r="H375" s="225">
        <v>44172</v>
      </c>
      <c r="I375" s="222" t="s">
        <v>173</v>
      </c>
      <c r="J375" s="212" t="s">
        <v>184</v>
      </c>
      <c r="K375" s="212" t="s">
        <v>184</v>
      </c>
      <c r="L375" s="212" t="s">
        <v>184</v>
      </c>
      <c r="M375" s="222" t="s">
        <v>2246</v>
      </c>
    </row>
    <row r="376" spans="2:13" x14ac:dyDescent="0.35">
      <c r="B376" s="207">
        <v>3</v>
      </c>
      <c r="C376" s="208" t="s">
        <v>121</v>
      </c>
      <c r="D376" s="221" t="s">
        <v>172</v>
      </c>
      <c r="E376" s="222" t="s">
        <v>2509</v>
      </c>
      <c r="F376" s="223" t="s">
        <v>178</v>
      </c>
      <c r="G376" s="224">
        <v>940000.03</v>
      </c>
      <c r="H376" s="225">
        <v>44172</v>
      </c>
      <c r="I376" s="222" t="s">
        <v>173</v>
      </c>
      <c r="J376" s="212" t="s">
        <v>184</v>
      </c>
      <c r="K376" s="212" t="s">
        <v>184</v>
      </c>
      <c r="L376" s="212" t="s">
        <v>184</v>
      </c>
      <c r="M376" s="222" t="s">
        <v>2246</v>
      </c>
    </row>
    <row r="377" spans="2:13" x14ac:dyDescent="0.35">
      <c r="B377" s="207">
        <v>3</v>
      </c>
      <c r="C377" s="208" t="s">
        <v>121</v>
      </c>
      <c r="D377" s="221" t="s">
        <v>172</v>
      </c>
      <c r="E377" s="222" t="s">
        <v>2510</v>
      </c>
      <c r="F377" s="223" t="s">
        <v>178</v>
      </c>
      <c r="G377" s="224">
        <v>799999.45</v>
      </c>
      <c r="H377" s="225">
        <v>44172</v>
      </c>
      <c r="I377" s="222" t="s">
        <v>173</v>
      </c>
      <c r="J377" s="212" t="s">
        <v>184</v>
      </c>
      <c r="K377" s="212" t="s">
        <v>184</v>
      </c>
      <c r="L377" s="212" t="s">
        <v>184</v>
      </c>
      <c r="M377" s="222" t="s">
        <v>2246</v>
      </c>
    </row>
    <row r="378" spans="2:13" x14ac:dyDescent="0.35">
      <c r="B378" s="207">
        <v>3</v>
      </c>
      <c r="C378" s="208" t="s">
        <v>121</v>
      </c>
      <c r="D378" s="221" t="s">
        <v>172</v>
      </c>
      <c r="E378" s="222" t="s">
        <v>2511</v>
      </c>
      <c r="F378" s="223" t="s">
        <v>178</v>
      </c>
      <c r="G378" s="224">
        <v>1049998.95</v>
      </c>
      <c r="H378" s="225">
        <v>44172</v>
      </c>
      <c r="I378" s="222" t="s">
        <v>173</v>
      </c>
      <c r="J378" s="212" t="s">
        <v>184</v>
      </c>
      <c r="K378" s="212" t="s">
        <v>184</v>
      </c>
      <c r="L378" s="212" t="s">
        <v>184</v>
      </c>
      <c r="M378" s="222" t="s">
        <v>2246</v>
      </c>
    </row>
    <row r="379" spans="2:13" x14ac:dyDescent="0.35">
      <c r="B379" s="207">
        <v>3</v>
      </c>
      <c r="C379" s="208" t="s">
        <v>121</v>
      </c>
      <c r="D379" s="221" t="s">
        <v>172</v>
      </c>
      <c r="E379" s="222" t="s">
        <v>2512</v>
      </c>
      <c r="F379" s="223" t="s">
        <v>178</v>
      </c>
      <c r="G379" s="224">
        <v>1334801.24</v>
      </c>
      <c r="H379" s="225">
        <v>44172</v>
      </c>
      <c r="I379" s="222" t="s">
        <v>173</v>
      </c>
      <c r="J379" s="212" t="s">
        <v>184</v>
      </c>
      <c r="K379" s="212" t="s">
        <v>184</v>
      </c>
      <c r="L379" s="212" t="s">
        <v>184</v>
      </c>
      <c r="M379" s="222" t="s">
        <v>2246</v>
      </c>
    </row>
    <row r="380" spans="2:13" x14ac:dyDescent="0.35">
      <c r="B380" s="207">
        <v>3</v>
      </c>
      <c r="C380" s="208" t="s">
        <v>121</v>
      </c>
      <c r="D380" s="221" t="s">
        <v>172</v>
      </c>
      <c r="E380" s="222" t="s">
        <v>2513</v>
      </c>
      <c r="F380" s="223" t="s">
        <v>178</v>
      </c>
      <c r="G380" s="224">
        <v>134999.4</v>
      </c>
      <c r="H380" s="225">
        <v>44172</v>
      </c>
      <c r="I380" s="222" t="s">
        <v>173</v>
      </c>
      <c r="J380" s="212" t="s">
        <v>184</v>
      </c>
      <c r="K380" s="212" t="s">
        <v>184</v>
      </c>
      <c r="L380" s="212" t="s">
        <v>184</v>
      </c>
      <c r="M380" s="222" t="s">
        <v>2246</v>
      </c>
    </row>
    <row r="381" spans="2:13" x14ac:dyDescent="0.35">
      <c r="B381" s="207">
        <v>3</v>
      </c>
      <c r="C381" s="208" t="s">
        <v>121</v>
      </c>
      <c r="D381" s="221" t="s">
        <v>172</v>
      </c>
      <c r="E381" s="222" t="s">
        <v>2514</v>
      </c>
      <c r="F381" s="223" t="s">
        <v>178</v>
      </c>
      <c r="G381" s="224">
        <v>84998.42</v>
      </c>
      <c r="H381" s="225">
        <v>44172</v>
      </c>
      <c r="I381" s="222" t="s">
        <v>173</v>
      </c>
      <c r="J381" s="212" t="s">
        <v>184</v>
      </c>
      <c r="K381" s="212" t="s">
        <v>184</v>
      </c>
      <c r="L381" s="212" t="s">
        <v>184</v>
      </c>
      <c r="M381" s="222" t="s">
        <v>2246</v>
      </c>
    </row>
    <row r="382" spans="2:13" x14ac:dyDescent="0.35">
      <c r="B382" s="207">
        <v>3</v>
      </c>
      <c r="C382" s="208" t="s">
        <v>121</v>
      </c>
      <c r="D382" s="221" t="s">
        <v>172</v>
      </c>
      <c r="E382" s="222" t="s">
        <v>2515</v>
      </c>
      <c r="F382" s="223" t="s">
        <v>178</v>
      </c>
      <c r="G382" s="224">
        <v>805000.63</v>
      </c>
      <c r="H382" s="225">
        <v>44172</v>
      </c>
      <c r="I382" s="222" t="s">
        <v>173</v>
      </c>
      <c r="J382" s="212" t="s">
        <v>184</v>
      </c>
      <c r="K382" s="212" t="s">
        <v>184</v>
      </c>
      <c r="L382" s="212" t="s">
        <v>184</v>
      </c>
      <c r="M382" s="222" t="s">
        <v>2246</v>
      </c>
    </row>
    <row r="383" spans="2:13" x14ac:dyDescent="0.35">
      <c r="B383" s="207">
        <v>3</v>
      </c>
      <c r="C383" s="208" t="s">
        <v>121</v>
      </c>
      <c r="D383" s="221" t="s">
        <v>172</v>
      </c>
      <c r="E383" s="222" t="s">
        <v>2516</v>
      </c>
      <c r="F383" s="223" t="s">
        <v>178</v>
      </c>
      <c r="G383" s="224">
        <v>402500.32</v>
      </c>
      <c r="H383" s="225">
        <v>44172</v>
      </c>
      <c r="I383" s="222" t="s">
        <v>173</v>
      </c>
      <c r="J383" s="212" t="s">
        <v>184</v>
      </c>
      <c r="K383" s="212" t="s">
        <v>184</v>
      </c>
      <c r="L383" s="212" t="s">
        <v>184</v>
      </c>
      <c r="M383" s="222" t="s">
        <v>2246</v>
      </c>
    </row>
    <row r="384" spans="2:13" x14ac:dyDescent="0.35">
      <c r="B384" s="207">
        <v>3</v>
      </c>
      <c r="C384" s="208" t="s">
        <v>121</v>
      </c>
      <c r="D384" s="221" t="s">
        <v>172</v>
      </c>
      <c r="E384" s="222" t="s">
        <v>2517</v>
      </c>
      <c r="F384" s="223" t="s">
        <v>178</v>
      </c>
      <c r="G384" s="224">
        <v>4185678</v>
      </c>
      <c r="H384" s="225">
        <v>44175</v>
      </c>
      <c r="I384" s="222" t="s">
        <v>173</v>
      </c>
      <c r="J384" s="212" t="s">
        <v>184</v>
      </c>
      <c r="K384" s="212" t="s">
        <v>184</v>
      </c>
      <c r="L384" s="212" t="s">
        <v>184</v>
      </c>
      <c r="M384" s="222" t="s">
        <v>2246</v>
      </c>
    </row>
    <row r="385" spans="2:13" x14ac:dyDescent="0.35">
      <c r="B385" s="207">
        <v>3</v>
      </c>
      <c r="C385" s="208" t="s">
        <v>121</v>
      </c>
      <c r="D385" s="221" t="s">
        <v>172</v>
      </c>
      <c r="E385" s="222" t="s">
        <v>2518</v>
      </c>
      <c r="F385" s="223" t="s">
        <v>178</v>
      </c>
      <c r="G385" s="224">
        <v>1000000</v>
      </c>
      <c r="H385" s="225">
        <v>44140</v>
      </c>
      <c r="I385" s="222" t="s">
        <v>176</v>
      </c>
      <c r="J385" s="212" t="s">
        <v>184</v>
      </c>
      <c r="K385" s="212" t="s">
        <v>184</v>
      </c>
      <c r="L385" s="212" t="s">
        <v>184</v>
      </c>
      <c r="M385" s="222" t="s">
        <v>2246</v>
      </c>
    </row>
    <row r="386" spans="2:13" x14ac:dyDescent="0.35">
      <c r="B386" s="207">
        <v>3</v>
      </c>
      <c r="C386" s="208" t="s">
        <v>121</v>
      </c>
      <c r="D386" s="221" t="s">
        <v>172</v>
      </c>
      <c r="E386" s="222" t="s">
        <v>2420</v>
      </c>
      <c r="F386" s="223" t="s">
        <v>178</v>
      </c>
      <c r="G386" s="224">
        <v>175000</v>
      </c>
      <c r="H386" s="225">
        <v>44142</v>
      </c>
      <c r="I386" s="222" t="s">
        <v>176</v>
      </c>
      <c r="J386" s="212" t="s">
        <v>184</v>
      </c>
      <c r="K386" s="212" t="s">
        <v>184</v>
      </c>
      <c r="L386" s="212" t="s">
        <v>184</v>
      </c>
      <c r="M386" s="222" t="s">
        <v>2246</v>
      </c>
    </row>
    <row r="387" spans="2:13" x14ac:dyDescent="0.35">
      <c r="B387" s="207">
        <v>3</v>
      </c>
      <c r="C387" s="208" t="s">
        <v>121</v>
      </c>
      <c r="D387" s="221" t="s">
        <v>172</v>
      </c>
      <c r="E387" s="222" t="s">
        <v>2519</v>
      </c>
      <c r="F387" s="223" t="s">
        <v>178</v>
      </c>
      <c r="G387" s="224">
        <v>131000</v>
      </c>
      <c r="H387" s="225">
        <v>44196</v>
      </c>
      <c r="I387" s="222" t="s">
        <v>176</v>
      </c>
      <c r="J387" s="212" t="s">
        <v>184</v>
      </c>
      <c r="K387" s="212" t="s">
        <v>184</v>
      </c>
      <c r="L387" s="212" t="s">
        <v>184</v>
      </c>
      <c r="M387" s="222" t="s">
        <v>2246</v>
      </c>
    </row>
    <row r="388" spans="2:13" x14ac:dyDescent="0.35">
      <c r="B388" s="207">
        <v>3</v>
      </c>
      <c r="C388" s="208" t="s">
        <v>121</v>
      </c>
      <c r="D388" s="221" t="s">
        <v>172</v>
      </c>
      <c r="E388" s="222" t="s">
        <v>2520</v>
      </c>
      <c r="F388" s="223" t="s">
        <v>178</v>
      </c>
      <c r="G388" s="224">
        <v>459606</v>
      </c>
      <c r="H388" s="225">
        <v>44108</v>
      </c>
      <c r="I388" s="222" t="s">
        <v>2253</v>
      </c>
      <c r="J388" s="212" t="s">
        <v>184</v>
      </c>
      <c r="K388" s="212" t="s">
        <v>184</v>
      </c>
      <c r="L388" s="212" t="s">
        <v>184</v>
      </c>
      <c r="M388" s="222" t="s">
        <v>2246</v>
      </c>
    </row>
    <row r="389" spans="2:13" x14ac:dyDescent="0.35">
      <c r="B389" s="207">
        <v>3</v>
      </c>
      <c r="C389" s="208" t="s">
        <v>121</v>
      </c>
      <c r="D389" s="221" t="s">
        <v>172</v>
      </c>
      <c r="E389" s="222" t="s">
        <v>2521</v>
      </c>
      <c r="F389" s="223" t="s">
        <v>178</v>
      </c>
      <c r="G389" s="224">
        <v>15925000</v>
      </c>
      <c r="H389" s="225">
        <v>44142</v>
      </c>
      <c r="I389" s="222" t="s">
        <v>2253</v>
      </c>
      <c r="J389" s="212" t="s">
        <v>184</v>
      </c>
      <c r="K389" s="212" t="s">
        <v>184</v>
      </c>
      <c r="L389" s="212" t="s">
        <v>184</v>
      </c>
      <c r="M389" s="222" t="s">
        <v>2246</v>
      </c>
    </row>
    <row r="390" spans="2:13" x14ac:dyDescent="0.35">
      <c r="B390" s="207">
        <v>3</v>
      </c>
      <c r="C390" s="208" t="s">
        <v>121</v>
      </c>
      <c r="D390" s="221" t="s">
        <v>172</v>
      </c>
      <c r="E390" s="222" t="s">
        <v>2522</v>
      </c>
      <c r="F390" s="223" t="s">
        <v>178</v>
      </c>
      <c r="G390" s="224">
        <v>500000</v>
      </c>
      <c r="H390" s="225">
        <v>44175</v>
      </c>
      <c r="I390" s="222" t="s">
        <v>2253</v>
      </c>
      <c r="J390" s="212" t="s">
        <v>184</v>
      </c>
      <c r="K390" s="212" t="s">
        <v>184</v>
      </c>
      <c r="L390" s="212" t="s">
        <v>184</v>
      </c>
      <c r="M390" s="222" t="s">
        <v>2246</v>
      </c>
    </row>
    <row r="391" spans="2:13" x14ac:dyDescent="0.35">
      <c r="B391" s="207">
        <v>3</v>
      </c>
      <c r="C391" s="208" t="s">
        <v>121</v>
      </c>
      <c r="D391" s="221" t="s">
        <v>172</v>
      </c>
      <c r="E391" s="222" t="s">
        <v>2523</v>
      </c>
      <c r="F391" s="223" t="s">
        <v>178</v>
      </c>
      <c r="G391" s="224">
        <v>1563533</v>
      </c>
      <c r="H391" s="225">
        <v>44121</v>
      </c>
      <c r="I391" s="222" t="s">
        <v>264</v>
      </c>
      <c r="J391" s="212" t="s">
        <v>184</v>
      </c>
      <c r="K391" s="212" t="s">
        <v>184</v>
      </c>
      <c r="L391" s="212" t="s">
        <v>184</v>
      </c>
      <c r="M391" s="222" t="s">
        <v>2246</v>
      </c>
    </row>
    <row r="392" spans="2:13" x14ac:dyDescent="0.35">
      <c r="B392" s="213">
        <f>B26+1</f>
        <v>4</v>
      </c>
      <c r="C392" s="214" t="s">
        <v>122</v>
      </c>
      <c r="D392" s="214" t="s">
        <v>184</v>
      </c>
      <c r="E392" s="226" t="s">
        <v>184</v>
      </c>
      <c r="F392" s="214" t="s">
        <v>184</v>
      </c>
      <c r="G392" s="51" t="s">
        <v>184</v>
      </c>
      <c r="H392" s="220" t="s">
        <v>184</v>
      </c>
      <c r="I392" s="220" t="s">
        <v>184</v>
      </c>
      <c r="J392" s="220" t="s">
        <v>184</v>
      </c>
      <c r="K392" s="220" t="s">
        <v>184</v>
      </c>
      <c r="L392" s="220" t="s">
        <v>184</v>
      </c>
      <c r="M392" s="226" t="s">
        <v>184</v>
      </c>
    </row>
    <row r="393" spans="2:13" x14ac:dyDescent="0.35">
      <c r="B393" s="207">
        <f>B392+1</f>
        <v>5</v>
      </c>
      <c r="C393" s="208" t="s">
        <v>123</v>
      </c>
      <c r="D393" s="208" t="s">
        <v>184</v>
      </c>
      <c r="E393" s="209" t="s">
        <v>184</v>
      </c>
      <c r="F393" s="208" t="s">
        <v>184</v>
      </c>
      <c r="G393" s="46" t="s">
        <v>184</v>
      </c>
      <c r="H393" s="212" t="s">
        <v>184</v>
      </c>
      <c r="I393" s="212" t="s">
        <v>184</v>
      </c>
      <c r="J393" s="212" t="s">
        <v>184</v>
      </c>
      <c r="K393" s="212" t="s">
        <v>184</v>
      </c>
      <c r="L393" s="212" t="s">
        <v>184</v>
      </c>
      <c r="M393" s="209" t="s">
        <v>184</v>
      </c>
    </row>
    <row r="394" spans="2:13" x14ac:dyDescent="0.35">
      <c r="B394" s="213">
        <v>6</v>
      </c>
      <c r="C394" s="214" t="s">
        <v>124</v>
      </c>
      <c r="D394" s="214" t="s">
        <v>184</v>
      </c>
      <c r="E394" s="226" t="s">
        <v>184</v>
      </c>
      <c r="F394" s="214" t="s">
        <v>184</v>
      </c>
      <c r="G394" s="51" t="s">
        <v>184</v>
      </c>
      <c r="H394" s="220" t="s">
        <v>184</v>
      </c>
      <c r="I394" s="220" t="s">
        <v>184</v>
      </c>
      <c r="J394" s="220" t="s">
        <v>184</v>
      </c>
      <c r="K394" s="220" t="s">
        <v>184</v>
      </c>
      <c r="L394" s="220" t="s">
        <v>184</v>
      </c>
      <c r="M394" s="226" t="s">
        <v>184</v>
      </c>
    </row>
    <row r="395" spans="2:13" x14ac:dyDescent="0.35">
      <c r="B395" s="207">
        <v>8</v>
      </c>
      <c r="C395" s="208" t="s">
        <v>125</v>
      </c>
      <c r="D395" s="208" t="s">
        <v>2524</v>
      </c>
      <c r="E395" s="208"/>
      <c r="F395" s="209" t="s">
        <v>181</v>
      </c>
      <c r="G395" s="227">
        <v>32936610</v>
      </c>
      <c r="H395" s="46" t="s">
        <v>2525</v>
      </c>
      <c r="I395" s="212" t="s">
        <v>171</v>
      </c>
      <c r="J395" s="212" t="s">
        <v>184</v>
      </c>
      <c r="K395" s="212" t="s">
        <v>184</v>
      </c>
      <c r="L395" s="212" t="s">
        <v>184</v>
      </c>
      <c r="M395" s="209" t="s">
        <v>184</v>
      </c>
    </row>
    <row r="396" spans="2:13" x14ac:dyDescent="0.35">
      <c r="B396" s="207">
        <v>8</v>
      </c>
      <c r="C396" s="208" t="s">
        <v>125</v>
      </c>
      <c r="D396" s="208" t="s">
        <v>2526</v>
      </c>
      <c r="E396" s="208"/>
      <c r="F396" s="209" t="s">
        <v>181</v>
      </c>
      <c r="G396" s="227">
        <v>4460000</v>
      </c>
      <c r="H396" s="46" t="s">
        <v>2525</v>
      </c>
      <c r="I396" s="212" t="s">
        <v>171</v>
      </c>
      <c r="J396" s="212" t="s">
        <v>184</v>
      </c>
      <c r="K396" s="212" t="s">
        <v>184</v>
      </c>
      <c r="L396" s="212" t="s">
        <v>184</v>
      </c>
      <c r="M396" s="209" t="s">
        <v>184</v>
      </c>
    </row>
    <row r="397" spans="2:13" x14ac:dyDescent="0.35">
      <c r="B397" s="207">
        <v>8</v>
      </c>
      <c r="C397" s="208" t="s">
        <v>125</v>
      </c>
      <c r="D397" s="208" t="s">
        <v>2527</v>
      </c>
      <c r="E397" s="208"/>
      <c r="F397" s="209" t="s">
        <v>181</v>
      </c>
      <c r="G397" s="227">
        <v>1975000</v>
      </c>
      <c r="H397" s="46" t="s">
        <v>2528</v>
      </c>
      <c r="I397" s="212" t="s">
        <v>171</v>
      </c>
      <c r="J397" s="212" t="s">
        <v>184</v>
      </c>
      <c r="K397" s="212" t="s">
        <v>184</v>
      </c>
      <c r="L397" s="212" t="s">
        <v>184</v>
      </c>
      <c r="M397" s="209" t="s">
        <v>184</v>
      </c>
    </row>
    <row r="398" spans="2:13" x14ac:dyDescent="0.35">
      <c r="B398" s="207">
        <v>8</v>
      </c>
      <c r="C398" s="208" t="s">
        <v>125</v>
      </c>
      <c r="D398" s="208" t="s">
        <v>2529</v>
      </c>
      <c r="E398" s="208"/>
      <c r="F398" s="209" t="s">
        <v>181</v>
      </c>
      <c r="G398" s="227">
        <v>15777500</v>
      </c>
      <c r="H398" s="46" t="s">
        <v>2528</v>
      </c>
      <c r="I398" s="212" t="s">
        <v>171</v>
      </c>
      <c r="J398" s="212" t="s">
        <v>184</v>
      </c>
      <c r="K398" s="212" t="s">
        <v>184</v>
      </c>
      <c r="L398" s="212" t="s">
        <v>184</v>
      </c>
      <c r="M398" s="209" t="s">
        <v>184</v>
      </c>
    </row>
    <row r="399" spans="2:13" x14ac:dyDescent="0.35">
      <c r="B399" s="213">
        <v>8</v>
      </c>
      <c r="C399" s="214" t="s">
        <v>263</v>
      </c>
      <c r="D399" s="214" t="s">
        <v>184</v>
      </c>
      <c r="E399" s="226" t="s">
        <v>184</v>
      </c>
      <c r="F399" s="214" t="s">
        <v>184</v>
      </c>
      <c r="G399" s="51" t="s">
        <v>184</v>
      </c>
      <c r="H399" s="220" t="s">
        <v>184</v>
      </c>
      <c r="I399" s="220" t="s">
        <v>184</v>
      </c>
      <c r="J399" s="220" t="s">
        <v>184</v>
      </c>
      <c r="K399" s="220" t="s">
        <v>184</v>
      </c>
      <c r="L399" s="220" t="s">
        <v>184</v>
      </c>
      <c r="M399" s="226" t="s">
        <v>184</v>
      </c>
    </row>
    <row r="400" spans="2:13" x14ac:dyDescent="0.35">
      <c r="B400" s="207">
        <v>9</v>
      </c>
      <c r="C400" s="208" t="s">
        <v>127</v>
      </c>
      <c r="D400" s="221" t="s">
        <v>190</v>
      </c>
      <c r="E400" s="228" t="s">
        <v>182</v>
      </c>
      <c r="F400" s="223" t="s">
        <v>178</v>
      </c>
      <c r="G400" s="229">
        <v>6900000</v>
      </c>
      <c r="H400" s="225">
        <v>43863</v>
      </c>
      <c r="I400" s="228" t="s">
        <v>173</v>
      </c>
      <c r="J400" s="212" t="s">
        <v>184</v>
      </c>
      <c r="K400" s="228" t="s">
        <v>184</v>
      </c>
      <c r="L400" s="228" t="s">
        <v>184</v>
      </c>
      <c r="M400" s="228" t="s">
        <v>2530</v>
      </c>
    </row>
    <row r="401" spans="2:13" x14ac:dyDescent="0.35">
      <c r="B401" s="207">
        <v>9</v>
      </c>
      <c r="C401" s="208" t="s">
        <v>127</v>
      </c>
      <c r="D401" s="221" t="s">
        <v>2531</v>
      </c>
      <c r="E401" s="228" t="s">
        <v>182</v>
      </c>
      <c r="F401" s="223" t="s">
        <v>178</v>
      </c>
      <c r="G401" s="229">
        <v>4883898</v>
      </c>
      <c r="H401" s="225">
        <v>43891</v>
      </c>
      <c r="I401" s="228" t="s">
        <v>2532</v>
      </c>
      <c r="J401" s="212" t="s">
        <v>184</v>
      </c>
      <c r="K401" s="212" t="s">
        <v>184</v>
      </c>
      <c r="L401" s="212" t="s">
        <v>184</v>
      </c>
      <c r="M401" s="209" t="s">
        <v>184</v>
      </c>
    </row>
    <row r="402" spans="2:13" x14ac:dyDescent="0.35">
      <c r="B402" s="207">
        <v>9</v>
      </c>
      <c r="C402" s="208" t="s">
        <v>127</v>
      </c>
      <c r="D402" s="221" t="s">
        <v>185</v>
      </c>
      <c r="E402" s="228" t="s">
        <v>182</v>
      </c>
      <c r="F402" s="223" t="s">
        <v>178</v>
      </c>
      <c r="G402" s="229">
        <v>5222187</v>
      </c>
      <c r="H402" s="225">
        <v>43891</v>
      </c>
      <c r="I402" s="228" t="s">
        <v>2532</v>
      </c>
      <c r="J402" s="212" t="s">
        <v>184</v>
      </c>
      <c r="K402" s="212" t="s">
        <v>184</v>
      </c>
      <c r="L402" s="212" t="s">
        <v>184</v>
      </c>
      <c r="M402" s="209" t="s">
        <v>184</v>
      </c>
    </row>
    <row r="403" spans="2:13" x14ac:dyDescent="0.35">
      <c r="B403" s="207">
        <v>9</v>
      </c>
      <c r="C403" s="208" t="s">
        <v>127</v>
      </c>
      <c r="D403" s="221" t="s">
        <v>2533</v>
      </c>
      <c r="E403" s="228" t="s">
        <v>182</v>
      </c>
      <c r="F403" s="223" t="s">
        <v>178</v>
      </c>
      <c r="G403" s="229">
        <v>5444741</v>
      </c>
      <c r="H403" s="225">
        <v>43891</v>
      </c>
      <c r="I403" s="228" t="s">
        <v>175</v>
      </c>
      <c r="J403" s="212" t="s">
        <v>184</v>
      </c>
      <c r="K403" s="212" t="s">
        <v>184</v>
      </c>
      <c r="L403" s="212" t="s">
        <v>184</v>
      </c>
      <c r="M403" s="209" t="s">
        <v>184</v>
      </c>
    </row>
    <row r="404" spans="2:13" x14ac:dyDescent="0.35">
      <c r="B404" s="207">
        <v>9</v>
      </c>
      <c r="C404" s="208" t="s">
        <v>127</v>
      </c>
      <c r="D404" s="221" t="s">
        <v>2534</v>
      </c>
      <c r="E404" s="228" t="s">
        <v>182</v>
      </c>
      <c r="F404" s="223" t="s">
        <v>178</v>
      </c>
      <c r="G404" s="229">
        <v>7261483</v>
      </c>
      <c r="H404" s="225">
        <v>43891</v>
      </c>
      <c r="I404" s="228" t="s">
        <v>175</v>
      </c>
      <c r="J404" s="212" t="s">
        <v>184</v>
      </c>
      <c r="K404" s="212" t="s">
        <v>184</v>
      </c>
      <c r="L404" s="212" t="s">
        <v>184</v>
      </c>
      <c r="M404" s="209" t="s">
        <v>184</v>
      </c>
    </row>
    <row r="405" spans="2:13" x14ac:dyDescent="0.35">
      <c r="B405" s="207">
        <v>9</v>
      </c>
      <c r="C405" s="208" t="s">
        <v>127</v>
      </c>
      <c r="D405" s="221" t="s">
        <v>2535</v>
      </c>
      <c r="E405" s="228" t="s">
        <v>182</v>
      </c>
      <c r="F405" s="223" t="s">
        <v>178</v>
      </c>
      <c r="G405" s="229">
        <v>7295377</v>
      </c>
      <c r="H405" s="225">
        <v>43891</v>
      </c>
      <c r="I405" s="228" t="s">
        <v>191</v>
      </c>
      <c r="J405" s="212" t="s">
        <v>184</v>
      </c>
      <c r="K405" s="212" t="s">
        <v>184</v>
      </c>
      <c r="L405" s="212" t="s">
        <v>184</v>
      </c>
      <c r="M405" s="209" t="s">
        <v>184</v>
      </c>
    </row>
    <row r="406" spans="2:13" x14ac:dyDescent="0.35">
      <c r="B406" s="207">
        <v>9</v>
      </c>
      <c r="C406" s="208" t="s">
        <v>127</v>
      </c>
      <c r="D406" s="221" t="s">
        <v>188</v>
      </c>
      <c r="E406" s="228" t="s">
        <v>182</v>
      </c>
      <c r="F406" s="223" t="s">
        <v>178</v>
      </c>
      <c r="G406" s="229">
        <v>10000000</v>
      </c>
      <c r="H406" s="225">
        <v>43891</v>
      </c>
      <c r="I406" s="228" t="s">
        <v>191</v>
      </c>
      <c r="J406" s="212" t="s">
        <v>184</v>
      </c>
      <c r="K406" s="212" t="s">
        <v>184</v>
      </c>
      <c r="L406" s="212" t="s">
        <v>184</v>
      </c>
      <c r="M406" s="209" t="s">
        <v>184</v>
      </c>
    </row>
    <row r="407" spans="2:13" x14ac:dyDescent="0.35">
      <c r="B407" s="207">
        <v>9</v>
      </c>
      <c r="C407" s="208" t="s">
        <v>127</v>
      </c>
      <c r="D407" s="221" t="s">
        <v>2536</v>
      </c>
      <c r="E407" s="228" t="s">
        <v>182</v>
      </c>
      <c r="F407" s="223" t="s">
        <v>178</v>
      </c>
      <c r="G407" s="229">
        <v>11770694</v>
      </c>
      <c r="H407" s="225">
        <v>43891</v>
      </c>
      <c r="I407" s="228" t="s">
        <v>191</v>
      </c>
      <c r="J407" s="212" t="s">
        <v>184</v>
      </c>
      <c r="K407" s="212" t="s">
        <v>184</v>
      </c>
      <c r="L407" s="212" t="s">
        <v>184</v>
      </c>
      <c r="M407" s="209" t="s">
        <v>184</v>
      </c>
    </row>
    <row r="408" spans="2:13" x14ac:dyDescent="0.35">
      <c r="B408" s="207">
        <v>9</v>
      </c>
      <c r="C408" s="208" t="s">
        <v>127</v>
      </c>
      <c r="D408" s="221" t="s">
        <v>188</v>
      </c>
      <c r="E408" s="228" t="s">
        <v>182</v>
      </c>
      <c r="F408" s="223" t="s">
        <v>178</v>
      </c>
      <c r="G408" s="229">
        <v>4000000</v>
      </c>
      <c r="H408" s="225">
        <v>43906</v>
      </c>
      <c r="I408" s="228" t="s">
        <v>2537</v>
      </c>
      <c r="J408" s="212" t="s">
        <v>184</v>
      </c>
      <c r="K408" s="212" t="s">
        <v>184</v>
      </c>
      <c r="L408" s="212" t="s">
        <v>184</v>
      </c>
      <c r="M408" s="209" t="s">
        <v>184</v>
      </c>
    </row>
    <row r="409" spans="2:13" x14ac:dyDescent="0.35">
      <c r="B409" s="207">
        <v>9</v>
      </c>
      <c r="C409" s="208" t="s">
        <v>127</v>
      </c>
      <c r="D409" s="221" t="s">
        <v>185</v>
      </c>
      <c r="E409" s="228" t="s">
        <v>182</v>
      </c>
      <c r="F409" s="223" t="s">
        <v>178</v>
      </c>
      <c r="G409" s="229">
        <v>1498989</v>
      </c>
      <c r="H409" s="225">
        <v>43918</v>
      </c>
      <c r="I409" s="228" t="s">
        <v>173</v>
      </c>
      <c r="J409" s="212" t="s">
        <v>184</v>
      </c>
      <c r="K409" s="212" t="s">
        <v>184</v>
      </c>
      <c r="L409" s="212" t="s">
        <v>184</v>
      </c>
      <c r="M409" s="209" t="s">
        <v>184</v>
      </c>
    </row>
    <row r="410" spans="2:13" x14ac:dyDescent="0.35">
      <c r="B410" s="207">
        <v>9</v>
      </c>
      <c r="C410" s="208" t="s">
        <v>127</v>
      </c>
      <c r="D410" s="221" t="s">
        <v>185</v>
      </c>
      <c r="E410" s="228" t="s">
        <v>182</v>
      </c>
      <c r="F410" s="223" t="s">
        <v>178</v>
      </c>
      <c r="G410" s="229">
        <v>1549837</v>
      </c>
      <c r="H410" s="225">
        <v>43918</v>
      </c>
      <c r="I410" s="228" t="s">
        <v>173</v>
      </c>
      <c r="J410" s="212" t="s">
        <v>184</v>
      </c>
      <c r="K410" s="212" t="s">
        <v>184</v>
      </c>
      <c r="L410" s="212" t="s">
        <v>184</v>
      </c>
      <c r="M410" s="209" t="s">
        <v>184</v>
      </c>
    </row>
    <row r="411" spans="2:13" x14ac:dyDescent="0.35">
      <c r="B411" s="207">
        <v>9</v>
      </c>
      <c r="C411" s="208" t="s">
        <v>127</v>
      </c>
      <c r="D411" s="221" t="s">
        <v>2535</v>
      </c>
      <c r="E411" s="228" t="s">
        <v>182</v>
      </c>
      <c r="F411" s="223" t="s">
        <v>178</v>
      </c>
      <c r="G411" s="229">
        <v>2144131</v>
      </c>
      <c r="H411" s="225">
        <v>43918</v>
      </c>
      <c r="I411" s="228" t="s">
        <v>191</v>
      </c>
      <c r="J411" s="212" t="s">
        <v>184</v>
      </c>
      <c r="K411" s="212" t="s">
        <v>184</v>
      </c>
      <c r="L411" s="212" t="s">
        <v>184</v>
      </c>
      <c r="M411" s="209" t="s">
        <v>184</v>
      </c>
    </row>
    <row r="412" spans="2:13" x14ac:dyDescent="0.35">
      <c r="B412" s="207">
        <v>9</v>
      </c>
      <c r="C412" s="208" t="s">
        <v>127</v>
      </c>
      <c r="D412" s="221" t="s">
        <v>188</v>
      </c>
      <c r="E412" s="228" t="s">
        <v>182</v>
      </c>
      <c r="F412" s="223" t="s">
        <v>178</v>
      </c>
      <c r="G412" s="229">
        <v>3000000</v>
      </c>
      <c r="H412" s="225">
        <v>43918</v>
      </c>
      <c r="I412" s="228" t="s">
        <v>175</v>
      </c>
      <c r="J412" s="212" t="s">
        <v>184</v>
      </c>
      <c r="K412" s="212" t="s">
        <v>184</v>
      </c>
      <c r="L412" s="212" t="s">
        <v>184</v>
      </c>
      <c r="M412" s="209" t="s">
        <v>184</v>
      </c>
    </row>
    <row r="413" spans="2:13" x14ac:dyDescent="0.35">
      <c r="B413" s="207">
        <v>9</v>
      </c>
      <c r="C413" s="208" t="s">
        <v>127</v>
      </c>
      <c r="D413" s="221" t="s">
        <v>190</v>
      </c>
      <c r="E413" s="228" t="s">
        <v>182</v>
      </c>
      <c r="F413" s="223" t="s">
        <v>178</v>
      </c>
      <c r="G413" s="229">
        <v>6900000</v>
      </c>
      <c r="H413" s="225">
        <v>43918</v>
      </c>
      <c r="I413" s="228" t="s">
        <v>173</v>
      </c>
      <c r="J413" s="212" t="s">
        <v>184</v>
      </c>
      <c r="K413" s="212" t="s">
        <v>184</v>
      </c>
      <c r="L413" s="212" t="s">
        <v>184</v>
      </c>
      <c r="M413" s="209" t="s">
        <v>184</v>
      </c>
    </row>
    <row r="414" spans="2:13" x14ac:dyDescent="0.35">
      <c r="B414" s="207">
        <v>9</v>
      </c>
      <c r="C414" s="208" t="s">
        <v>127</v>
      </c>
      <c r="D414" s="221" t="s">
        <v>185</v>
      </c>
      <c r="E414" s="228" t="s">
        <v>182</v>
      </c>
      <c r="F414" s="223" t="s">
        <v>178</v>
      </c>
      <c r="G414" s="229">
        <v>7000000</v>
      </c>
      <c r="H414" s="225">
        <v>43918</v>
      </c>
      <c r="I414" s="228" t="s">
        <v>2538</v>
      </c>
      <c r="J414" s="212" t="s">
        <v>184</v>
      </c>
      <c r="K414" s="212" t="s">
        <v>184</v>
      </c>
      <c r="L414" s="212" t="s">
        <v>184</v>
      </c>
      <c r="M414" s="209" t="s">
        <v>184</v>
      </c>
    </row>
    <row r="415" spans="2:13" x14ac:dyDescent="0.35">
      <c r="B415" s="207">
        <v>9</v>
      </c>
      <c r="C415" s="208" t="s">
        <v>127</v>
      </c>
      <c r="D415" s="221" t="s">
        <v>2534</v>
      </c>
      <c r="E415" s="228" t="s">
        <v>182</v>
      </c>
      <c r="F415" s="223" t="s">
        <v>178</v>
      </c>
      <c r="G415" s="229">
        <v>7261483</v>
      </c>
      <c r="H415" s="225">
        <v>43918</v>
      </c>
      <c r="I415" s="228" t="s">
        <v>175</v>
      </c>
      <c r="J415" s="212" t="s">
        <v>184</v>
      </c>
      <c r="K415" s="212" t="s">
        <v>184</v>
      </c>
      <c r="L415" s="212" t="s">
        <v>184</v>
      </c>
      <c r="M415" s="209" t="s">
        <v>184</v>
      </c>
    </row>
    <row r="416" spans="2:13" x14ac:dyDescent="0.35">
      <c r="B416" s="207">
        <v>9</v>
      </c>
      <c r="C416" s="208" t="s">
        <v>127</v>
      </c>
      <c r="D416" s="221" t="s">
        <v>188</v>
      </c>
      <c r="E416" s="228" t="s">
        <v>182</v>
      </c>
      <c r="F416" s="223" t="s">
        <v>178</v>
      </c>
      <c r="G416" s="229">
        <v>9881423</v>
      </c>
      <c r="H416" s="225">
        <v>43918</v>
      </c>
      <c r="I416" s="228" t="s">
        <v>173</v>
      </c>
      <c r="J416" s="212" t="s">
        <v>184</v>
      </c>
      <c r="K416" s="212" t="s">
        <v>184</v>
      </c>
      <c r="L416" s="212" t="s">
        <v>184</v>
      </c>
      <c r="M416" s="209" t="s">
        <v>184</v>
      </c>
    </row>
    <row r="417" spans="2:13" x14ac:dyDescent="0.35">
      <c r="B417" s="207">
        <v>9</v>
      </c>
      <c r="C417" s="208" t="s">
        <v>127</v>
      </c>
      <c r="D417" s="221" t="s">
        <v>188</v>
      </c>
      <c r="E417" s="228" t="s">
        <v>182</v>
      </c>
      <c r="F417" s="223" t="s">
        <v>178</v>
      </c>
      <c r="G417" s="229">
        <v>425000</v>
      </c>
      <c r="H417" s="225">
        <v>43954</v>
      </c>
      <c r="I417" s="228" t="s">
        <v>2539</v>
      </c>
      <c r="J417" s="212" t="s">
        <v>184</v>
      </c>
      <c r="K417" s="212" t="s">
        <v>184</v>
      </c>
      <c r="L417" s="212" t="s">
        <v>184</v>
      </c>
      <c r="M417" s="209" t="s">
        <v>184</v>
      </c>
    </row>
    <row r="418" spans="2:13" x14ac:dyDescent="0.35">
      <c r="B418" s="207">
        <v>9</v>
      </c>
      <c r="C418" s="208" t="s">
        <v>127</v>
      </c>
      <c r="D418" s="221" t="s">
        <v>188</v>
      </c>
      <c r="E418" s="228" t="s">
        <v>182</v>
      </c>
      <c r="F418" s="223" t="s">
        <v>178</v>
      </c>
      <c r="G418" s="229">
        <v>425000</v>
      </c>
      <c r="H418" s="225">
        <v>43954</v>
      </c>
      <c r="I418" s="228" t="s">
        <v>2539</v>
      </c>
      <c r="J418" s="212" t="s">
        <v>184</v>
      </c>
      <c r="K418" s="212" t="s">
        <v>184</v>
      </c>
      <c r="L418" s="212" t="s">
        <v>184</v>
      </c>
      <c r="M418" s="209" t="s">
        <v>184</v>
      </c>
    </row>
    <row r="419" spans="2:13" x14ac:dyDescent="0.35">
      <c r="B419" s="207">
        <v>9</v>
      </c>
      <c r="C419" s="208" t="s">
        <v>127</v>
      </c>
      <c r="D419" s="221" t="s">
        <v>188</v>
      </c>
      <c r="E419" s="228" t="s">
        <v>182</v>
      </c>
      <c r="F419" s="223" t="s">
        <v>178</v>
      </c>
      <c r="G419" s="229">
        <v>425000</v>
      </c>
      <c r="H419" s="225">
        <v>43954</v>
      </c>
      <c r="I419" s="228" t="s">
        <v>2539</v>
      </c>
      <c r="J419" s="212" t="s">
        <v>184</v>
      </c>
      <c r="K419" s="212" t="s">
        <v>184</v>
      </c>
      <c r="L419" s="212" t="s">
        <v>184</v>
      </c>
      <c r="M419" s="209" t="s">
        <v>184</v>
      </c>
    </row>
    <row r="420" spans="2:13" x14ac:dyDescent="0.35">
      <c r="B420" s="207">
        <v>9</v>
      </c>
      <c r="C420" s="208" t="s">
        <v>127</v>
      </c>
      <c r="D420" s="221" t="s">
        <v>185</v>
      </c>
      <c r="E420" s="228" t="s">
        <v>182</v>
      </c>
      <c r="F420" s="223" t="s">
        <v>178</v>
      </c>
      <c r="G420" s="229">
        <v>885000</v>
      </c>
      <c r="H420" s="225">
        <v>43954</v>
      </c>
      <c r="I420" s="228" t="s">
        <v>2540</v>
      </c>
      <c r="J420" s="212" t="s">
        <v>184</v>
      </c>
      <c r="K420" s="212" t="s">
        <v>184</v>
      </c>
      <c r="L420" s="212" t="s">
        <v>184</v>
      </c>
      <c r="M420" s="209" t="s">
        <v>184</v>
      </c>
    </row>
    <row r="421" spans="2:13" x14ac:dyDescent="0.35">
      <c r="B421" s="207">
        <v>9</v>
      </c>
      <c r="C421" s="208" t="s">
        <v>127</v>
      </c>
      <c r="D421" s="221" t="s">
        <v>2541</v>
      </c>
      <c r="E421" s="228" t="s">
        <v>182</v>
      </c>
      <c r="F421" s="223" t="s">
        <v>178</v>
      </c>
      <c r="G421" s="229">
        <v>2317118</v>
      </c>
      <c r="H421" s="225">
        <v>43954</v>
      </c>
      <c r="I421" s="228" t="s">
        <v>173</v>
      </c>
      <c r="J421" s="212" t="s">
        <v>184</v>
      </c>
      <c r="K421" s="212" t="s">
        <v>184</v>
      </c>
      <c r="L421" s="212" t="s">
        <v>184</v>
      </c>
      <c r="M421" s="209" t="s">
        <v>184</v>
      </c>
    </row>
    <row r="422" spans="2:13" x14ac:dyDescent="0.35">
      <c r="B422" s="207">
        <v>9</v>
      </c>
      <c r="C422" s="208" t="s">
        <v>127</v>
      </c>
      <c r="D422" s="221" t="s">
        <v>185</v>
      </c>
      <c r="E422" s="228" t="s">
        <v>182</v>
      </c>
      <c r="F422" s="223" t="s">
        <v>178</v>
      </c>
      <c r="G422" s="229">
        <v>3952569</v>
      </c>
      <c r="H422" s="225">
        <v>43954</v>
      </c>
      <c r="I422" s="228" t="s">
        <v>173</v>
      </c>
      <c r="J422" s="212" t="s">
        <v>184</v>
      </c>
      <c r="K422" s="212" t="s">
        <v>184</v>
      </c>
      <c r="L422" s="212" t="s">
        <v>184</v>
      </c>
      <c r="M422" s="209" t="s">
        <v>184</v>
      </c>
    </row>
    <row r="423" spans="2:13" x14ac:dyDescent="0.35">
      <c r="B423" s="207">
        <v>9</v>
      </c>
      <c r="C423" s="208" t="s">
        <v>127</v>
      </c>
      <c r="D423" s="221" t="s">
        <v>188</v>
      </c>
      <c r="E423" s="228" t="s">
        <v>182</v>
      </c>
      <c r="F423" s="223" t="s">
        <v>178</v>
      </c>
      <c r="G423" s="229">
        <v>5000000</v>
      </c>
      <c r="H423" s="225">
        <v>43954</v>
      </c>
      <c r="I423" s="228" t="s">
        <v>191</v>
      </c>
      <c r="J423" s="212" t="s">
        <v>184</v>
      </c>
      <c r="K423" s="212" t="s">
        <v>184</v>
      </c>
      <c r="L423" s="212" t="s">
        <v>184</v>
      </c>
      <c r="M423" s="209" t="s">
        <v>184</v>
      </c>
    </row>
    <row r="424" spans="2:13" x14ac:dyDescent="0.35">
      <c r="B424" s="207">
        <v>9</v>
      </c>
      <c r="C424" s="208" t="s">
        <v>127</v>
      </c>
      <c r="D424" s="221" t="s">
        <v>188</v>
      </c>
      <c r="E424" s="228" t="s">
        <v>182</v>
      </c>
      <c r="F424" s="223" t="s">
        <v>178</v>
      </c>
      <c r="G424" s="229">
        <v>11452950</v>
      </c>
      <c r="H424" s="225">
        <v>43954</v>
      </c>
      <c r="I424" s="228" t="s">
        <v>2539</v>
      </c>
      <c r="J424" s="212" t="s">
        <v>184</v>
      </c>
      <c r="K424" s="212" t="s">
        <v>184</v>
      </c>
      <c r="L424" s="212" t="s">
        <v>184</v>
      </c>
      <c r="M424" s="209" t="s">
        <v>184</v>
      </c>
    </row>
    <row r="425" spans="2:13" x14ac:dyDescent="0.35">
      <c r="B425" s="207">
        <v>9</v>
      </c>
      <c r="C425" s="208" t="s">
        <v>127</v>
      </c>
      <c r="D425" s="221" t="s">
        <v>2542</v>
      </c>
      <c r="E425" s="228" t="s">
        <v>182</v>
      </c>
      <c r="F425" s="223" t="s">
        <v>178</v>
      </c>
      <c r="G425" s="229">
        <v>40560937</v>
      </c>
      <c r="H425" s="225">
        <v>43954</v>
      </c>
      <c r="I425" s="228" t="s">
        <v>2532</v>
      </c>
      <c r="J425" s="212" t="s">
        <v>184</v>
      </c>
      <c r="K425" s="212" t="s">
        <v>184</v>
      </c>
      <c r="L425" s="212" t="s">
        <v>184</v>
      </c>
      <c r="M425" s="209" t="s">
        <v>184</v>
      </c>
    </row>
    <row r="426" spans="2:13" x14ac:dyDescent="0.35">
      <c r="B426" s="207">
        <v>9</v>
      </c>
      <c r="C426" s="208" t="s">
        <v>127</v>
      </c>
      <c r="D426" s="221" t="s">
        <v>188</v>
      </c>
      <c r="E426" s="228" t="s">
        <v>182</v>
      </c>
      <c r="F426" s="223" t="s">
        <v>178</v>
      </c>
      <c r="G426" s="229">
        <v>7389349</v>
      </c>
      <c r="H426" s="225">
        <v>43971</v>
      </c>
      <c r="I426" s="228" t="s">
        <v>173</v>
      </c>
      <c r="J426" s="212" t="s">
        <v>184</v>
      </c>
      <c r="K426" s="212" t="s">
        <v>184</v>
      </c>
      <c r="L426" s="212" t="s">
        <v>184</v>
      </c>
      <c r="M426" s="209" t="s">
        <v>184</v>
      </c>
    </row>
    <row r="427" spans="2:13" x14ac:dyDescent="0.35">
      <c r="B427" s="207">
        <v>9</v>
      </c>
      <c r="C427" s="208" t="s">
        <v>127</v>
      </c>
      <c r="D427" s="221" t="s">
        <v>2533</v>
      </c>
      <c r="E427" s="228" t="s">
        <v>182</v>
      </c>
      <c r="F427" s="223" t="s">
        <v>178</v>
      </c>
      <c r="G427" s="229">
        <v>5444781</v>
      </c>
      <c r="H427" s="225">
        <v>43981</v>
      </c>
      <c r="I427" s="228" t="s">
        <v>175</v>
      </c>
      <c r="J427" s="212" t="s">
        <v>184</v>
      </c>
      <c r="K427" s="212" t="s">
        <v>184</v>
      </c>
      <c r="L427" s="212" t="s">
        <v>184</v>
      </c>
      <c r="M427" s="209" t="s">
        <v>184</v>
      </c>
    </row>
    <row r="428" spans="2:13" x14ac:dyDescent="0.35">
      <c r="B428" s="207">
        <v>9</v>
      </c>
      <c r="C428" s="208" t="s">
        <v>127</v>
      </c>
      <c r="D428" s="221" t="s">
        <v>2531</v>
      </c>
      <c r="E428" s="228" t="s">
        <v>182</v>
      </c>
      <c r="F428" s="223" t="s">
        <v>178</v>
      </c>
      <c r="G428" s="229">
        <v>127865</v>
      </c>
      <c r="H428" s="225">
        <v>44014</v>
      </c>
      <c r="I428" s="228" t="s">
        <v>173</v>
      </c>
      <c r="J428" s="212" t="s">
        <v>184</v>
      </c>
      <c r="K428" s="212" t="s">
        <v>184</v>
      </c>
      <c r="L428" s="212" t="s">
        <v>184</v>
      </c>
      <c r="M428" s="209" t="s">
        <v>184</v>
      </c>
    </row>
    <row r="429" spans="2:13" x14ac:dyDescent="0.35">
      <c r="B429" s="207">
        <v>9</v>
      </c>
      <c r="C429" s="208" t="s">
        <v>127</v>
      </c>
      <c r="D429" s="221" t="s">
        <v>2531</v>
      </c>
      <c r="E429" s="228" t="s">
        <v>182</v>
      </c>
      <c r="F429" s="223" t="s">
        <v>178</v>
      </c>
      <c r="G429" s="229">
        <v>3191102</v>
      </c>
      <c r="H429" s="225">
        <v>44014</v>
      </c>
      <c r="I429" s="228" t="s">
        <v>2532</v>
      </c>
      <c r="J429" s="212" t="s">
        <v>184</v>
      </c>
      <c r="K429" s="212" t="s">
        <v>184</v>
      </c>
      <c r="L429" s="212" t="s">
        <v>184</v>
      </c>
      <c r="M429" s="209" t="s">
        <v>184</v>
      </c>
    </row>
    <row r="430" spans="2:13" x14ac:dyDescent="0.35">
      <c r="B430" s="207">
        <v>9</v>
      </c>
      <c r="C430" s="208" t="s">
        <v>127</v>
      </c>
      <c r="D430" s="221" t="s">
        <v>2533</v>
      </c>
      <c r="E430" s="228" t="s">
        <v>182</v>
      </c>
      <c r="F430" s="223" t="s">
        <v>178</v>
      </c>
      <c r="G430" s="229">
        <v>4614188</v>
      </c>
      <c r="H430" s="225">
        <v>44014</v>
      </c>
      <c r="I430" s="228" t="s">
        <v>175</v>
      </c>
      <c r="J430" s="212" t="s">
        <v>184</v>
      </c>
      <c r="K430" s="212" t="s">
        <v>184</v>
      </c>
      <c r="L430" s="212" t="s">
        <v>184</v>
      </c>
      <c r="M430" s="209" t="s">
        <v>184</v>
      </c>
    </row>
    <row r="431" spans="2:13" x14ac:dyDescent="0.35">
      <c r="B431" s="207">
        <v>9</v>
      </c>
      <c r="C431" s="208" t="s">
        <v>127</v>
      </c>
      <c r="D431" s="221" t="s">
        <v>2535</v>
      </c>
      <c r="E431" s="228" t="s">
        <v>182</v>
      </c>
      <c r="F431" s="223" t="s">
        <v>178</v>
      </c>
      <c r="G431" s="229">
        <v>6330193</v>
      </c>
      <c r="H431" s="225">
        <v>44014</v>
      </c>
      <c r="I431" s="228" t="s">
        <v>191</v>
      </c>
      <c r="J431" s="212" t="s">
        <v>184</v>
      </c>
      <c r="K431" s="212" t="s">
        <v>184</v>
      </c>
      <c r="L431" s="212" t="s">
        <v>184</v>
      </c>
      <c r="M431" s="209" t="s">
        <v>184</v>
      </c>
    </row>
    <row r="432" spans="2:13" x14ac:dyDescent="0.35">
      <c r="B432" s="207">
        <v>9</v>
      </c>
      <c r="C432" s="208" t="s">
        <v>127</v>
      </c>
      <c r="D432" s="221" t="s">
        <v>190</v>
      </c>
      <c r="E432" s="228" t="s">
        <v>182</v>
      </c>
      <c r="F432" s="223" t="s">
        <v>178</v>
      </c>
      <c r="G432" s="229">
        <v>6900000</v>
      </c>
      <c r="H432" s="225">
        <v>44014</v>
      </c>
      <c r="I432" s="228" t="s">
        <v>173</v>
      </c>
      <c r="J432" s="212" t="s">
        <v>184</v>
      </c>
      <c r="K432" s="212" t="s">
        <v>184</v>
      </c>
      <c r="L432" s="212" t="s">
        <v>184</v>
      </c>
      <c r="M432" s="209" t="s">
        <v>184</v>
      </c>
    </row>
    <row r="433" spans="2:13" x14ac:dyDescent="0.35">
      <c r="B433" s="207">
        <v>9</v>
      </c>
      <c r="C433" s="208" t="s">
        <v>127</v>
      </c>
      <c r="D433" s="221" t="s">
        <v>189</v>
      </c>
      <c r="E433" s="228" t="s">
        <v>182</v>
      </c>
      <c r="F433" s="223" t="s">
        <v>178</v>
      </c>
      <c r="G433" s="229">
        <v>6240144</v>
      </c>
      <c r="H433" s="225">
        <v>44045</v>
      </c>
      <c r="I433" s="228" t="s">
        <v>2532</v>
      </c>
      <c r="J433" s="212" t="s">
        <v>184</v>
      </c>
      <c r="K433" s="212" t="s">
        <v>184</v>
      </c>
      <c r="L433" s="212" t="s">
        <v>184</v>
      </c>
      <c r="M433" s="209" t="s">
        <v>184</v>
      </c>
    </row>
    <row r="434" spans="2:13" x14ac:dyDescent="0.35">
      <c r="B434" s="207">
        <v>9</v>
      </c>
      <c r="C434" s="208" t="s">
        <v>127</v>
      </c>
      <c r="D434" s="221" t="s">
        <v>2534</v>
      </c>
      <c r="E434" s="228" t="s">
        <v>182</v>
      </c>
      <c r="F434" s="223" t="s">
        <v>178</v>
      </c>
      <c r="G434" s="229">
        <v>11497349</v>
      </c>
      <c r="H434" s="225">
        <v>44045</v>
      </c>
      <c r="I434" s="228" t="s">
        <v>175</v>
      </c>
      <c r="J434" s="212" t="s">
        <v>184</v>
      </c>
      <c r="K434" s="212" t="s">
        <v>184</v>
      </c>
      <c r="L434" s="212" t="s">
        <v>184</v>
      </c>
      <c r="M434" s="209" t="s">
        <v>184</v>
      </c>
    </row>
    <row r="435" spans="2:13" x14ac:dyDescent="0.35">
      <c r="B435" s="207">
        <v>9</v>
      </c>
      <c r="C435" s="208" t="s">
        <v>127</v>
      </c>
      <c r="D435" s="221" t="s">
        <v>188</v>
      </c>
      <c r="E435" s="228" t="s">
        <v>182</v>
      </c>
      <c r="F435" s="223" t="s">
        <v>178</v>
      </c>
      <c r="G435" s="229">
        <v>855000</v>
      </c>
      <c r="H435" s="225">
        <v>44076</v>
      </c>
      <c r="I435" s="228" t="s">
        <v>175</v>
      </c>
      <c r="J435" s="212" t="s">
        <v>184</v>
      </c>
      <c r="K435" s="212" t="s">
        <v>184</v>
      </c>
      <c r="L435" s="212" t="s">
        <v>184</v>
      </c>
      <c r="M435" s="209" t="s">
        <v>184</v>
      </c>
    </row>
    <row r="436" spans="2:13" x14ac:dyDescent="0.35">
      <c r="B436" s="207">
        <v>9</v>
      </c>
      <c r="C436" s="208" t="s">
        <v>127</v>
      </c>
      <c r="D436" s="221" t="s">
        <v>2543</v>
      </c>
      <c r="E436" s="228" t="s">
        <v>182</v>
      </c>
      <c r="F436" s="223" t="s">
        <v>178</v>
      </c>
      <c r="G436" s="229">
        <v>1700000</v>
      </c>
      <c r="H436" s="225">
        <v>44076</v>
      </c>
      <c r="I436" s="228" t="s">
        <v>208</v>
      </c>
      <c r="J436" s="212" t="s">
        <v>184</v>
      </c>
      <c r="K436" s="212" t="s">
        <v>184</v>
      </c>
      <c r="L436" s="212" t="s">
        <v>184</v>
      </c>
      <c r="M436" s="209" t="s">
        <v>184</v>
      </c>
    </row>
    <row r="437" spans="2:13" x14ac:dyDescent="0.35">
      <c r="B437" s="207">
        <v>9</v>
      </c>
      <c r="C437" s="208" t="s">
        <v>127</v>
      </c>
      <c r="D437" s="221" t="s">
        <v>2542</v>
      </c>
      <c r="E437" s="228" t="s">
        <v>182</v>
      </c>
      <c r="F437" s="223" t="s">
        <v>178</v>
      </c>
      <c r="G437" s="229">
        <v>6760000</v>
      </c>
      <c r="H437" s="225">
        <v>44076</v>
      </c>
      <c r="I437" s="228" t="s">
        <v>2532</v>
      </c>
      <c r="J437" s="212" t="s">
        <v>184</v>
      </c>
      <c r="K437" s="212" t="s">
        <v>184</v>
      </c>
      <c r="L437" s="212" t="s">
        <v>184</v>
      </c>
      <c r="M437" s="209" t="s">
        <v>184</v>
      </c>
    </row>
    <row r="438" spans="2:13" x14ac:dyDescent="0.35">
      <c r="B438" s="207">
        <v>9</v>
      </c>
      <c r="C438" s="208" t="s">
        <v>127</v>
      </c>
      <c r="D438" s="221" t="s">
        <v>188</v>
      </c>
      <c r="E438" s="228" t="s">
        <v>182</v>
      </c>
      <c r="F438" s="223" t="s">
        <v>178</v>
      </c>
      <c r="G438" s="229">
        <v>10307658</v>
      </c>
      <c r="H438" s="225">
        <v>44076</v>
      </c>
      <c r="I438" s="228" t="s">
        <v>2539</v>
      </c>
      <c r="J438" s="212" t="s">
        <v>184</v>
      </c>
      <c r="K438" s="212" t="s">
        <v>184</v>
      </c>
      <c r="L438" s="212" t="s">
        <v>184</v>
      </c>
      <c r="M438" s="209" t="s">
        <v>184</v>
      </c>
    </row>
    <row r="439" spans="2:13" x14ac:dyDescent="0.35">
      <c r="B439" s="207">
        <v>9</v>
      </c>
      <c r="C439" s="208" t="s">
        <v>127</v>
      </c>
      <c r="D439" s="221" t="s">
        <v>188</v>
      </c>
      <c r="E439" s="228" t="s">
        <v>182</v>
      </c>
      <c r="F439" s="223" t="s">
        <v>178</v>
      </c>
      <c r="G439" s="229">
        <v>425000</v>
      </c>
      <c r="H439" s="225">
        <v>44095</v>
      </c>
      <c r="I439" s="228" t="s">
        <v>2539</v>
      </c>
      <c r="J439" s="212" t="s">
        <v>184</v>
      </c>
      <c r="K439" s="212" t="s">
        <v>184</v>
      </c>
      <c r="L439" s="212" t="s">
        <v>184</v>
      </c>
      <c r="M439" s="209" t="s">
        <v>184</v>
      </c>
    </row>
    <row r="440" spans="2:13" x14ac:dyDescent="0.35">
      <c r="B440" s="207">
        <v>9</v>
      </c>
      <c r="C440" s="208" t="s">
        <v>127</v>
      </c>
      <c r="D440" s="221" t="s">
        <v>188</v>
      </c>
      <c r="E440" s="228" t="s">
        <v>182</v>
      </c>
      <c r="F440" s="223" t="s">
        <v>178</v>
      </c>
      <c r="G440" s="229">
        <v>2800000</v>
      </c>
      <c r="H440" s="225">
        <v>44095</v>
      </c>
      <c r="I440" s="228" t="s">
        <v>175</v>
      </c>
      <c r="J440" s="212" t="s">
        <v>184</v>
      </c>
      <c r="K440" s="212" t="s">
        <v>184</v>
      </c>
      <c r="L440" s="212" t="s">
        <v>184</v>
      </c>
      <c r="M440" s="209" t="s">
        <v>184</v>
      </c>
    </row>
    <row r="441" spans="2:13" x14ac:dyDescent="0.35">
      <c r="B441" s="207">
        <v>9</v>
      </c>
      <c r="C441" s="208" t="s">
        <v>127</v>
      </c>
      <c r="D441" s="221" t="s">
        <v>188</v>
      </c>
      <c r="E441" s="228" t="s">
        <v>182</v>
      </c>
      <c r="F441" s="223" t="s">
        <v>178</v>
      </c>
      <c r="G441" s="229">
        <v>4309324</v>
      </c>
      <c r="H441" s="225">
        <v>44095</v>
      </c>
      <c r="I441" s="228" t="s">
        <v>2540</v>
      </c>
      <c r="J441" s="212" t="s">
        <v>184</v>
      </c>
      <c r="K441" s="212" t="s">
        <v>184</v>
      </c>
      <c r="L441" s="212" t="s">
        <v>184</v>
      </c>
      <c r="M441" s="209" t="s">
        <v>184</v>
      </c>
    </row>
    <row r="442" spans="2:13" x14ac:dyDescent="0.35">
      <c r="B442" s="207">
        <v>9</v>
      </c>
      <c r="C442" s="208" t="s">
        <v>127</v>
      </c>
      <c r="D442" s="221" t="s">
        <v>188</v>
      </c>
      <c r="E442" s="228" t="s">
        <v>182</v>
      </c>
      <c r="F442" s="223" t="s">
        <v>178</v>
      </c>
      <c r="G442" s="229">
        <v>6031316</v>
      </c>
      <c r="H442" s="225">
        <v>44095</v>
      </c>
      <c r="I442" s="228" t="s">
        <v>2532</v>
      </c>
      <c r="J442" s="212" t="s">
        <v>184</v>
      </c>
      <c r="K442" s="212" t="s">
        <v>184</v>
      </c>
      <c r="L442" s="212" t="s">
        <v>184</v>
      </c>
      <c r="M442" s="209" t="s">
        <v>184</v>
      </c>
    </row>
    <row r="443" spans="2:13" x14ac:dyDescent="0.35">
      <c r="B443" s="207">
        <v>9</v>
      </c>
      <c r="C443" s="208" t="s">
        <v>127</v>
      </c>
      <c r="D443" s="221" t="s">
        <v>188</v>
      </c>
      <c r="E443" s="228" t="s">
        <v>182</v>
      </c>
      <c r="F443" s="223" t="s">
        <v>178</v>
      </c>
      <c r="G443" s="229">
        <v>7253537</v>
      </c>
      <c r="H443" s="225">
        <v>44095</v>
      </c>
      <c r="I443" s="228" t="s">
        <v>2539</v>
      </c>
      <c r="J443" s="212" t="s">
        <v>184</v>
      </c>
      <c r="K443" s="212" t="s">
        <v>184</v>
      </c>
      <c r="L443" s="212" t="s">
        <v>184</v>
      </c>
      <c r="M443" s="209" t="s">
        <v>184</v>
      </c>
    </row>
    <row r="444" spans="2:13" x14ac:dyDescent="0.35">
      <c r="B444" s="207">
        <v>9</v>
      </c>
      <c r="C444" s="208" t="s">
        <v>127</v>
      </c>
      <c r="D444" s="221" t="s">
        <v>188</v>
      </c>
      <c r="E444" s="228" t="s">
        <v>182</v>
      </c>
      <c r="F444" s="223" t="s">
        <v>178</v>
      </c>
      <c r="G444" s="229">
        <v>425000</v>
      </c>
      <c r="H444" s="225">
        <v>44105</v>
      </c>
      <c r="I444" s="228" t="s">
        <v>2539</v>
      </c>
      <c r="J444" s="212" t="s">
        <v>184</v>
      </c>
      <c r="K444" s="212" t="s">
        <v>184</v>
      </c>
      <c r="L444" s="212" t="s">
        <v>184</v>
      </c>
      <c r="M444" s="209" t="s">
        <v>184</v>
      </c>
    </row>
    <row r="445" spans="2:13" x14ac:dyDescent="0.35">
      <c r="B445" s="207">
        <v>9</v>
      </c>
      <c r="C445" s="208" t="s">
        <v>127</v>
      </c>
      <c r="D445" s="221" t="s">
        <v>190</v>
      </c>
      <c r="E445" s="228" t="s">
        <v>182</v>
      </c>
      <c r="F445" s="223" t="s">
        <v>178</v>
      </c>
      <c r="G445" s="229">
        <v>6900000</v>
      </c>
      <c r="H445" s="225">
        <v>44105</v>
      </c>
      <c r="I445" s="228" t="s">
        <v>173</v>
      </c>
      <c r="J445" s="212" t="s">
        <v>184</v>
      </c>
      <c r="K445" s="212" t="s">
        <v>184</v>
      </c>
      <c r="L445" s="212" t="s">
        <v>184</v>
      </c>
      <c r="M445" s="209" t="s">
        <v>184</v>
      </c>
    </row>
    <row r="446" spans="2:13" x14ac:dyDescent="0.35">
      <c r="B446" s="207">
        <v>9</v>
      </c>
      <c r="C446" s="208" t="s">
        <v>127</v>
      </c>
      <c r="D446" s="221" t="s">
        <v>2544</v>
      </c>
      <c r="E446" s="228" t="s">
        <v>182</v>
      </c>
      <c r="F446" s="223" t="s">
        <v>178</v>
      </c>
      <c r="G446" s="229">
        <v>5000000</v>
      </c>
      <c r="H446" s="225">
        <v>44114</v>
      </c>
      <c r="I446" s="228" t="s">
        <v>191</v>
      </c>
      <c r="J446" s="212" t="s">
        <v>184</v>
      </c>
      <c r="K446" s="212" t="s">
        <v>184</v>
      </c>
      <c r="L446" s="212" t="s">
        <v>184</v>
      </c>
      <c r="M446" s="209" t="s">
        <v>184</v>
      </c>
    </row>
    <row r="447" spans="2:13" x14ac:dyDescent="0.35">
      <c r="B447" s="207">
        <v>9</v>
      </c>
      <c r="C447" s="208" t="s">
        <v>127</v>
      </c>
      <c r="D447" s="221" t="s">
        <v>2542</v>
      </c>
      <c r="E447" s="228" t="s">
        <v>182</v>
      </c>
      <c r="F447" s="223" t="s">
        <v>178</v>
      </c>
      <c r="G447" s="229">
        <v>1050000</v>
      </c>
      <c r="H447" s="225">
        <v>44133</v>
      </c>
      <c r="I447" s="228" t="s">
        <v>255</v>
      </c>
      <c r="J447" s="212" t="s">
        <v>184</v>
      </c>
      <c r="K447" s="212" t="s">
        <v>184</v>
      </c>
      <c r="L447" s="212" t="s">
        <v>184</v>
      </c>
      <c r="M447" s="209" t="s">
        <v>184</v>
      </c>
    </row>
    <row r="448" spans="2:13" x14ac:dyDescent="0.35">
      <c r="B448" s="207">
        <v>9</v>
      </c>
      <c r="C448" s="208" t="s">
        <v>127</v>
      </c>
      <c r="D448" s="221" t="s">
        <v>188</v>
      </c>
      <c r="E448" s="228" t="s">
        <v>182</v>
      </c>
      <c r="F448" s="223" t="s">
        <v>178</v>
      </c>
      <c r="G448" s="229">
        <v>425000</v>
      </c>
      <c r="H448" s="225">
        <v>44137</v>
      </c>
      <c r="I448" s="228" t="s">
        <v>2539</v>
      </c>
      <c r="J448" s="212" t="s">
        <v>184</v>
      </c>
      <c r="K448" s="212" t="s">
        <v>184</v>
      </c>
      <c r="L448" s="212" t="s">
        <v>184</v>
      </c>
      <c r="M448" s="209" t="s">
        <v>184</v>
      </c>
    </row>
    <row r="449" spans="2:13" x14ac:dyDescent="0.35">
      <c r="B449" s="207">
        <v>9</v>
      </c>
      <c r="C449" s="208" t="s">
        <v>127</v>
      </c>
      <c r="D449" s="221" t="s">
        <v>2534</v>
      </c>
      <c r="E449" s="228" t="s">
        <v>182</v>
      </c>
      <c r="F449" s="223" t="s">
        <v>178</v>
      </c>
      <c r="G449" s="229">
        <v>1095254</v>
      </c>
      <c r="H449" s="225">
        <v>44139</v>
      </c>
      <c r="I449" s="228" t="s">
        <v>175</v>
      </c>
      <c r="J449" s="212" t="s">
        <v>184</v>
      </c>
      <c r="K449" s="212" t="s">
        <v>184</v>
      </c>
      <c r="L449" s="212" t="s">
        <v>184</v>
      </c>
      <c r="M449" s="209" t="s">
        <v>184</v>
      </c>
    </row>
    <row r="450" spans="2:13" x14ac:dyDescent="0.35">
      <c r="B450" s="207">
        <v>9</v>
      </c>
      <c r="C450" s="208" t="s">
        <v>127</v>
      </c>
      <c r="D450" s="221" t="s">
        <v>188</v>
      </c>
      <c r="E450" s="228" t="s">
        <v>182</v>
      </c>
      <c r="F450" s="223" t="s">
        <v>178</v>
      </c>
      <c r="G450" s="229">
        <v>1412000</v>
      </c>
      <c r="H450" s="225">
        <v>44139</v>
      </c>
      <c r="I450" s="228" t="s">
        <v>2545</v>
      </c>
      <c r="J450" s="212" t="s">
        <v>184</v>
      </c>
      <c r="K450" s="212" t="s">
        <v>184</v>
      </c>
      <c r="L450" s="212" t="s">
        <v>184</v>
      </c>
      <c r="M450" s="209" t="s">
        <v>184</v>
      </c>
    </row>
    <row r="451" spans="2:13" x14ac:dyDescent="0.35">
      <c r="B451" s="207">
        <v>9</v>
      </c>
      <c r="C451" s="208" t="s">
        <v>127</v>
      </c>
      <c r="D451" s="221" t="s">
        <v>188</v>
      </c>
      <c r="E451" s="228" t="s">
        <v>182</v>
      </c>
      <c r="F451" s="223" t="s">
        <v>178</v>
      </c>
      <c r="G451" s="229">
        <v>425000</v>
      </c>
      <c r="H451" s="225">
        <v>44153</v>
      </c>
      <c r="I451" s="228" t="s">
        <v>2539</v>
      </c>
      <c r="J451" s="212" t="s">
        <v>184</v>
      </c>
      <c r="K451" s="212" t="s">
        <v>184</v>
      </c>
      <c r="L451" s="212" t="s">
        <v>184</v>
      </c>
      <c r="M451" s="209" t="s">
        <v>184</v>
      </c>
    </row>
    <row r="452" spans="2:13" x14ac:dyDescent="0.35">
      <c r="B452" s="207">
        <v>9</v>
      </c>
      <c r="C452" s="208" t="s">
        <v>127</v>
      </c>
      <c r="D452" s="221" t="s">
        <v>188</v>
      </c>
      <c r="E452" s="228" t="s">
        <v>182</v>
      </c>
      <c r="F452" s="223" t="s">
        <v>178</v>
      </c>
      <c r="G452" s="229">
        <v>783000</v>
      </c>
      <c r="H452" s="225">
        <v>44168</v>
      </c>
      <c r="I452" s="228" t="s">
        <v>175</v>
      </c>
      <c r="J452" s="212" t="s">
        <v>184</v>
      </c>
      <c r="K452" s="212" t="s">
        <v>184</v>
      </c>
      <c r="L452" s="212" t="s">
        <v>184</v>
      </c>
      <c r="M452" s="209" t="s">
        <v>184</v>
      </c>
    </row>
    <row r="453" spans="2:13" x14ac:dyDescent="0.35">
      <c r="B453" s="207">
        <v>9</v>
      </c>
      <c r="C453" s="208" t="s">
        <v>127</v>
      </c>
      <c r="D453" s="221" t="s">
        <v>188</v>
      </c>
      <c r="E453" s="228" t="s">
        <v>182</v>
      </c>
      <c r="F453" s="223" t="s">
        <v>178</v>
      </c>
      <c r="G453" s="229">
        <v>1500000</v>
      </c>
      <c r="H453" s="225">
        <v>44168</v>
      </c>
      <c r="I453" s="228" t="s">
        <v>2532</v>
      </c>
      <c r="J453" s="212" t="s">
        <v>184</v>
      </c>
      <c r="K453" s="212" t="s">
        <v>184</v>
      </c>
      <c r="L453" s="212" t="s">
        <v>184</v>
      </c>
      <c r="M453" s="209" t="s">
        <v>184</v>
      </c>
    </row>
    <row r="454" spans="2:13" x14ac:dyDescent="0.35">
      <c r="B454" s="207">
        <v>9</v>
      </c>
      <c r="C454" s="208" t="s">
        <v>127</v>
      </c>
      <c r="D454" s="221" t="s">
        <v>188</v>
      </c>
      <c r="E454" s="228" t="s">
        <v>182</v>
      </c>
      <c r="F454" s="223" t="s">
        <v>178</v>
      </c>
      <c r="G454" s="229">
        <v>6000000</v>
      </c>
      <c r="H454" s="225">
        <v>44168</v>
      </c>
      <c r="I454" s="228" t="s">
        <v>261</v>
      </c>
      <c r="J454" s="212" t="s">
        <v>184</v>
      </c>
      <c r="K454" s="212" t="s">
        <v>184</v>
      </c>
      <c r="L454" s="212" t="s">
        <v>184</v>
      </c>
      <c r="M454" s="209" t="s">
        <v>184</v>
      </c>
    </row>
    <row r="455" spans="2:13" x14ac:dyDescent="0.35">
      <c r="B455" s="207">
        <v>9</v>
      </c>
      <c r="C455" s="208" t="s">
        <v>127</v>
      </c>
      <c r="D455" s="221" t="s">
        <v>188</v>
      </c>
      <c r="E455" s="228" t="s">
        <v>182</v>
      </c>
      <c r="F455" s="223" t="s">
        <v>178</v>
      </c>
      <c r="G455" s="229">
        <v>8620907</v>
      </c>
      <c r="H455" s="225">
        <v>44168</v>
      </c>
      <c r="I455" s="228" t="s">
        <v>173</v>
      </c>
      <c r="J455" s="212" t="s">
        <v>184</v>
      </c>
      <c r="K455" s="212" t="s">
        <v>184</v>
      </c>
      <c r="L455" s="212" t="s">
        <v>184</v>
      </c>
      <c r="M455" s="209" t="s">
        <v>184</v>
      </c>
    </row>
    <row r="456" spans="2:13" x14ac:dyDescent="0.35">
      <c r="B456" s="207">
        <v>9</v>
      </c>
      <c r="C456" s="208" t="s">
        <v>127</v>
      </c>
      <c r="D456" s="221" t="s">
        <v>188</v>
      </c>
      <c r="E456" s="228" t="s">
        <v>182</v>
      </c>
      <c r="F456" s="223" t="s">
        <v>178</v>
      </c>
      <c r="G456" s="229">
        <v>9078694</v>
      </c>
      <c r="H456" s="225">
        <v>44168</v>
      </c>
      <c r="I456" s="228" t="s">
        <v>2539</v>
      </c>
      <c r="J456" s="212" t="s">
        <v>184</v>
      </c>
      <c r="K456" s="212" t="s">
        <v>184</v>
      </c>
      <c r="L456" s="212" t="s">
        <v>184</v>
      </c>
      <c r="M456" s="209" t="s">
        <v>184</v>
      </c>
    </row>
    <row r="457" spans="2:13" x14ac:dyDescent="0.35">
      <c r="B457" s="207">
        <v>9</v>
      </c>
      <c r="C457" s="208" t="s">
        <v>127</v>
      </c>
      <c r="D457" s="221" t="s">
        <v>188</v>
      </c>
      <c r="E457" s="228" t="s">
        <v>182</v>
      </c>
      <c r="F457" s="223" t="s">
        <v>178</v>
      </c>
      <c r="G457" s="229">
        <v>425000</v>
      </c>
      <c r="H457" s="225">
        <v>44184</v>
      </c>
      <c r="I457" s="228" t="s">
        <v>2539</v>
      </c>
      <c r="J457" s="212" t="s">
        <v>184</v>
      </c>
      <c r="K457" s="212" t="s">
        <v>184</v>
      </c>
      <c r="L457" s="212" t="s">
        <v>184</v>
      </c>
      <c r="M457" s="209" t="s">
        <v>184</v>
      </c>
    </row>
    <row r="458" spans="2:13" x14ac:dyDescent="0.35">
      <c r="B458" s="207">
        <v>9</v>
      </c>
      <c r="C458" s="208" t="s">
        <v>127</v>
      </c>
      <c r="D458" s="221" t="s">
        <v>188</v>
      </c>
      <c r="E458" s="228" t="s">
        <v>182</v>
      </c>
      <c r="F458" s="223" t="s">
        <v>178</v>
      </c>
      <c r="G458" s="229">
        <v>150000</v>
      </c>
      <c r="H458" s="225">
        <v>44196</v>
      </c>
      <c r="I458" s="228" t="s">
        <v>255</v>
      </c>
      <c r="J458" s="212" t="s">
        <v>184</v>
      </c>
      <c r="K458" s="212" t="s">
        <v>184</v>
      </c>
      <c r="L458" s="212" t="s">
        <v>184</v>
      </c>
      <c r="M458" s="209" t="s">
        <v>184</v>
      </c>
    </row>
    <row r="459" spans="2:13" x14ac:dyDescent="0.35">
      <c r="B459" s="207">
        <v>9</v>
      </c>
      <c r="C459" s="208" t="s">
        <v>127</v>
      </c>
      <c r="D459" s="221" t="s">
        <v>188</v>
      </c>
      <c r="E459" s="228" t="s">
        <v>182</v>
      </c>
      <c r="F459" s="223" t="s">
        <v>178</v>
      </c>
      <c r="G459" s="229">
        <v>1000000</v>
      </c>
      <c r="H459" s="225">
        <v>44196</v>
      </c>
      <c r="I459" s="228" t="s">
        <v>255</v>
      </c>
      <c r="J459" s="212" t="s">
        <v>184</v>
      </c>
      <c r="K459" s="212" t="s">
        <v>184</v>
      </c>
      <c r="L459" s="212" t="s">
        <v>184</v>
      </c>
      <c r="M459" s="209" t="s">
        <v>184</v>
      </c>
    </row>
    <row r="460" spans="2:13" x14ac:dyDescent="0.35">
      <c r="B460" s="207">
        <v>9</v>
      </c>
      <c r="C460" s="208" t="s">
        <v>127</v>
      </c>
      <c r="D460" s="221" t="s">
        <v>188</v>
      </c>
      <c r="E460" s="228" t="s">
        <v>182</v>
      </c>
      <c r="F460" s="223" t="s">
        <v>178</v>
      </c>
      <c r="G460" s="229">
        <v>1300000</v>
      </c>
      <c r="H460" s="225">
        <v>44196</v>
      </c>
      <c r="I460" s="228" t="s">
        <v>255</v>
      </c>
      <c r="J460" s="212" t="s">
        <v>184</v>
      </c>
      <c r="K460" s="212" t="s">
        <v>184</v>
      </c>
      <c r="L460" s="212" t="s">
        <v>184</v>
      </c>
      <c r="M460" s="209" t="s">
        <v>184</v>
      </c>
    </row>
    <row r="461" spans="2:13" x14ac:dyDescent="0.35">
      <c r="B461" s="207">
        <v>9</v>
      </c>
      <c r="C461" s="208" t="s">
        <v>127</v>
      </c>
      <c r="D461" s="221" t="s">
        <v>185</v>
      </c>
      <c r="E461" s="228" t="s">
        <v>182</v>
      </c>
      <c r="F461" s="223" t="s">
        <v>178</v>
      </c>
      <c r="G461" s="229">
        <v>1354640</v>
      </c>
      <c r="H461" s="225">
        <v>44196</v>
      </c>
      <c r="I461" s="228" t="s">
        <v>2546</v>
      </c>
      <c r="J461" s="212" t="s">
        <v>184</v>
      </c>
      <c r="K461" s="212" t="s">
        <v>184</v>
      </c>
      <c r="L461" s="212" t="s">
        <v>184</v>
      </c>
      <c r="M461" s="209" t="s">
        <v>184</v>
      </c>
    </row>
    <row r="462" spans="2:13" x14ac:dyDescent="0.35">
      <c r="B462" s="207">
        <v>9</v>
      </c>
      <c r="C462" s="208" t="s">
        <v>127</v>
      </c>
      <c r="D462" s="221" t="s">
        <v>2533</v>
      </c>
      <c r="E462" s="228" t="s">
        <v>182</v>
      </c>
      <c r="F462" s="223" t="s">
        <v>178</v>
      </c>
      <c r="G462" s="229">
        <v>1738011</v>
      </c>
      <c r="H462" s="225">
        <v>44196</v>
      </c>
      <c r="I462" s="228" t="s">
        <v>175</v>
      </c>
      <c r="J462" s="212" t="s">
        <v>184</v>
      </c>
      <c r="K462" s="212" t="s">
        <v>184</v>
      </c>
      <c r="L462" s="212" t="s">
        <v>184</v>
      </c>
      <c r="M462" s="209" t="s">
        <v>184</v>
      </c>
    </row>
    <row r="463" spans="2:13" x14ac:dyDescent="0.35">
      <c r="B463" s="207">
        <v>9</v>
      </c>
      <c r="C463" s="208" t="s">
        <v>127</v>
      </c>
      <c r="D463" s="221" t="s">
        <v>188</v>
      </c>
      <c r="E463" s="228" t="s">
        <v>182</v>
      </c>
      <c r="F463" s="223" t="s">
        <v>178</v>
      </c>
      <c r="G463" s="229">
        <v>3000000</v>
      </c>
      <c r="H463" s="225">
        <v>44196</v>
      </c>
      <c r="I463" s="228" t="s">
        <v>255</v>
      </c>
      <c r="J463" s="212" t="s">
        <v>184</v>
      </c>
      <c r="K463" s="212" t="s">
        <v>184</v>
      </c>
      <c r="L463" s="212" t="s">
        <v>184</v>
      </c>
      <c r="M463" s="209" t="s">
        <v>184</v>
      </c>
    </row>
    <row r="464" spans="2:13" x14ac:dyDescent="0.35">
      <c r="B464" s="207">
        <v>9</v>
      </c>
      <c r="C464" s="208" t="s">
        <v>127</v>
      </c>
      <c r="D464" s="221" t="s">
        <v>190</v>
      </c>
      <c r="E464" s="228" t="s">
        <v>182</v>
      </c>
      <c r="F464" s="223" t="s">
        <v>178</v>
      </c>
      <c r="G464" s="229">
        <v>6900000</v>
      </c>
      <c r="H464" s="225">
        <v>44196</v>
      </c>
      <c r="I464" s="228" t="s">
        <v>173</v>
      </c>
      <c r="J464" s="212" t="s">
        <v>184</v>
      </c>
      <c r="K464" s="212" t="s">
        <v>184</v>
      </c>
      <c r="L464" s="212" t="s">
        <v>184</v>
      </c>
      <c r="M464" s="209" t="s">
        <v>184</v>
      </c>
    </row>
    <row r="465" spans="2:13" x14ac:dyDescent="0.35">
      <c r="B465" s="207">
        <v>9</v>
      </c>
      <c r="C465" s="208" t="s">
        <v>127</v>
      </c>
      <c r="D465" s="221" t="s">
        <v>185</v>
      </c>
      <c r="E465" s="228" t="s">
        <v>182</v>
      </c>
      <c r="F465" s="223" t="s">
        <v>178</v>
      </c>
      <c r="G465" s="229">
        <v>6905360</v>
      </c>
      <c r="H465" s="225">
        <v>44196</v>
      </c>
      <c r="I465" s="228" t="s">
        <v>2546</v>
      </c>
      <c r="J465" s="212" t="s">
        <v>184</v>
      </c>
      <c r="K465" s="212" t="s">
        <v>184</v>
      </c>
      <c r="L465" s="212" t="s">
        <v>184</v>
      </c>
      <c r="M465" s="209" t="s">
        <v>184</v>
      </c>
    </row>
    <row r="466" spans="2:13" x14ac:dyDescent="0.35">
      <c r="B466" s="207">
        <v>9</v>
      </c>
      <c r="C466" s="208" t="s">
        <v>127</v>
      </c>
      <c r="D466" s="221" t="s">
        <v>188</v>
      </c>
      <c r="E466" s="228" t="s">
        <v>182</v>
      </c>
      <c r="F466" s="223" t="s">
        <v>178</v>
      </c>
      <c r="G466" s="229">
        <v>19999230</v>
      </c>
      <c r="H466" s="225">
        <v>44196</v>
      </c>
      <c r="I466" s="228" t="s">
        <v>173</v>
      </c>
      <c r="J466" s="212" t="s">
        <v>184</v>
      </c>
      <c r="K466" s="212" t="s">
        <v>184</v>
      </c>
      <c r="L466" s="212" t="s">
        <v>184</v>
      </c>
      <c r="M466" s="209" t="s">
        <v>184</v>
      </c>
    </row>
    <row r="467" spans="2:13" x14ac:dyDescent="0.35">
      <c r="B467" s="207">
        <v>9</v>
      </c>
      <c r="C467" s="208" t="s">
        <v>127</v>
      </c>
      <c r="D467" s="221" t="s">
        <v>190</v>
      </c>
      <c r="E467" s="228" t="s">
        <v>182</v>
      </c>
      <c r="F467" s="223" t="s">
        <v>178</v>
      </c>
      <c r="G467" s="229">
        <v>23100000</v>
      </c>
      <c r="H467" s="225">
        <v>44196</v>
      </c>
      <c r="I467" s="228" t="s">
        <v>173</v>
      </c>
      <c r="J467" s="212" t="s">
        <v>184</v>
      </c>
      <c r="K467" s="212" t="s">
        <v>184</v>
      </c>
      <c r="L467" s="212" t="s">
        <v>184</v>
      </c>
      <c r="M467" s="209" t="s">
        <v>184</v>
      </c>
    </row>
    <row r="468" spans="2:13" x14ac:dyDescent="0.35">
      <c r="B468" s="207">
        <v>9</v>
      </c>
      <c r="C468" s="208" t="s">
        <v>127</v>
      </c>
      <c r="D468" s="221" t="s">
        <v>188</v>
      </c>
      <c r="E468" s="228" t="s">
        <v>182</v>
      </c>
      <c r="F468" s="223" t="s">
        <v>178</v>
      </c>
      <c r="G468" s="229">
        <v>425000</v>
      </c>
      <c r="H468" s="225">
        <v>44393</v>
      </c>
      <c r="I468" s="228" t="s">
        <v>2539</v>
      </c>
      <c r="J468" s="212" t="s">
        <v>184</v>
      </c>
      <c r="K468" s="212" t="s">
        <v>184</v>
      </c>
      <c r="L468" s="212" t="s">
        <v>184</v>
      </c>
      <c r="M468" s="209" t="s">
        <v>184</v>
      </c>
    </row>
    <row r="469" spans="2:13" x14ac:dyDescent="0.35">
      <c r="B469" s="213">
        <v>10</v>
      </c>
      <c r="C469" s="214" t="s">
        <v>128</v>
      </c>
      <c r="D469" s="214" t="s">
        <v>184</v>
      </c>
      <c r="E469" s="226" t="s">
        <v>184</v>
      </c>
      <c r="F469" s="214" t="s">
        <v>184</v>
      </c>
      <c r="G469" s="51" t="s">
        <v>184</v>
      </c>
      <c r="H469" s="220" t="s">
        <v>184</v>
      </c>
      <c r="I469" s="220" t="s">
        <v>184</v>
      </c>
      <c r="J469" s="220" t="s">
        <v>184</v>
      </c>
      <c r="K469" s="220" t="s">
        <v>184</v>
      </c>
      <c r="L469" s="220" t="s">
        <v>184</v>
      </c>
      <c r="M469" s="226" t="s">
        <v>184</v>
      </c>
    </row>
    <row r="470" spans="2:13" x14ac:dyDescent="0.35">
      <c r="B470" s="207">
        <v>11</v>
      </c>
      <c r="C470" s="208" t="s">
        <v>638</v>
      </c>
      <c r="D470" s="208" t="s">
        <v>2547</v>
      </c>
      <c r="E470" s="228" t="s">
        <v>182</v>
      </c>
      <c r="F470" s="208" t="s">
        <v>2548</v>
      </c>
      <c r="G470" s="228" t="s">
        <v>182</v>
      </c>
      <c r="H470" s="228" t="s">
        <v>182</v>
      </c>
      <c r="I470" s="228" t="s">
        <v>182</v>
      </c>
      <c r="J470" s="212" t="s">
        <v>211</v>
      </c>
      <c r="K470" s="212">
        <v>45625000</v>
      </c>
      <c r="L470" s="212" t="s">
        <v>242</v>
      </c>
      <c r="M470" s="209" t="s">
        <v>211</v>
      </c>
    </row>
    <row r="471" spans="2:13" x14ac:dyDescent="0.35">
      <c r="B471" s="207">
        <v>11</v>
      </c>
      <c r="C471" s="208" t="s">
        <v>638</v>
      </c>
      <c r="D471" s="208" t="s">
        <v>2547</v>
      </c>
      <c r="E471" s="228" t="s">
        <v>182</v>
      </c>
      <c r="F471" s="208" t="s">
        <v>2548</v>
      </c>
      <c r="G471" s="228" t="s">
        <v>182</v>
      </c>
      <c r="H471" s="228" t="s">
        <v>182</v>
      </c>
      <c r="I471" s="228" t="s">
        <v>182</v>
      </c>
      <c r="J471" s="212" t="s">
        <v>211</v>
      </c>
      <c r="K471" s="212">
        <v>10637565</v>
      </c>
      <c r="L471" s="212" t="s">
        <v>246</v>
      </c>
      <c r="M471" s="209" t="s">
        <v>211</v>
      </c>
    </row>
    <row r="472" spans="2:13" x14ac:dyDescent="0.35">
      <c r="B472" s="207">
        <v>11</v>
      </c>
      <c r="C472" s="208" t="s">
        <v>638</v>
      </c>
      <c r="D472" s="208" t="s">
        <v>2547</v>
      </c>
      <c r="E472" s="228" t="s">
        <v>182</v>
      </c>
      <c r="F472" s="208" t="s">
        <v>2548</v>
      </c>
      <c r="G472" s="228" t="s">
        <v>182</v>
      </c>
      <c r="H472" s="228" t="s">
        <v>182</v>
      </c>
      <c r="I472" s="228" t="s">
        <v>182</v>
      </c>
      <c r="J472" s="212" t="s">
        <v>211</v>
      </c>
      <c r="K472" s="212">
        <v>4749998</v>
      </c>
      <c r="L472" s="212" t="s">
        <v>2549</v>
      </c>
      <c r="M472" s="209" t="s">
        <v>211</v>
      </c>
    </row>
    <row r="473" spans="2:13" x14ac:dyDescent="0.35">
      <c r="B473" s="213">
        <v>12</v>
      </c>
      <c r="C473" s="214" t="s">
        <v>129</v>
      </c>
      <c r="D473" s="214" t="s">
        <v>184</v>
      </c>
      <c r="E473" s="226" t="s">
        <v>184</v>
      </c>
      <c r="F473" s="214" t="s">
        <v>184</v>
      </c>
      <c r="G473" s="51" t="s">
        <v>184</v>
      </c>
      <c r="H473" s="220" t="s">
        <v>184</v>
      </c>
      <c r="I473" s="220" t="s">
        <v>184</v>
      </c>
      <c r="J473" s="220" t="s">
        <v>184</v>
      </c>
      <c r="K473" s="220" t="s">
        <v>184</v>
      </c>
      <c r="L473" s="220" t="s">
        <v>184</v>
      </c>
      <c r="M473" s="226" t="s">
        <v>184</v>
      </c>
    </row>
    <row r="474" spans="2:13" x14ac:dyDescent="0.35">
      <c r="B474" s="207">
        <f t="shared" ref="B474:B479" si="0">B473+1</f>
        <v>13</v>
      </c>
      <c r="C474" s="208" t="s">
        <v>130</v>
      </c>
      <c r="D474" s="208" t="s">
        <v>2550</v>
      </c>
      <c r="E474" s="209" t="s">
        <v>182</v>
      </c>
      <c r="F474" s="208" t="s">
        <v>165</v>
      </c>
      <c r="G474" s="46">
        <v>67500000</v>
      </c>
      <c r="H474" s="212">
        <v>43930</v>
      </c>
      <c r="I474" s="212" t="s">
        <v>2551</v>
      </c>
      <c r="J474" s="212" t="s">
        <v>184</v>
      </c>
      <c r="K474" s="212" t="s">
        <v>184</v>
      </c>
      <c r="L474" s="212" t="s">
        <v>184</v>
      </c>
      <c r="M474" s="209" t="s">
        <v>184</v>
      </c>
    </row>
    <row r="475" spans="2:13" x14ac:dyDescent="0.35">
      <c r="B475" s="213">
        <f>B474+1</f>
        <v>14</v>
      </c>
      <c r="C475" s="214" t="s">
        <v>97</v>
      </c>
      <c r="D475" s="214" t="s">
        <v>184</v>
      </c>
      <c r="E475" s="226" t="s">
        <v>184</v>
      </c>
      <c r="F475" s="214" t="s">
        <v>184</v>
      </c>
      <c r="G475" s="51" t="s">
        <v>184</v>
      </c>
      <c r="H475" s="220" t="s">
        <v>184</v>
      </c>
      <c r="I475" s="220" t="s">
        <v>184</v>
      </c>
      <c r="J475" s="220" t="s">
        <v>184</v>
      </c>
      <c r="K475" s="220" t="s">
        <v>184</v>
      </c>
      <c r="L475" s="220" t="s">
        <v>184</v>
      </c>
      <c r="M475" s="226" t="s">
        <v>184</v>
      </c>
    </row>
    <row r="476" spans="2:13" x14ac:dyDescent="0.35">
      <c r="B476" s="207">
        <f t="shared" ref="B476" si="1">B475+1</f>
        <v>15</v>
      </c>
      <c r="C476" s="208" t="s">
        <v>271</v>
      </c>
      <c r="D476" s="208" t="s">
        <v>184</v>
      </c>
      <c r="E476" s="209" t="s">
        <v>184</v>
      </c>
      <c r="F476" s="208" t="s">
        <v>184</v>
      </c>
      <c r="G476" s="46" t="s">
        <v>184</v>
      </c>
      <c r="H476" s="212" t="s">
        <v>184</v>
      </c>
      <c r="I476" s="212" t="s">
        <v>184</v>
      </c>
      <c r="J476" s="212" t="s">
        <v>184</v>
      </c>
      <c r="K476" s="212" t="s">
        <v>184</v>
      </c>
      <c r="L476" s="212" t="s">
        <v>184</v>
      </c>
      <c r="M476" s="209" t="s">
        <v>184</v>
      </c>
    </row>
    <row r="477" spans="2:13" x14ac:dyDescent="0.35">
      <c r="B477" s="213">
        <v>16</v>
      </c>
      <c r="C477" s="214" t="s">
        <v>131</v>
      </c>
      <c r="D477" s="214" t="s">
        <v>5</v>
      </c>
      <c r="E477" s="226" t="s">
        <v>5</v>
      </c>
      <c r="F477" s="214" t="s">
        <v>5</v>
      </c>
      <c r="G477" s="51">
        <v>1248640</v>
      </c>
      <c r="H477" s="220" t="s">
        <v>5</v>
      </c>
      <c r="I477" s="220" t="s">
        <v>2552</v>
      </c>
      <c r="J477" s="220" t="s">
        <v>184</v>
      </c>
      <c r="K477" s="220" t="s">
        <v>184</v>
      </c>
      <c r="L477" s="220" t="s">
        <v>184</v>
      </c>
      <c r="M477" s="226" t="s">
        <v>5</v>
      </c>
    </row>
    <row r="478" spans="2:13" x14ac:dyDescent="0.35">
      <c r="B478" s="207">
        <f>B477+1</f>
        <v>17</v>
      </c>
      <c r="C478" s="208" t="s">
        <v>272</v>
      </c>
      <c r="D478" s="208" t="s">
        <v>184</v>
      </c>
      <c r="E478" s="209" t="s">
        <v>184</v>
      </c>
      <c r="F478" s="208" t="s">
        <v>184</v>
      </c>
      <c r="G478" s="46" t="s">
        <v>184</v>
      </c>
      <c r="H478" s="212" t="s">
        <v>184</v>
      </c>
      <c r="I478" s="212" t="s">
        <v>184</v>
      </c>
      <c r="J478" s="212" t="s">
        <v>184</v>
      </c>
      <c r="K478" s="212" t="s">
        <v>184</v>
      </c>
      <c r="L478" s="212" t="s">
        <v>184</v>
      </c>
      <c r="M478" s="209" t="s">
        <v>184</v>
      </c>
    </row>
    <row r="479" spans="2:13" x14ac:dyDescent="0.35">
      <c r="B479" s="213">
        <f t="shared" si="0"/>
        <v>18</v>
      </c>
      <c r="C479" s="214" t="s">
        <v>133</v>
      </c>
      <c r="D479" s="214" t="s">
        <v>184</v>
      </c>
      <c r="E479" s="226" t="s">
        <v>184</v>
      </c>
      <c r="F479" s="214" t="s">
        <v>184</v>
      </c>
      <c r="G479" s="51" t="s">
        <v>184</v>
      </c>
      <c r="H479" s="220" t="s">
        <v>184</v>
      </c>
      <c r="I479" s="220" t="s">
        <v>184</v>
      </c>
      <c r="J479" s="220" t="s">
        <v>184</v>
      </c>
      <c r="K479" s="220" t="s">
        <v>184</v>
      </c>
      <c r="L479" s="220" t="s">
        <v>184</v>
      </c>
      <c r="M479" s="226" t="s">
        <v>184</v>
      </c>
    </row>
    <row r="480" spans="2:13" x14ac:dyDescent="0.35">
      <c r="B480" s="230"/>
      <c r="C480" s="231" t="s">
        <v>147</v>
      </c>
      <c r="D480" s="230"/>
      <c r="E480" s="231"/>
      <c r="F480" s="230"/>
      <c r="G480" s="232">
        <f>SUM(G24:G479)</f>
        <v>1449457378.0600002</v>
      </c>
      <c r="H480" s="230"/>
      <c r="I480" s="231"/>
      <c r="J480" s="231"/>
      <c r="K480" s="231"/>
      <c r="L480" s="231"/>
      <c r="M480" s="231"/>
    </row>
    <row r="481" spans="2:2" x14ac:dyDescent="0.35">
      <c r="B481" s="5" t="s">
        <v>28</v>
      </c>
    </row>
  </sheetData>
  <autoFilter ref="B23:M481" xr:uid="{00000000-0009-0000-0000-000005000000}"/>
  <mergeCells count="7">
    <mergeCell ref="F1:P2"/>
    <mergeCell ref="D6:F6"/>
    <mergeCell ref="G6:I6"/>
    <mergeCell ref="J6:L6"/>
    <mergeCell ref="D22:F22"/>
    <mergeCell ref="G22:I22"/>
    <mergeCell ref="J22:L22"/>
  </mergeCells>
  <conditionalFormatting sqref="C24 D469:M469 C26 D24:M391 C392:M393 C395:M399">
    <cfRule type="containsText" dxfId="271" priority="31" operator="containsText" text="Not">
      <formula>NOT(ISERROR(SEARCH("Not",C24)))</formula>
    </cfRule>
  </conditionalFormatting>
  <conditionalFormatting sqref="C469">
    <cfRule type="containsText" dxfId="270" priority="30" operator="containsText" text="Not">
      <formula>NOT(ISERROR(SEARCH("Not",C469)))</formula>
    </cfRule>
  </conditionalFormatting>
  <conditionalFormatting sqref="C25">
    <cfRule type="containsText" dxfId="269" priority="29" operator="containsText" text="Not">
      <formula>NOT(ISERROR(SEARCH("Not",C25)))</formula>
    </cfRule>
  </conditionalFormatting>
  <conditionalFormatting sqref="C400:F400 H400:I468 K400:M400 D401:F468">
    <cfRule type="containsText" dxfId="268" priority="28" operator="containsText" text="Not">
      <formula>NOT(ISERROR(SEARCH("Not",C400)))</formula>
    </cfRule>
  </conditionalFormatting>
  <conditionalFormatting sqref="C27:C391">
    <cfRule type="containsText" dxfId="267" priority="27" operator="containsText" text="Not">
      <formula>NOT(ISERROR(SEARCH("Not",C27)))</formula>
    </cfRule>
  </conditionalFormatting>
  <conditionalFormatting sqref="D394:M394">
    <cfRule type="containsText" dxfId="266" priority="26" operator="containsText" text="Not">
      <formula>NOT(ISERROR(SEARCH("Not",D394)))</formula>
    </cfRule>
  </conditionalFormatting>
  <conditionalFormatting sqref="J400">
    <cfRule type="containsText" dxfId="265" priority="25" operator="containsText" text="Not">
      <formula>NOT(ISERROR(SEARCH("Not",J400)))</formula>
    </cfRule>
  </conditionalFormatting>
  <conditionalFormatting sqref="J401:M468">
    <cfRule type="containsText" dxfId="264" priority="24" operator="containsText" text="Not">
      <formula>NOT(ISERROR(SEARCH("Not",J401)))</formula>
    </cfRule>
  </conditionalFormatting>
  <conditionalFormatting sqref="D470:D472 F470:F472 J470:M472">
    <cfRule type="containsText" dxfId="263" priority="23" operator="containsText" text="Not">
      <formula>NOT(ISERROR(SEARCH("Not",D470)))</formula>
    </cfRule>
  </conditionalFormatting>
  <conditionalFormatting sqref="C470">
    <cfRule type="containsText" dxfId="262" priority="22" operator="containsText" text="Not">
      <formula>NOT(ISERROR(SEARCH("Not",C470)))</formula>
    </cfRule>
  </conditionalFormatting>
  <conditionalFormatting sqref="D473:M473">
    <cfRule type="containsText" dxfId="261" priority="21" operator="containsText" text="Not">
      <formula>NOT(ISERROR(SEARCH("Not",D473)))</formula>
    </cfRule>
  </conditionalFormatting>
  <conditionalFormatting sqref="C473">
    <cfRule type="containsText" dxfId="260" priority="20" operator="containsText" text="Not">
      <formula>NOT(ISERROR(SEARCH("Not",C473)))</formula>
    </cfRule>
  </conditionalFormatting>
  <conditionalFormatting sqref="C474:M474">
    <cfRule type="containsText" dxfId="259" priority="19" operator="containsText" text="Not">
      <formula>NOT(ISERROR(SEARCH("Not",C474)))</formula>
    </cfRule>
  </conditionalFormatting>
  <conditionalFormatting sqref="D475:M475">
    <cfRule type="containsText" dxfId="258" priority="18" operator="containsText" text="Not">
      <formula>NOT(ISERROR(SEARCH("Not",D475)))</formula>
    </cfRule>
  </conditionalFormatting>
  <conditionalFormatting sqref="C475">
    <cfRule type="containsText" dxfId="257" priority="17" operator="containsText" text="Not">
      <formula>NOT(ISERROR(SEARCH("Not",C475)))</formula>
    </cfRule>
  </conditionalFormatting>
  <conditionalFormatting sqref="C479">
    <cfRule type="containsText" dxfId="256" priority="11" operator="containsText" text="Not">
      <formula>NOT(ISERROR(SEARCH("Not",C479)))</formula>
    </cfRule>
  </conditionalFormatting>
  <conditionalFormatting sqref="C476">
    <cfRule type="containsText" dxfId="255" priority="16" operator="containsText" text="Not">
      <formula>NOT(ISERROR(SEARCH("Not",C476)))</formula>
    </cfRule>
  </conditionalFormatting>
  <conditionalFormatting sqref="C478:M478">
    <cfRule type="containsText" dxfId="254" priority="15" operator="containsText" text="Not">
      <formula>NOT(ISERROR(SEARCH("Not",C478)))</formula>
    </cfRule>
  </conditionalFormatting>
  <conditionalFormatting sqref="D477:M477">
    <cfRule type="containsText" dxfId="253" priority="14" operator="containsText" text="Not">
      <formula>NOT(ISERROR(SEARCH("Not",D477)))</formula>
    </cfRule>
  </conditionalFormatting>
  <conditionalFormatting sqref="C477">
    <cfRule type="containsText" dxfId="252" priority="13" operator="containsText" text="Not">
      <formula>NOT(ISERROR(SEARCH("Not",C477)))</formula>
    </cfRule>
  </conditionalFormatting>
  <conditionalFormatting sqref="D479:M479">
    <cfRule type="containsText" dxfId="251" priority="12" operator="containsText" text="Not">
      <formula>NOT(ISERROR(SEARCH("Not",D479)))</formula>
    </cfRule>
  </conditionalFormatting>
  <conditionalFormatting sqref="E470:E472">
    <cfRule type="containsText" dxfId="250" priority="10" operator="containsText" text="Not">
      <formula>NOT(ISERROR(SEARCH("Not",E470)))</formula>
    </cfRule>
  </conditionalFormatting>
  <conditionalFormatting sqref="C471:C472">
    <cfRule type="containsText" dxfId="249" priority="9" operator="containsText" text="Not">
      <formula>NOT(ISERROR(SEARCH("Not",C471)))</formula>
    </cfRule>
  </conditionalFormatting>
  <conditionalFormatting sqref="G470:I472">
    <cfRule type="containsText" dxfId="248" priority="8" operator="containsText" text="Not">
      <formula>NOT(ISERROR(SEARCH("Not",G470)))</formula>
    </cfRule>
  </conditionalFormatting>
  <conditionalFormatting sqref="C401:C468">
    <cfRule type="containsText" dxfId="247" priority="7" operator="containsText" text="Not">
      <formula>NOT(ISERROR(SEARCH("Not",C401)))</formula>
    </cfRule>
  </conditionalFormatting>
  <conditionalFormatting sqref="D476:M476">
    <cfRule type="containsText" dxfId="246" priority="6" operator="containsText" text="Not">
      <formula>NOT(ISERROR(SEARCH("Not",D476)))</formula>
    </cfRule>
  </conditionalFormatting>
  <conditionalFormatting sqref="D16:M16">
    <cfRule type="containsText" dxfId="245" priority="1" operator="containsText" text="Not">
      <formula>NOT(ISERROR(SEARCH("Not",D16)))</formula>
    </cfRule>
  </conditionalFormatting>
  <conditionalFormatting sqref="C9:C13 D13:F14 H13:M14 D8:M12 C15:M15 C16">
    <cfRule type="containsText" dxfId="244" priority="5" operator="containsText" text="Not">
      <formula>NOT(ISERROR(SEARCH("Not",C8)))</formula>
    </cfRule>
  </conditionalFormatting>
  <conditionalFormatting sqref="C8">
    <cfRule type="containsText" dxfId="243" priority="4" operator="containsText" text="Not">
      <formula>NOT(ISERROR(SEARCH("Not",C8)))</formula>
    </cfRule>
  </conditionalFormatting>
  <conditionalFormatting sqref="C14">
    <cfRule type="containsText" dxfId="242" priority="3" operator="containsText" text="Not">
      <formula>NOT(ISERROR(SEARCH("Not",C14)))</formula>
    </cfRule>
  </conditionalFormatting>
  <conditionalFormatting sqref="G13:G14">
    <cfRule type="containsText" dxfId="241" priority="2" operator="containsText" text="Not">
      <formula>NOT(ISERROR(SEARCH("Not",G13)))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P608"/>
  <sheetViews>
    <sheetView showGridLines="0" zoomScale="80" zoomScaleNormal="80" workbookViewId="0">
      <selection activeCell="F1" sqref="F1:P2"/>
    </sheetView>
  </sheetViews>
  <sheetFormatPr defaultColWidth="11.5" defaultRowHeight="15" x14ac:dyDescent="0.35"/>
  <cols>
    <col min="1" max="1" width="4.875" style="1" customWidth="1"/>
    <col min="2" max="2" width="7.875" style="1" customWidth="1"/>
    <col min="3" max="3" width="16.125" style="1" customWidth="1"/>
    <col min="4" max="4" width="38.5" style="1" customWidth="1"/>
    <col min="5" max="5" width="23.125" style="1" customWidth="1"/>
    <col min="6" max="6" width="14.5" style="1" customWidth="1"/>
    <col min="7" max="7" width="17.5" style="1" customWidth="1"/>
    <col min="8" max="8" width="15.5" style="1" customWidth="1"/>
    <col min="9" max="9" width="31.5" style="1" customWidth="1"/>
    <col min="10" max="10" width="21.5" style="1" customWidth="1"/>
    <col min="11" max="11" width="20.625" style="1" customWidth="1"/>
    <col min="12" max="12" width="14.375" style="1" customWidth="1"/>
    <col min="13" max="13" width="18.5" style="1" customWidth="1"/>
    <col min="14" max="16384" width="11.5" style="1"/>
  </cols>
  <sheetData>
    <row r="1" spans="2:16" x14ac:dyDescent="0.35">
      <c r="F1" s="534" t="s">
        <v>4241</v>
      </c>
      <c r="G1" s="534"/>
      <c r="H1" s="534"/>
      <c r="I1" s="534"/>
      <c r="J1" s="534"/>
      <c r="K1" s="534"/>
      <c r="L1" s="534"/>
      <c r="M1" s="534"/>
      <c r="N1" s="534"/>
      <c r="O1" s="534"/>
      <c r="P1" s="534"/>
    </row>
    <row r="2" spans="2:16" ht="19.5" x14ac:dyDescent="0.35">
      <c r="B2" s="26" t="s">
        <v>3</v>
      </c>
      <c r="F2" s="534"/>
      <c r="G2" s="534"/>
      <c r="H2" s="534"/>
      <c r="I2" s="534"/>
      <c r="J2" s="534"/>
      <c r="K2" s="534"/>
      <c r="L2" s="534"/>
      <c r="M2" s="534"/>
      <c r="N2" s="534"/>
      <c r="O2" s="534"/>
      <c r="P2" s="534"/>
    </row>
    <row r="4" spans="2:16" ht="16.5" thickBot="1" x14ac:dyDescent="0.4">
      <c r="B4" s="4" t="s">
        <v>21</v>
      </c>
    </row>
    <row r="5" spans="2:16" ht="18.75" thickBot="1" x14ac:dyDescent="0.4">
      <c r="B5" s="9"/>
      <c r="C5" s="9"/>
      <c r="D5" s="543" t="s">
        <v>192</v>
      </c>
      <c r="E5" s="544"/>
      <c r="F5" s="545"/>
      <c r="G5" s="546" t="s">
        <v>193</v>
      </c>
      <c r="H5" s="544"/>
      <c r="I5" s="545"/>
      <c r="J5" s="546" t="s">
        <v>151</v>
      </c>
      <c r="K5" s="544"/>
      <c r="L5" s="545"/>
      <c r="M5" s="35" t="s">
        <v>152</v>
      </c>
    </row>
    <row r="6" spans="2:16" ht="54.75" thickBot="1" x14ac:dyDescent="0.4">
      <c r="B6" s="41" t="s">
        <v>22</v>
      </c>
      <c r="C6" s="268" t="s">
        <v>4</v>
      </c>
      <c r="D6" s="268" t="s">
        <v>2242</v>
      </c>
      <c r="E6" s="206" t="s">
        <v>154</v>
      </c>
      <c r="F6" s="206" t="s">
        <v>155</v>
      </c>
      <c r="G6" s="269" t="s">
        <v>168</v>
      </c>
      <c r="H6" s="269" t="s">
        <v>194</v>
      </c>
      <c r="I6" s="268" t="s">
        <v>158</v>
      </c>
      <c r="J6" s="206" t="s">
        <v>169</v>
      </c>
      <c r="K6" s="206" t="s">
        <v>195</v>
      </c>
      <c r="L6" s="206" t="s">
        <v>196</v>
      </c>
      <c r="M6" s="206" t="s">
        <v>161</v>
      </c>
    </row>
    <row r="7" spans="2:16" x14ac:dyDescent="0.35">
      <c r="B7" s="261">
        <v>1</v>
      </c>
      <c r="C7" s="212" t="s">
        <v>327</v>
      </c>
      <c r="D7" s="212" t="s">
        <v>162</v>
      </c>
      <c r="E7" s="212" t="s">
        <v>162</v>
      </c>
      <c r="F7" s="212" t="s">
        <v>162</v>
      </c>
      <c r="G7" s="212" t="s">
        <v>162</v>
      </c>
      <c r="H7" s="212" t="s">
        <v>162</v>
      </c>
      <c r="I7" s="212" t="s">
        <v>162</v>
      </c>
      <c r="J7" s="212" t="s">
        <v>162</v>
      </c>
      <c r="K7" s="212" t="s">
        <v>162</v>
      </c>
      <c r="L7" s="212" t="s">
        <v>162</v>
      </c>
      <c r="M7" s="212" t="s">
        <v>162</v>
      </c>
    </row>
    <row r="8" spans="2:16" x14ac:dyDescent="0.35">
      <c r="B8" s="262">
        <v>2</v>
      </c>
      <c r="C8" s="220" t="s">
        <v>7</v>
      </c>
      <c r="D8" s="220" t="s">
        <v>3004</v>
      </c>
      <c r="E8" s="220" t="s">
        <v>5</v>
      </c>
      <c r="F8" s="220" t="s">
        <v>181</v>
      </c>
      <c r="G8" s="270">
        <v>50000</v>
      </c>
      <c r="H8" s="271">
        <v>43881</v>
      </c>
      <c r="I8" s="220" t="s">
        <v>3005</v>
      </c>
      <c r="J8" s="220" t="s">
        <v>162</v>
      </c>
      <c r="K8" s="220" t="s">
        <v>162</v>
      </c>
      <c r="L8" s="220" t="s">
        <v>162</v>
      </c>
      <c r="M8" s="220" t="s">
        <v>162</v>
      </c>
    </row>
    <row r="9" spans="2:16" x14ac:dyDescent="0.35">
      <c r="B9" s="262">
        <v>3</v>
      </c>
      <c r="C9" s="220" t="s">
        <v>7</v>
      </c>
      <c r="D9" s="220" t="s">
        <v>3006</v>
      </c>
      <c r="E9" s="220" t="s">
        <v>5</v>
      </c>
      <c r="F9" s="220" t="s">
        <v>181</v>
      </c>
      <c r="G9" s="270">
        <v>5000000</v>
      </c>
      <c r="H9" s="271">
        <v>43924</v>
      </c>
      <c r="I9" s="220" t="s">
        <v>3007</v>
      </c>
      <c r="J9" s="220" t="s">
        <v>162</v>
      </c>
      <c r="K9" s="220" t="s">
        <v>162</v>
      </c>
      <c r="L9" s="220" t="s">
        <v>162</v>
      </c>
      <c r="M9" s="220" t="s">
        <v>162</v>
      </c>
    </row>
    <row r="10" spans="2:16" x14ac:dyDescent="0.35">
      <c r="B10" s="262">
        <v>4</v>
      </c>
      <c r="C10" s="220" t="s">
        <v>7</v>
      </c>
      <c r="D10" s="220" t="s">
        <v>3008</v>
      </c>
      <c r="E10" s="220" t="s">
        <v>5</v>
      </c>
      <c r="F10" s="220" t="s">
        <v>181</v>
      </c>
      <c r="G10" s="270">
        <v>1000000</v>
      </c>
      <c r="H10" s="271">
        <v>43927</v>
      </c>
      <c r="I10" s="220" t="s">
        <v>3007</v>
      </c>
      <c r="J10" s="220" t="s">
        <v>162</v>
      </c>
      <c r="K10" s="220" t="s">
        <v>162</v>
      </c>
      <c r="L10" s="220" t="s">
        <v>162</v>
      </c>
      <c r="M10" s="220" t="s">
        <v>162</v>
      </c>
    </row>
    <row r="11" spans="2:16" x14ac:dyDescent="0.35">
      <c r="B11" s="262">
        <v>3</v>
      </c>
      <c r="C11" s="220" t="s">
        <v>7</v>
      </c>
      <c r="D11" s="220" t="s">
        <v>3009</v>
      </c>
      <c r="E11" s="220" t="s">
        <v>5</v>
      </c>
      <c r="F11" s="220" t="s">
        <v>181</v>
      </c>
      <c r="G11" s="270">
        <v>100000</v>
      </c>
      <c r="H11" s="271">
        <v>44050</v>
      </c>
      <c r="I11" s="220" t="s">
        <v>3005</v>
      </c>
      <c r="J11" s="220" t="s">
        <v>162</v>
      </c>
      <c r="K11" s="220" t="s">
        <v>162</v>
      </c>
      <c r="L11" s="220" t="s">
        <v>162</v>
      </c>
      <c r="M11" s="220" t="s">
        <v>162</v>
      </c>
    </row>
    <row r="12" spans="2:16" x14ac:dyDescent="0.35">
      <c r="B12" s="262">
        <v>4</v>
      </c>
      <c r="C12" s="220" t="s">
        <v>7</v>
      </c>
      <c r="D12" s="220" t="s">
        <v>3010</v>
      </c>
      <c r="E12" s="220" t="s">
        <v>5</v>
      </c>
      <c r="F12" s="220" t="s">
        <v>181</v>
      </c>
      <c r="G12" s="270">
        <v>50000</v>
      </c>
      <c r="H12" s="271">
        <v>44138</v>
      </c>
      <c r="I12" s="220" t="s">
        <v>3005</v>
      </c>
      <c r="J12" s="220" t="s">
        <v>162</v>
      </c>
      <c r="K12" s="220" t="s">
        <v>162</v>
      </c>
      <c r="L12" s="220" t="s">
        <v>162</v>
      </c>
      <c r="M12" s="220" t="s">
        <v>162</v>
      </c>
    </row>
    <row r="13" spans="2:16" x14ac:dyDescent="0.35">
      <c r="B13" s="261">
        <v>3</v>
      </c>
      <c r="C13" s="212" t="s">
        <v>9</v>
      </c>
      <c r="D13" s="212" t="s">
        <v>162</v>
      </c>
      <c r="E13" s="212" t="s">
        <v>162</v>
      </c>
      <c r="F13" s="212" t="s">
        <v>162</v>
      </c>
      <c r="G13" s="211" t="s">
        <v>162</v>
      </c>
      <c r="H13" s="211" t="s">
        <v>162</v>
      </c>
      <c r="I13" s="212" t="s">
        <v>162</v>
      </c>
      <c r="J13" s="212" t="s">
        <v>162</v>
      </c>
      <c r="K13" s="212" t="s">
        <v>162</v>
      </c>
      <c r="L13" s="212" t="s">
        <v>162</v>
      </c>
      <c r="M13" s="212" t="s">
        <v>162</v>
      </c>
    </row>
    <row r="14" spans="2:16" x14ac:dyDescent="0.35">
      <c r="B14" s="262">
        <v>4</v>
      </c>
      <c r="C14" s="220" t="s">
        <v>321</v>
      </c>
      <c r="D14" s="220" t="s">
        <v>3011</v>
      </c>
      <c r="E14" s="220"/>
      <c r="F14" s="220" t="s">
        <v>165</v>
      </c>
      <c r="G14" s="270">
        <v>53033538</v>
      </c>
      <c r="H14" s="271">
        <v>44137</v>
      </c>
      <c r="I14" s="220" t="s">
        <v>173</v>
      </c>
      <c r="J14" s="220" t="s">
        <v>162</v>
      </c>
      <c r="K14" s="220" t="s">
        <v>162</v>
      </c>
      <c r="L14" s="220" t="s">
        <v>162</v>
      </c>
      <c r="M14" s="220" t="s">
        <v>162</v>
      </c>
    </row>
    <row r="15" spans="2:16" x14ac:dyDescent="0.35">
      <c r="B15" s="262">
        <v>5</v>
      </c>
      <c r="C15" s="220" t="s">
        <v>321</v>
      </c>
      <c r="D15" s="220" t="s">
        <v>3011</v>
      </c>
      <c r="E15" s="220"/>
      <c r="F15" s="220" t="s">
        <v>165</v>
      </c>
      <c r="G15" s="270">
        <v>58743473</v>
      </c>
      <c r="H15" s="271" t="s">
        <v>3012</v>
      </c>
      <c r="I15" s="220" t="s">
        <v>173</v>
      </c>
      <c r="J15" s="220" t="s">
        <v>162</v>
      </c>
      <c r="K15" s="220" t="s">
        <v>162</v>
      </c>
      <c r="L15" s="220" t="s">
        <v>162</v>
      </c>
      <c r="M15" s="220" t="s">
        <v>162</v>
      </c>
    </row>
    <row r="16" spans="2:16" x14ac:dyDescent="0.35">
      <c r="B16" s="262">
        <v>6</v>
      </c>
      <c r="C16" s="220" t="s">
        <v>321</v>
      </c>
      <c r="D16" s="220" t="s">
        <v>3011</v>
      </c>
      <c r="E16" s="220"/>
      <c r="F16" s="220" t="s">
        <v>165</v>
      </c>
      <c r="G16" s="270">
        <v>109094832</v>
      </c>
      <c r="H16" s="271">
        <v>44147</v>
      </c>
      <c r="I16" s="220" t="s">
        <v>173</v>
      </c>
      <c r="J16" s="220" t="s">
        <v>162</v>
      </c>
      <c r="K16" s="220" t="s">
        <v>162</v>
      </c>
      <c r="L16" s="220" t="s">
        <v>162</v>
      </c>
      <c r="M16" s="220" t="s">
        <v>162</v>
      </c>
    </row>
    <row r="17" spans="2:13" x14ac:dyDescent="0.35">
      <c r="B17" s="262">
        <v>7</v>
      </c>
      <c r="C17" s="220" t="s">
        <v>321</v>
      </c>
      <c r="D17" s="220" t="s">
        <v>3013</v>
      </c>
      <c r="E17" s="220"/>
      <c r="F17" s="220" t="s">
        <v>3014</v>
      </c>
      <c r="G17" s="270">
        <v>11686000</v>
      </c>
      <c r="H17" s="271">
        <v>44140</v>
      </c>
      <c r="I17" s="220" t="s">
        <v>2545</v>
      </c>
      <c r="J17" s="220" t="s">
        <v>162</v>
      </c>
      <c r="K17" s="220" t="s">
        <v>162</v>
      </c>
      <c r="L17" s="220" t="s">
        <v>162</v>
      </c>
      <c r="M17" s="220" t="s">
        <v>162</v>
      </c>
    </row>
    <row r="18" spans="2:13" x14ac:dyDescent="0.35">
      <c r="B18" s="261">
        <v>5</v>
      </c>
      <c r="C18" s="212" t="s">
        <v>11</v>
      </c>
      <c r="D18" s="212" t="s">
        <v>162</v>
      </c>
      <c r="E18" s="212" t="s">
        <v>162</v>
      </c>
      <c r="F18" s="212" t="s">
        <v>162</v>
      </c>
      <c r="G18" s="211" t="s">
        <v>162</v>
      </c>
      <c r="H18" s="211" t="s">
        <v>162</v>
      </c>
      <c r="I18" s="212" t="s">
        <v>162</v>
      </c>
      <c r="J18" s="212" t="s">
        <v>162</v>
      </c>
      <c r="K18" s="212" t="s">
        <v>162</v>
      </c>
      <c r="L18" s="212" t="s">
        <v>162</v>
      </c>
      <c r="M18" s="212" t="s">
        <v>162</v>
      </c>
    </row>
    <row r="19" spans="2:13" x14ac:dyDescent="0.35">
      <c r="B19" s="262">
        <v>6</v>
      </c>
      <c r="C19" s="220" t="s">
        <v>320</v>
      </c>
      <c r="D19" s="220" t="s">
        <v>162</v>
      </c>
      <c r="E19" s="220" t="s">
        <v>162</v>
      </c>
      <c r="F19" s="220" t="s">
        <v>162</v>
      </c>
      <c r="G19" s="270" t="s">
        <v>162</v>
      </c>
      <c r="H19" s="270" t="s">
        <v>162</v>
      </c>
      <c r="I19" s="220" t="s">
        <v>162</v>
      </c>
      <c r="J19" s="220" t="s">
        <v>162</v>
      </c>
      <c r="K19" s="220" t="s">
        <v>162</v>
      </c>
      <c r="L19" s="220" t="s">
        <v>162</v>
      </c>
      <c r="M19" s="220" t="s">
        <v>162</v>
      </c>
    </row>
    <row r="20" spans="2:13" ht="27.75" x14ac:dyDescent="0.35">
      <c r="B20" s="261">
        <v>7</v>
      </c>
      <c r="C20" s="208" t="s">
        <v>13</v>
      </c>
      <c r="D20" s="246" t="s">
        <v>201</v>
      </c>
      <c r="E20" s="246" t="s">
        <v>3015</v>
      </c>
      <c r="F20" s="246" t="s">
        <v>165</v>
      </c>
      <c r="G20" s="273">
        <v>220259790</v>
      </c>
      <c r="H20" s="274" t="s">
        <v>3016</v>
      </c>
      <c r="I20" s="247" t="s">
        <v>3017</v>
      </c>
      <c r="J20" s="44" t="s">
        <v>162</v>
      </c>
      <c r="K20" s="44" t="s">
        <v>162</v>
      </c>
      <c r="L20" s="44" t="s">
        <v>162</v>
      </c>
      <c r="M20" s="44" t="s">
        <v>162</v>
      </c>
    </row>
    <row r="21" spans="2:13" x14ac:dyDescent="0.35">
      <c r="B21" s="261">
        <v>7</v>
      </c>
      <c r="C21" s="208" t="s">
        <v>13</v>
      </c>
      <c r="D21" s="246" t="s">
        <v>207</v>
      </c>
      <c r="E21" s="246" t="s">
        <v>3018</v>
      </c>
      <c r="F21" s="246" t="s">
        <v>165</v>
      </c>
      <c r="G21" s="273">
        <v>591950</v>
      </c>
      <c r="H21" s="274" t="s">
        <v>3019</v>
      </c>
      <c r="I21" s="247" t="s">
        <v>183</v>
      </c>
      <c r="J21" s="44" t="s">
        <v>162</v>
      </c>
      <c r="K21" s="44" t="s">
        <v>162</v>
      </c>
      <c r="L21" s="44" t="s">
        <v>162</v>
      </c>
      <c r="M21" s="44" t="s">
        <v>162</v>
      </c>
    </row>
    <row r="22" spans="2:13" x14ac:dyDescent="0.35">
      <c r="B22" s="261">
        <v>7</v>
      </c>
      <c r="C22" s="208" t="s">
        <v>13</v>
      </c>
      <c r="D22" s="246" t="s">
        <v>207</v>
      </c>
      <c r="E22" s="246" t="s">
        <v>3018</v>
      </c>
      <c r="F22" s="246" t="s">
        <v>165</v>
      </c>
      <c r="G22" s="273">
        <v>292820</v>
      </c>
      <c r="H22" s="274" t="s">
        <v>3020</v>
      </c>
      <c r="I22" s="246" t="s">
        <v>183</v>
      </c>
      <c r="J22" s="44" t="s">
        <v>162</v>
      </c>
      <c r="K22" s="44" t="s">
        <v>162</v>
      </c>
      <c r="L22" s="44" t="s">
        <v>162</v>
      </c>
      <c r="M22" s="44" t="s">
        <v>162</v>
      </c>
    </row>
    <row r="23" spans="2:13" x14ac:dyDescent="0.35">
      <c r="B23" s="261">
        <v>7</v>
      </c>
      <c r="C23" s="208" t="s">
        <v>13</v>
      </c>
      <c r="D23" s="246" t="s">
        <v>200</v>
      </c>
      <c r="E23" s="246" t="s">
        <v>3021</v>
      </c>
      <c r="F23" s="246" t="s">
        <v>165</v>
      </c>
      <c r="G23" s="273">
        <v>29187200</v>
      </c>
      <c r="H23" s="274" t="s">
        <v>3022</v>
      </c>
      <c r="I23" s="246" t="s">
        <v>3023</v>
      </c>
      <c r="J23" s="44" t="s">
        <v>162</v>
      </c>
      <c r="K23" s="44" t="s">
        <v>162</v>
      </c>
      <c r="L23" s="44" t="s">
        <v>162</v>
      </c>
      <c r="M23" s="44" t="s">
        <v>162</v>
      </c>
    </row>
    <row r="24" spans="2:13" x14ac:dyDescent="0.35">
      <c r="B24" s="261">
        <v>7</v>
      </c>
      <c r="C24" s="208" t="s">
        <v>13</v>
      </c>
      <c r="D24" s="246" t="s">
        <v>3024</v>
      </c>
      <c r="E24" s="246"/>
      <c r="F24" s="246"/>
      <c r="G24" s="273">
        <v>25897276</v>
      </c>
      <c r="H24" s="274" t="s">
        <v>3025</v>
      </c>
      <c r="I24" s="246" t="s">
        <v>173</v>
      </c>
      <c r="J24" s="44" t="s">
        <v>162</v>
      </c>
      <c r="K24" s="44" t="s">
        <v>162</v>
      </c>
      <c r="L24" s="44" t="s">
        <v>162</v>
      </c>
      <c r="M24" s="44" t="s">
        <v>162</v>
      </c>
    </row>
    <row r="25" spans="2:13" x14ac:dyDescent="0.35">
      <c r="B25" s="261">
        <v>7</v>
      </c>
      <c r="C25" s="208" t="s">
        <v>13</v>
      </c>
      <c r="D25" s="246" t="s">
        <v>3024</v>
      </c>
      <c r="E25" s="246"/>
      <c r="F25" s="246"/>
      <c r="G25" s="273">
        <v>12406542</v>
      </c>
      <c r="H25" s="274" t="s">
        <v>3026</v>
      </c>
      <c r="I25" s="246" t="s">
        <v>173</v>
      </c>
      <c r="J25" s="44" t="s">
        <v>162</v>
      </c>
      <c r="K25" s="44" t="s">
        <v>162</v>
      </c>
      <c r="L25" s="44" t="s">
        <v>162</v>
      </c>
      <c r="M25" s="44" t="s">
        <v>162</v>
      </c>
    </row>
    <row r="26" spans="2:13" x14ac:dyDescent="0.35">
      <c r="B26" s="261">
        <v>7</v>
      </c>
      <c r="C26" s="208" t="s">
        <v>13</v>
      </c>
      <c r="D26" s="246" t="s">
        <v>3027</v>
      </c>
      <c r="E26" s="246" t="s">
        <v>3028</v>
      </c>
      <c r="F26" s="246" t="s">
        <v>165</v>
      </c>
      <c r="G26" s="273">
        <v>2688000</v>
      </c>
      <c r="H26" s="274" t="s">
        <v>3029</v>
      </c>
      <c r="I26" s="246" t="s">
        <v>175</v>
      </c>
      <c r="J26" s="44" t="s">
        <v>162</v>
      </c>
      <c r="K26" s="44" t="s">
        <v>162</v>
      </c>
      <c r="L26" s="44" t="s">
        <v>162</v>
      </c>
      <c r="M26" s="44" t="s">
        <v>162</v>
      </c>
    </row>
    <row r="27" spans="2:13" x14ac:dyDescent="0.35">
      <c r="B27" s="261">
        <v>7</v>
      </c>
      <c r="C27" s="208" t="s">
        <v>13</v>
      </c>
      <c r="D27" s="246" t="s">
        <v>3027</v>
      </c>
      <c r="E27" s="246" t="s">
        <v>3028</v>
      </c>
      <c r="F27" s="246" t="s">
        <v>165</v>
      </c>
      <c r="G27" s="273">
        <v>24500000</v>
      </c>
      <c r="H27" s="274" t="s">
        <v>3030</v>
      </c>
      <c r="I27" s="247" t="s">
        <v>3031</v>
      </c>
      <c r="J27" s="44" t="s">
        <v>162</v>
      </c>
      <c r="K27" s="44" t="s">
        <v>162</v>
      </c>
      <c r="L27" s="44" t="s">
        <v>162</v>
      </c>
      <c r="M27" s="44" t="s">
        <v>162</v>
      </c>
    </row>
    <row r="28" spans="2:13" x14ac:dyDescent="0.35">
      <c r="B28" s="261">
        <v>7</v>
      </c>
      <c r="C28" s="208" t="s">
        <v>13</v>
      </c>
      <c r="D28" s="246" t="s">
        <v>418</v>
      </c>
      <c r="E28" s="246" t="s">
        <v>3028</v>
      </c>
      <c r="F28" s="246" t="s">
        <v>165</v>
      </c>
      <c r="G28" s="273">
        <v>15959000</v>
      </c>
      <c r="H28" s="274" t="s">
        <v>3032</v>
      </c>
      <c r="I28" s="247" t="s">
        <v>3033</v>
      </c>
      <c r="J28" s="44" t="s">
        <v>162</v>
      </c>
      <c r="K28" s="44" t="s">
        <v>162</v>
      </c>
      <c r="L28" s="44" t="s">
        <v>162</v>
      </c>
      <c r="M28" s="44" t="s">
        <v>162</v>
      </c>
    </row>
    <row r="29" spans="2:13" x14ac:dyDescent="0.35">
      <c r="B29" s="261">
        <v>7</v>
      </c>
      <c r="C29" s="208" t="s">
        <v>13</v>
      </c>
      <c r="D29" s="246" t="s">
        <v>3034</v>
      </c>
      <c r="E29" s="246" t="s">
        <v>3028</v>
      </c>
      <c r="F29" s="246" t="s">
        <v>165</v>
      </c>
      <c r="G29" s="273">
        <v>60158000</v>
      </c>
      <c r="H29" s="274" t="s">
        <v>3035</v>
      </c>
      <c r="I29" s="246" t="s">
        <v>3033</v>
      </c>
      <c r="J29" s="44" t="s">
        <v>162</v>
      </c>
      <c r="K29" s="44" t="s">
        <v>162</v>
      </c>
      <c r="L29" s="44" t="s">
        <v>162</v>
      </c>
      <c r="M29" s="44" t="s">
        <v>162</v>
      </c>
    </row>
    <row r="30" spans="2:13" x14ac:dyDescent="0.35">
      <c r="B30" s="261">
        <v>7</v>
      </c>
      <c r="C30" s="208" t="s">
        <v>13</v>
      </c>
      <c r="D30" s="246" t="s">
        <v>203</v>
      </c>
      <c r="E30" s="246"/>
      <c r="F30" s="246" t="s">
        <v>198</v>
      </c>
      <c r="G30" s="273">
        <v>17530000</v>
      </c>
      <c r="H30" s="274" t="s">
        <v>3036</v>
      </c>
      <c r="I30" s="246" t="s">
        <v>3037</v>
      </c>
      <c r="J30" s="44" t="s">
        <v>162</v>
      </c>
      <c r="K30" s="44" t="s">
        <v>162</v>
      </c>
      <c r="L30" s="44" t="s">
        <v>162</v>
      </c>
      <c r="M30" s="44" t="s">
        <v>162</v>
      </c>
    </row>
    <row r="31" spans="2:13" x14ac:dyDescent="0.35">
      <c r="B31" s="261">
        <v>7</v>
      </c>
      <c r="C31" s="208" t="s">
        <v>13</v>
      </c>
      <c r="D31" s="246" t="s">
        <v>203</v>
      </c>
      <c r="E31" s="246"/>
      <c r="F31" s="246" t="s">
        <v>198</v>
      </c>
      <c r="G31" s="273">
        <v>8832000</v>
      </c>
      <c r="H31" s="274" t="s">
        <v>3022</v>
      </c>
      <c r="I31" s="246" t="s">
        <v>3038</v>
      </c>
      <c r="J31" s="44" t="s">
        <v>162</v>
      </c>
      <c r="K31" s="44" t="s">
        <v>162</v>
      </c>
      <c r="L31" s="44" t="s">
        <v>162</v>
      </c>
      <c r="M31" s="44" t="s">
        <v>162</v>
      </c>
    </row>
    <row r="32" spans="2:13" x14ac:dyDescent="0.35">
      <c r="B32" s="261">
        <v>7</v>
      </c>
      <c r="C32" s="208" t="s">
        <v>13</v>
      </c>
      <c r="D32" s="246" t="s">
        <v>197</v>
      </c>
      <c r="E32" s="246" t="s">
        <v>3039</v>
      </c>
      <c r="F32" s="246" t="s">
        <v>165</v>
      </c>
      <c r="G32" s="273">
        <v>196240000</v>
      </c>
      <c r="H32" s="274" t="s">
        <v>3040</v>
      </c>
      <c r="I32" s="246" t="s">
        <v>175</v>
      </c>
      <c r="J32" s="44" t="s">
        <v>162</v>
      </c>
      <c r="K32" s="44" t="s">
        <v>162</v>
      </c>
      <c r="L32" s="44" t="s">
        <v>162</v>
      </c>
      <c r="M32" s="44" t="s">
        <v>162</v>
      </c>
    </row>
    <row r="33" spans="2:13" x14ac:dyDescent="0.35">
      <c r="B33" s="261">
        <v>7</v>
      </c>
      <c r="C33" s="208" t="s">
        <v>13</v>
      </c>
      <c r="D33" s="246" t="s">
        <v>197</v>
      </c>
      <c r="E33" s="246" t="s">
        <v>3039</v>
      </c>
      <c r="F33" s="246" t="s">
        <v>165</v>
      </c>
      <c r="G33" s="273">
        <v>2710130</v>
      </c>
      <c r="H33" s="274" t="s">
        <v>3041</v>
      </c>
      <c r="I33" s="246" t="s">
        <v>175</v>
      </c>
      <c r="J33" s="44" t="s">
        <v>162</v>
      </c>
      <c r="K33" s="44" t="s">
        <v>162</v>
      </c>
      <c r="L33" s="44" t="s">
        <v>162</v>
      </c>
      <c r="M33" s="44" t="s">
        <v>162</v>
      </c>
    </row>
    <row r="34" spans="2:13" x14ac:dyDescent="0.35">
      <c r="B34" s="261">
        <v>7</v>
      </c>
      <c r="C34" s="208" t="s">
        <v>13</v>
      </c>
      <c r="D34" s="246" t="s">
        <v>206</v>
      </c>
      <c r="E34" s="246" t="s">
        <v>3018</v>
      </c>
      <c r="F34" s="246" t="s">
        <v>165</v>
      </c>
      <c r="G34" s="273">
        <v>2361772</v>
      </c>
      <c r="H34" s="274" t="s">
        <v>3042</v>
      </c>
      <c r="I34" s="246" t="s">
        <v>183</v>
      </c>
      <c r="J34" s="44" t="s">
        <v>162</v>
      </c>
      <c r="K34" s="44" t="s">
        <v>162</v>
      </c>
      <c r="L34" s="44" t="s">
        <v>162</v>
      </c>
      <c r="M34" s="44" t="s">
        <v>162</v>
      </c>
    </row>
    <row r="35" spans="2:13" x14ac:dyDescent="0.35">
      <c r="B35" s="261">
        <v>7</v>
      </c>
      <c r="C35" s="208" t="s">
        <v>13</v>
      </c>
      <c r="D35" s="246" t="s">
        <v>206</v>
      </c>
      <c r="E35" s="246" t="s">
        <v>3018</v>
      </c>
      <c r="F35" s="246" t="s">
        <v>165</v>
      </c>
      <c r="G35" s="273">
        <v>295221</v>
      </c>
      <c r="H35" s="274" t="s">
        <v>3043</v>
      </c>
      <c r="I35" s="247" t="s">
        <v>183</v>
      </c>
      <c r="J35" s="44" t="s">
        <v>162</v>
      </c>
      <c r="K35" s="44" t="s">
        <v>162</v>
      </c>
      <c r="L35" s="44" t="s">
        <v>162</v>
      </c>
      <c r="M35" s="44" t="s">
        <v>162</v>
      </c>
    </row>
    <row r="36" spans="2:13" x14ac:dyDescent="0.35">
      <c r="B36" s="261">
        <v>7</v>
      </c>
      <c r="C36" s="208" t="s">
        <v>13</v>
      </c>
      <c r="D36" s="246" t="s">
        <v>206</v>
      </c>
      <c r="E36" s="246" t="s">
        <v>3018</v>
      </c>
      <c r="F36" s="246" t="s">
        <v>165</v>
      </c>
      <c r="G36" s="273">
        <v>295221</v>
      </c>
      <c r="H36" s="274" t="s">
        <v>3030</v>
      </c>
      <c r="I36" s="246" t="s">
        <v>183</v>
      </c>
      <c r="J36" s="44" t="s">
        <v>162</v>
      </c>
      <c r="K36" s="44" t="s">
        <v>162</v>
      </c>
      <c r="L36" s="44" t="s">
        <v>162</v>
      </c>
      <c r="M36" s="44" t="s">
        <v>162</v>
      </c>
    </row>
    <row r="37" spans="2:13" x14ac:dyDescent="0.35">
      <c r="B37" s="261">
        <v>7</v>
      </c>
      <c r="C37" s="208" t="s">
        <v>13</v>
      </c>
      <c r="D37" s="246" t="s">
        <v>206</v>
      </c>
      <c r="E37" s="246" t="s">
        <v>3018</v>
      </c>
      <c r="F37" s="246" t="s">
        <v>165</v>
      </c>
      <c r="G37" s="273">
        <v>295221</v>
      </c>
      <c r="H37" s="274" t="s">
        <v>3044</v>
      </c>
      <c r="I37" s="247" t="s">
        <v>183</v>
      </c>
      <c r="J37" s="44" t="s">
        <v>162</v>
      </c>
      <c r="K37" s="44" t="s">
        <v>162</v>
      </c>
      <c r="L37" s="44" t="s">
        <v>162</v>
      </c>
      <c r="M37" s="44" t="s">
        <v>162</v>
      </c>
    </row>
    <row r="38" spans="2:13" x14ac:dyDescent="0.35">
      <c r="B38" s="261">
        <v>7</v>
      </c>
      <c r="C38" s="208" t="s">
        <v>13</v>
      </c>
      <c r="D38" s="246" t="s">
        <v>206</v>
      </c>
      <c r="E38" s="246" t="s">
        <v>3018</v>
      </c>
      <c r="F38" s="246" t="s">
        <v>165</v>
      </c>
      <c r="G38" s="273">
        <v>590442</v>
      </c>
      <c r="H38" s="274" t="s">
        <v>3045</v>
      </c>
      <c r="I38" s="247" t="s">
        <v>183</v>
      </c>
      <c r="J38" s="44" t="s">
        <v>162</v>
      </c>
      <c r="K38" s="44" t="s">
        <v>162</v>
      </c>
      <c r="L38" s="44" t="s">
        <v>162</v>
      </c>
      <c r="M38" s="44" t="s">
        <v>162</v>
      </c>
    </row>
    <row r="39" spans="2:13" x14ac:dyDescent="0.35">
      <c r="B39" s="261">
        <v>7</v>
      </c>
      <c r="C39" s="208" t="s">
        <v>13</v>
      </c>
      <c r="D39" s="246" t="s">
        <v>206</v>
      </c>
      <c r="E39" s="246" t="s">
        <v>3018</v>
      </c>
      <c r="F39" s="246" t="s">
        <v>165</v>
      </c>
      <c r="G39" s="273">
        <v>295221</v>
      </c>
      <c r="H39" s="274" t="s">
        <v>3046</v>
      </c>
      <c r="I39" s="246" t="s">
        <v>183</v>
      </c>
      <c r="J39" s="44" t="s">
        <v>162</v>
      </c>
      <c r="K39" s="44" t="s">
        <v>162</v>
      </c>
      <c r="L39" s="44" t="s">
        <v>162</v>
      </c>
      <c r="M39" s="44" t="s">
        <v>162</v>
      </c>
    </row>
    <row r="40" spans="2:13" x14ac:dyDescent="0.35">
      <c r="B40" s="261">
        <v>7</v>
      </c>
      <c r="C40" s="208" t="s">
        <v>13</v>
      </c>
      <c r="D40" s="246" t="s">
        <v>206</v>
      </c>
      <c r="E40" s="246" t="s">
        <v>3018</v>
      </c>
      <c r="F40" s="246" t="s">
        <v>165</v>
      </c>
      <c r="G40" s="273">
        <v>295221</v>
      </c>
      <c r="H40" s="274" t="s">
        <v>3047</v>
      </c>
      <c r="I40" s="246" t="s">
        <v>183</v>
      </c>
      <c r="J40" s="44" t="s">
        <v>162</v>
      </c>
      <c r="K40" s="44" t="s">
        <v>162</v>
      </c>
      <c r="L40" s="44" t="s">
        <v>162</v>
      </c>
      <c r="M40" s="44" t="s">
        <v>162</v>
      </c>
    </row>
    <row r="41" spans="2:13" x14ac:dyDescent="0.35">
      <c r="B41" s="261">
        <v>7</v>
      </c>
      <c r="C41" s="208" t="s">
        <v>13</v>
      </c>
      <c r="D41" s="246" t="s">
        <v>206</v>
      </c>
      <c r="E41" s="246" t="s">
        <v>3018</v>
      </c>
      <c r="F41" s="246" t="s">
        <v>165</v>
      </c>
      <c r="G41" s="273">
        <v>295221</v>
      </c>
      <c r="H41" s="274" t="s">
        <v>3048</v>
      </c>
      <c r="I41" s="246" t="s">
        <v>183</v>
      </c>
      <c r="J41" s="44" t="s">
        <v>162</v>
      </c>
      <c r="K41" s="44" t="s">
        <v>162</v>
      </c>
      <c r="L41" s="44" t="s">
        <v>162</v>
      </c>
      <c r="M41" s="44" t="s">
        <v>162</v>
      </c>
    </row>
    <row r="42" spans="2:13" x14ac:dyDescent="0.35">
      <c r="B42" s="261">
        <v>7</v>
      </c>
      <c r="C42" s="208" t="s">
        <v>13</v>
      </c>
      <c r="D42" s="246" t="s">
        <v>3049</v>
      </c>
      <c r="E42" s="246" t="s">
        <v>3028</v>
      </c>
      <c r="F42" s="246" t="s">
        <v>198</v>
      </c>
      <c r="G42" s="273">
        <v>48243000</v>
      </c>
      <c r="H42" s="274" t="s">
        <v>3050</v>
      </c>
      <c r="I42" s="246" t="s">
        <v>3031</v>
      </c>
      <c r="J42" s="44" t="s">
        <v>162</v>
      </c>
      <c r="K42" s="44" t="s">
        <v>162</v>
      </c>
      <c r="L42" s="44" t="s">
        <v>162</v>
      </c>
      <c r="M42" s="44" t="s">
        <v>162</v>
      </c>
    </row>
    <row r="43" spans="2:13" x14ac:dyDescent="0.35">
      <c r="B43" s="261">
        <v>7</v>
      </c>
      <c r="C43" s="208" t="s">
        <v>13</v>
      </c>
      <c r="D43" s="246" t="s">
        <v>417</v>
      </c>
      <c r="E43" s="246" t="s">
        <v>3051</v>
      </c>
      <c r="F43" s="246" t="s">
        <v>165</v>
      </c>
      <c r="G43" s="273">
        <v>167484162</v>
      </c>
      <c r="H43" s="274" t="s">
        <v>3052</v>
      </c>
      <c r="I43" s="246" t="s">
        <v>173</v>
      </c>
      <c r="J43" s="44" t="s">
        <v>162</v>
      </c>
      <c r="K43" s="44" t="s">
        <v>162</v>
      </c>
      <c r="L43" s="44" t="s">
        <v>162</v>
      </c>
      <c r="M43" s="44" t="s">
        <v>162</v>
      </c>
    </row>
    <row r="44" spans="2:13" x14ac:dyDescent="0.35">
      <c r="B44" s="261">
        <v>7</v>
      </c>
      <c r="C44" s="208" t="s">
        <v>13</v>
      </c>
      <c r="D44" s="246" t="s">
        <v>417</v>
      </c>
      <c r="E44" s="246" t="s">
        <v>3051</v>
      </c>
      <c r="F44" s="246" t="s">
        <v>165</v>
      </c>
      <c r="G44" s="273">
        <v>184032000</v>
      </c>
      <c r="H44" s="274" t="s">
        <v>3044</v>
      </c>
      <c r="I44" s="246" t="s">
        <v>173</v>
      </c>
      <c r="J44" s="44" t="s">
        <v>162</v>
      </c>
      <c r="K44" s="44" t="s">
        <v>162</v>
      </c>
      <c r="L44" s="44" t="s">
        <v>162</v>
      </c>
      <c r="M44" s="44" t="s">
        <v>162</v>
      </c>
    </row>
    <row r="45" spans="2:13" x14ac:dyDescent="0.35">
      <c r="B45" s="261">
        <v>7</v>
      </c>
      <c r="C45" s="208" t="s">
        <v>13</v>
      </c>
      <c r="D45" s="246" t="s">
        <v>3053</v>
      </c>
      <c r="E45" s="246" t="s">
        <v>3028</v>
      </c>
      <c r="F45" s="246" t="s">
        <v>165</v>
      </c>
      <c r="G45" s="273">
        <v>9500000</v>
      </c>
      <c r="H45" s="274" t="s">
        <v>3032</v>
      </c>
      <c r="I45" s="246" t="s">
        <v>3033</v>
      </c>
      <c r="J45" s="44" t="s">
        <v>162</v>
      </c>
      <c r="K45" s="44" t="s">
        <v>162</v>
      </c>
      <c r="L45" s="44" t="s">
        <v>162</v>
      </c>
      <c r="M45" s="44" t="s">
        <v>162</v>
      </c>
    </row>
    <row r="46" spans="2:13" x14ac:dyDescent="0.35">
      <c r="B46" s="261">
        <v>7</v>
      </c>
      <c r="C46" s="208" t="s">
        <v>13</v>
      </c>
      <c r="D46" s="246" t="s">
        <v>3054</v>
      </c>
      <c r="E46" s="246" t="s">
        <v>3028</v>
      </c>
      <c r="F46" s="246" t="s">
        <v>165</v>
      </c>
      <c r="G46" s="273">
        <v>12360000</v>
      </c>
      <c r="H46" s="274" t="s">
        <v>3055</v>
      </c>
      <c r="I46" s="246" t="s">
        <v>3033</v>
      </c>
      <c r="J46" s="44" t="s">
        <v>162</v>
      </c>
      <c r="K46" s="44" t="s">
        <v>162</v>
      </c>
      <c r="L46" s="44" t="s">
        <v>162</v>
      </c>
      <c r="M46" s="44" t="s">
        <v>162</v>
      </c>
    </row>
    <row r="47" spans="2:13" x14ac:dyDescent="0.35">
      <c r="B47" s="261">
        <v>7</v>
      </c>
      <c r="C47" s="208" t="s">
        <v>13</v>
      </c>
      <c r="D47" s="246" t="s">
        <v>205</v>
      </c>
      <c r="E47" s="246"/>
      <c r="F47" s="246" t="s">
        <v>165</v>
      </c>
      <c r="G47" s="273">
        <v>11100000</v>
      </c>
      <c r="H47" s="274" t="s">
        <v>3056</v>
      </c>
      <c r="I47" s="246" t="s">
        <v>183</v>
      </c>
      <c r="J47" s="44" t="s">
        <v>162</v>
      </c>
      <c r="K47" s="44" t="s">
        <v>162</v>
      </c>
      <c r="L47" s="44" t="s">
        <v>162</v>
      </c>
      <c r="M47" s="44" t="s">
        <v>162</v>
      </c>
    </row>
    <row r="48" spans="2:13" x14ac:dyDescent="0.35">
      <c r="B48" s="261">
        <v>7</v>
      </c>
      <c r="C48" s="208" t="s">
        <v>13</v>
      </c>
      <c r="D48" s="246" t="s">
        <v>202</v>
      </c>
      <c r="E48" s="246"/>
      <c r="F48" s="246" t="s">
        <v>198</v>
      </c>
      <c r="G48" s="273">
        <v>8763198</v>
      </c>
      <c r="H48" s="274" t="s">
        <v>3057</v>
      </c>
      <c r="I48" s="246" t="s">
        <v>3058</v>
      </c>
      <c r="J48" s="44" t="s">
        <v>162</v>
      </c>
      <c r="K48" s="44" t="s">
        <v>162</v>
      </c>
      <c r="L48" s="44" t="s">
        <v>162</v>
      </c>
      <c r="M48" s="44" t="s">
        <v>162</v>
      </c>
    </row>
    <row r="49" spans="2:13" x14ac:dyDescent="0.35">
      <c r="B49" s="261">
        <v>7</v>
      </c>
      <c r="C49" s="208" t="s">
        <v>13</v>
      </c>
      <c r="D49" s="246" t="s">
        <v>3059</v>
      </c>
      <c r="E49" s="246"/>
      <c r="F49" s="246" t="s">
        <v>198</v>
      </c>
      <c r="G49" s="273">
        <v>8281250</v>
      </c>
      <c r="H49" s="274" t="s">
        <v>3060</v>
      </c>
      <c r="I49" s="246" t="s">
        <v>3061</v>
      </c>
      <c r="J49" s="44" t="s">
        <v>162</v>
      </c>
      <c r="K49" s="44" t="s">
        <v>162</v>
      </c>
      <c r="L49" s="44" t="s">
        <v>162</v>
      </c>
      <c r="M49" s="44" t="s">
        <v>162</v>
      </c>
    </row>
    <row r="50" spans="2:13" x14ac:dyDescent="0.35">
      <c r="B50" s="261">
        <v>7</v>
      </c>
      <c r="C50" s="208" t="s">
        <v>13</v>
      </c>
      <c r="D50" s="246" t="s">
        <v>199</v>
      </c>
      <c r="E50" s="246"/>
      <c r="F50" s="246" t="s">
        <v>165</v>
      </c>
      <c r="G50" s="273">
        <v>107515086</v>
      </c>
      <c r="H50" s="274" t="s">
        <v>3062</v>
      </c>
      <c r="I50" s="246" t="s">
        <v>173</v>
      </c>
      <c r="J50" s="44" t="s">
        <v>162</v>
      </c>
      <c r="K50" s="44" t="s">
        <v>162</v>
      </c>
      <c r="L50" s="44" t="s">
        <v>162</v>
      </c>
      <c r="M50" s="44" t="s">
        <v>162</v>
      </c>
    </row>
    <row r="51" spans="2:13" x14ac:dyDescent="0.35">
      <c r="B51" s="262">
        <v>8</v>
      </c>
      <c r="C51" s="214" t="s">
        <v>14</v>
      </c>
      <c r="D51" s="252" t="s">
        <v>3063</v>
      </c>
      <c r="E51" s="252"/>
      <c r="F51" s="252" t="s">
        <v>165</v>
      </c>
      <c r="G51" s="276">
        <v>30154851</v>
      </c>
      <c r="H51" s="271">
        <v>43928</v>
      </c>
      <c r="I51" s="252" t="s">
        <v>3064</v>
      </c>
      <c r="J51" s="45" t="s">
        <v>162</v>
      </c>
      <c r="K51" s="45" t="s">
        <v>162</v>
      </c>
      <c r="L51" s="45" t="s">
        <v>162</v>
      </c>
      <c r="M51" s="214" t="s">
        <v>3065</v>
      </c>
    </row>
    <row r="52" spans="2:13" x14ac:dyDescent="0.35">
      <c r="B52" s="277"/>
      <c r="C52" s="277" t="s">
        <v>147</v>
      </c>
      <c r="D52" s="277"/>
      <c r="E52" s="259"/>
      <c r="F52" s="259"/>
      <c r="G52" s="278">
        <f>SUM(G7:G51)</f>
        <v>1448167638</v>
      </c>
      <c r="H52" s="279"/>
      <c r="I52" s="277"/>
      <c r="J52" s="259"/>
      <c r="K52" s="278">
        <f>SUM(K7:K51)</f>
        <v>0</v>
      </c>
      <c r="L52" s="259"/>
      <c r="M52" s="259"/>
    </row>
    <row r="53" spans="2:13" x14ac:dyDescent="0.35">
      <c r="B53" s="5" t="s">
        <v>28</v>
      </c>
    </row>
    <row r="55" spans="2:13" ht="16.5" thickBot="1" x14ac:dyDescent="0.4">
      <c r="B55" s="4" t="s">
        <v>27</v>
      </c>
    </row>
    <row r="56" spans="2:13" ht="18.75" thickBot="1" x14ac:dyDescent="0.4">
      <c r="B56" s="9"/>
      <c r="C56" s="9"/>
      <c r="D56" s="547" t="s">
        <v>192</v>
      </c>
      <c r="E56" s="548"/>
      <c r="F56" s="549"/>
      <c r="G56" s="550" t="s">
        <v>193</v>
      </c>
      <c r="H56" s="548"/>
      <c r="I56" s="549"/>
      <c r="J56" s="550" t="s">
        <v>151</v>
      </c>
      <c r="K56" s="548"/>
      <c r="L56" s="549"/>
      <c r="M56" s="36" t="s">
        <v>152</v>
      </c>
    </row>
    <row r="57" spans="2:13" ht="54.75" thickBot="1" x14ac:dyDescent="0.4">
      <c r="B57" s="2" t="s">
        <v>22</v>
      </c>
      <c r="C57" s="206" t="s">
        <v>4</v>
      </c>
      <c r="D57" s="206" t="s">
        <v>2242</v>
      </c>
      <c r="E57" s="206" t="s">
        <v>154</v>
      </c>
      <c r="F57" s="206" t="s">
        <v>155</v>
      </c>
      <c r="G57" s="206" t="s">
        <v>168</v>
      </c>
      <c r="H57" s="206" t="s">
        <v>194</v>
      </c>
      <c r="I57" s="206" t="s">
        <v>158</v>
      </c>
      <c r="J57" s="206" t="s">
        <v>209</v>
      </c>
      <c r="K57" s="206" t="s">
        <v>195</v>
      </c>
      <c r="L57" s="206" t="s">
        <v>196</v>
      </c>
      <c r="M57" s="206" t="s">
        <v>161</v>
      </c>
    </row>
    <row r="58" spans="2:13" x14ac:dyDescent="0.35">
      <c r="B58" s="233">
        <v>1</v>
      </c>
      <c r="C58" s="234" t="s">
        <v>134</v>
      </c>
      <c r="D58" s="235" t="s">
        <v>162</v>
      </c>
      <c r="E58" s="236" t="s">
        <v>162</v>
      </c>
      <c r="F58" s="236" t="s">
        <v>162</v>
      </c>
      <c r="G58" s="237" t="s">
        <v>162</v>
      </c>
      <c r="H58" s="238" t="s">
        <v>162</v>
      </c>
      <c r="I58" s="238" t="s">
        <v>162</v>
      </c>
      <c r="J58" s="238" t="s">
        <v>162</v>
      </c>
      <c r="K58" s="238" t="s">
        <v>162</v>
      </c>
      <c r="L58" s="238" t="s">
        <v>162</v>
      </c>
      <c r="M58" s="238" t="s">
        <v>162</v>
      </c>
    </row>
    <row r="59" spans="2:13" x14ac:dyDescent="0.35">
      <c r="B59" s="239">
        <v>2</v>
      </c>
      <c r="C59" s="240" t="s">
        <v>210</v>
      </c>
      <c r="D59" s="241" t="s">
        <v>2553</v>
      </c>
      <c r="E59" s="241" t="s">
        <v>211</v>
      </c>
      <c r="F59" s="241" t="s">
        <v>170</v>
      </c>
      <c r="G59" s="242">
        <v>100000000</v>
      </c>
      <c r="H59" s="243">
        <v>43920</v>
      </c>
      <c r="I59" s="244" t="s">
        <v>2554</v>
      </c>
      <c r="J59" s="245" t="s">
        <v>162</v>
      </c>
      <c r="K59" s="245" t="s">
        <v>162</v>
      </c>
      <c r="L59" s="245" t="s">
        <v>162</v>
      </c>
      <c r="M59" s="244" t="s">
        <v>211</v>
      </c>
    </row>
    <row r="60" spans="2:13" x14ac:dyDescent="0.35">
      <c r="B60" s="233">
        <v>3</v>
      </c>
      <c r="C60" s="234" t="s">
        <v>121</v>
      </c>
      <c r="D60" s="246" t="s">
        <v>172</v>
      </c>
      <c r="E60" s="246" t="s">
        <v>2555</v>
      </c>
      <c r="F60" s="247" t="s">
        <v>178</v>
      </c>
      <c r="G60" s="248">
        <v>138000</v>
      </c>
      <c r="H60" s="249">
        <v>43836</v>
      </c>
      <c r="I60" s="250" t="s">
        <v>213</v>
      </c>
      <c r="J60" s="238" t="s">
        <v>162</v>
      </c>
      <c r="K60" s="238" t="s">
        <v>162</v>
      </c>
      <c r="L60" s="238" t="s">
        <v>162</v>
      </c>
      <c r="M60" s="238" t="s">
        <v>211</v>
      </c>
    </row>
    <row r="61" spans="2:13" x14ac:dyDescent="0.35">
      <c r="B61" s="233">
        <v>3</v>
      </c>
      <c r="C61" s="234" t="s">
        <v>121</v>
      </c>
      <c r="D61" s="246" t="s">
        <v>172</v>
      </c>
      <c r="E61" s="246" t="s">
        <v>2556</v>
      </c>
      <c r="F61" s="247" t="s">
        <v>178</v>
      </c>
      <c r="G61" s="248">
        <v>250000</v>
      </c>
      <c r="H61" s="249">
        <v>43859</v>
      </c>
      <c r="I61" s="250" t="s">
        <v>213</v>
      </c>
      <c r="J61" s="238" t="s">
        <v>162</v>
      </c>
      <c r="K61" s="238" t="s">
        <v>162</v>
      </c>
      <c r="L61" s="238" t="s">
        <v>162</v>
      </c>
      <c r="M61" s="238" t="s">
        <v>211</v>
      </c>
    </row>
    <row r="62" spans="2:13" x14ac:dyDescent="0.35">
      <c r="B62" s="233">
        <v>3</v>
      </c>
      <c r="C62" s="234" t="s">
        <v>121</v>
      </c>
      <c r="D62" s="246" t="s">
        <v>172</v>
      </c>
      <c r="E62" s="246" t="s">
        <v>2557</v>
      </c>
      <c r="F62" s="247" t="s">
        <v>178</v>
      </c>
      <c r="G62" s="248">
        <v>50000</v>
      </c>
      <c r="H62" s="249">
        <v>43859</v>
      </c>
      <c r="I62" s="250" t="s">
        <v>213</v>
      </c>
      <c r="J62" s="238" t="s">
        <v>162</v>
      </c>
      <c r="K62" s="238" t="s">
        <v>162</v>
      </c>
      <c r="L62" s="238" t="s">
        <v>162</v>
      </c>
      <c r="M62" s="238" t="s">
        <v>211</v>
      </c>
    </row>
    <row r="63" spans="2:13" x14ac:dyDescent="0.35">
      <c r="B63" s="233">
        <v>3</v>
      </c>
      <c r="C63" s="234" t="s">
        <v>121</v>
      </c>
      <c r="D63" s="246" t="s">
        <v>172</v>
      </c>
      <c r="E63" s="246" t="s">
        <v>2558</v>
      </c>
      <c r="F63" s="247" t="s">
        <v>178</v>
      </c>
      <c r="G63" s="248">
        <v>138000</v>
      </c>
      <c r="H63" s="249">
        <v>43864</v>
      </c>
      <c r="I63" s="250" t="s">
        <v>213</v>
      </c>
      <c r="J63" s="238" t="s">
        <v>162</v>
      </c>
      <c r="K63" s="238" t="s">
        <v>162</v>
      </c>
      <c r="L63" s="238" t="s">
        <v>162</v>
      </c>
      <c r="M63" s="238" t="s">
        <v>211</v>
      </c>
    </row>
    <row r="64" spans="2:13" x14ac:dyDescent="0.35">
      <c r="B64" s="233">
        <v>3</v>
      </c>
      <c r="C64" s="234" t="s">
        <v>121</v>
      </c>
      <c r="D64" s="246" t="s">
        <v>172</v>
      </c>
      <c r="E64" s="246" t="s">
        <v>2559</v>
      </c>
      <c r="F64" s="247" t="s">
        <v>178</v>
      </c>
      <c r="G64" s="248">
        <v>40000</v>
      </c>
      <c r="H64" s="249">
        <v>43888</v>
      </c>
      <c r="I64" s="250" t="s">
        <v>213</v>
      </c>
      <c r="J64" s="238" t="s">
        <v>162</v>
      </c>
      <c r="K64" s="238" t="s">
        <v>162</v>
      </c>
      <c r="L64" s="238" t="s">
        <v>162</v>
      </c>
      <c r="M64" s="238" t="s">
        <v>211</v>
      </c>
    </row>
    <row r="65" spans="2:13" x14ac:dyDescent="0.35">
      <c r="B65" s="233">
        <v>3</v>
      </c>
      <c r="C65" s="234" t="s">
        <v>121</v>
      </c>
      <c r="D65" s="246" t="s">
        <v>172</v>
      </c>
      <c r="E65" s="246" t="s">
        <v>2560</v>
      </c>
      <c r="F65" s="247" t="s">
        <v>178</v>
      </c>
      <c r="G65" s="248">
        <v>138000</v>
      </c>
      <c r="H65" s="249">
        <v>43892</v>
      </c>
      <c r="I65" s="250" t="s">
        <v>213</v>
      </c>
      <c r="J65" s="238" t="s">
        <v>162</v>
      </c>
      <c r="K65" s="238" t="s">
        <v>162</v>
      </c>
      <c r="L65" s="238" t="s">
        <v>162</v>
      </c>
      <c r="M65" s="238" t="s">
        <v>211</v>
      </c>
    </row>
    <row r="66" spans="2:13" x14ac:dyDescent="0.35">
      <c r="B66" s="233">
        <v>3</v>
      </c>
      <c r="C66" s="234" t="s">
        <v>121</v>
      </c>
      <c r="D66" s="246" t="s">
        <v>172</v>
      </c>
      <c r="E66" s="246" t="s">
        <v>2561</v>
      </c>
      <c r="F66" s="247" t="s">
        <v>178</v>
      </c>
      <c r="G66" s="248">
        <v>55000</v>
      </c>
      <c r="H66" s="249">
        <v>43942</v>
      </c>
      <c r="I66" s="250" t="s">
        <v>213</v>
      </c>
      <c r="J66" s="238" t="s">
        <v>162</v>
      </c>
      <c r="K66" s="238" t="s">
        <v>162</v>
      </c>
      <c r="L66" s="238" t="s">
        <v>162</v>
      </c>
      <c r="M66" s="238" t="s">
        <v>211</v>
      </c>
    </row>
    <row r="67" spans="2:13" x14ac:dyDescent="0.35">
      <c r="B67" s="233">
        <v>3</v>
      </c>
      <c r="C67" s="234" t="s">
        <v>121</v>
      </c>
      <c r="D67" s="246" t="s">
        <v>172</v>
      </c>
      <c r="E67" s="246" t="s">
        <v>2562</v>
      </c>
      <c r="F67" s="247" t="s">
        <v>178</v>
      </c>
      <c r="G67" s="248">
        <v>55000</v>
      </c>
      <c r="H67" s="249">
        <v>43986</v>
      </c>
      <c r="I67" s="250" t="s">
        <v>213</v>
      </c>
      <c r="J67" s="238" t="s">
        <v>162</v>
      </c>
      <c r="K67" s="238" t="s">
        <v>162</v>
      </c>
      <c r="L67" s="238" t="s">
        <v>162</v>
      </c>
      <c r="M67" s="238" t="s">
        <v>211</v>
      </c>
    </row>
    <row r="68" spans="2:13" x14ac:dyDescent="0.35">
      <c r="B68" s="233">
        <v>3</v>
      </c>
      <c r="C68" s="234" t="s">
        <v>121</v>
      </c>
      <c r="D68" s="246" t="s">
        <v>172</v>
      </c>
      <c r="E68" s="246" t="s">
        <v>2563</v>
      </c>
      <c r="F68" s="247" t="s">
        <v>178</v>
      </c>
      <c r="G68" s="248">
        <v>55000</v>
      </c>
      <c r="H68" s="249">
        <v>43986</v>
      </c>
      <c r="I68" s="250" t="s">
        <v>213</v>
      </c>
      <c r="J68" s="238" t="s">
        <v>162</v>
      </c>
      <c r="K68" s="238" t="s">
        <v>162</v>
      </c>
      <c r="L68" s="238" t="s">
        <v>162</v>
      </c>
      <c r="M68" s="238" t="s">
        <v>211</v>
      </c>
    </row>
    <row r="69" spans="2:13" x14ac:dyDescent="0.35">
      <c r="B69" s="233">
        <v>3</v>
      </c>
      <c r="C69" s="234" t="s">
        <v>121</v>
      </c>
      <c r="D69" s="246" t="s">
        <v>172</v>
      </c>
      <c r="E69" s="246" t="s">
        <v>2564</v>
      </c>
      <c r="F69" s="247" t="s">
        <v>178</v>
      </c>
      <c r="G69" s="248">
        <v>330000</v>
      </c>
      <c r="H69" s="249">
        <v>44055</v>
      </c>
      <c r="I69" s="250" t="s">
        <v>213</v>
      </c>
      <c r="J69" s="238" t="s">
        <v>162</v>
      </c>
      <c r="K69" s="238" t="s">
        <v>162</v>
      </c>
      <c r="L69" s="238" t="s">
        <v>162</v>
      </c>
      <c r="M69" s="238" t="s">
        <v>211</v>
      </c>
    </row>
    <row r="70" spans="2:13" x14ac:dyDescent="0.35">
      <c r="B70" s="233">
        <v>3</v>
      </c>
      <c r="C70" s="234" t="s">
        <v>121</v>
      </c>
      <c r="D70" s="246" t="s">
        <v>172</v>
      </c>
      <c r="E70" s="246" t="s">
        <v>2565</v>
      </c>
      <c r="F70" s="247" t="s">
        <v>178</v>
      </c>
      <c r="G70" s="248">
        <v>130000</v>
      </c>
      <c r="H70" s="249">
        <v>44055</v>
      </c>
      <c r="I70" s="250" t="s">
        <v>213</v>
      </c>
      <c r="J70" s="238" t="s">
        <v>162</v>
      </c>
      <c r="K70" s="238" t="s">
        <v>162</v>
      </c>
      <c r="L70" s="238" t="s">
        <v>162</v>
      </c>
      <c r="M70" s="238" t="s">
        <v>211</v>
      </c>
    </row>
    <row r="71" spans="2:13" x14ac:dyDescent="0.35">
      <c r="B71" s="233">
        <v>3</v>
      </c>
      <c r="C71" s="234" t="s">
        <v>121</v>
      </c>
      <c r="D71" s="246" t="s">
        <v>172</v>
      </c>
      <c r="E71" s="246" t="s">
        <v>2566</v>
      </c>
      <c r="F71" s="247" t="s">
        <v>178</v>
      </c>
      <c r="G71" s="248">
        <v>2622000</v>
      </c>
      <c r="H71" s="249">
        <v>44055</v>
      </c>
      <c r="I71" s="250" t="s">
        <v>213</v>
      </c>
      <c r="J71" s="238" t="s">
        <v>162</v>
      </c>
      <c r="K71" s="238" t="s">
        <v>162</v>
      </c>
      <c r="L71" s="238" t="s">
        <v>162</v>
      </c>
      <c r="M71" s="238" t="s">
        <v>211</v>
      </c>
    </row>
    <row r="72" spans="2:13" x14ac:dyDescent="0.35">
      <c r="B72" s="233">
        <v>3</v>
      </c>
      <c r="C72" s="234" t="s">
        <v>121</v>
      </c>
      <c r="D72" s="246" t="s">
        <v>172</v>
      </c>
      <c r="E72" s="246" t="s">
        <v>2567</v>
      </c>
      <c r="F72" s="247" t="s">
        <v>178</v>
      </c>
      <c r="G72" s="248">
        <v>83000</v>
      </c>
      <c r="H72" s="249">
        <v>44057</v>
      </c>
      <c r="I72" s="250" t="s">
        <v>213</v>
      </c>
      <c r="J72" s="238" t="s">
        <v>162</v>
      </c>
      <c r="K72" s="238" t="s">
        <v>162</v>
      </c>
      <c r="L72" s="238" t="s">
        <v>162</v>
      </c>
      <c r="M72" s="238" t="s">
        <v>211</v>
      </c>
    </row>
    <row r="73" spans="2:13" x14ac:dyDescent="0.35">
      <c r="B73" s="233">
        <v>3</v>
      </c>
      <c r="C73" s="234" t="s">
        <v>121</v>
      </c>
      <c r="D73" s="246" t="s">
        <v>172</v>
      </c>
      <c r="E73" s="246" t="s">
        <v>2568</v>
      </c>
      <c r="F73" s="247" t="s">
        <v>178</v>
      </c>
      <c r="G73" s="248">
        <v>83000</v>
      </c>
      <c r="H73" s="249">
        <v>44076</v>
      </c>
      <c r="I73" s="250" t="s">
        <v>213</v>
      </c>
      <c r="J73" s="238" t="s">
        <v>162</v>
      </c>
      <c r="K73" s="238" t="s">
        <v>162</v>
      </c>
      <c r="L73" s="238" t="s">
        <v>162</v>
      </c>
      <c r="M73" s="238" t="s">
        <v>211</v>
      </c>
    </row>
    <row r="74" spans="2:13" x14ac:dyDescent="0.35">
      <c r="B74" s="233">
        <v>3</v>
      </c>
      <c r="C74" s="234" t="s">
        <v>121</v>
      </c>
      <c r="D74" s="246" t="s">
        <v>172</v>
      </c>
      <c r="E74" s="246" t="s">
        <v>2569</v>
      </c>
      <c r="F74" s="247" t="s">
        <v>178</v>
      </c>
      <c r="G74" s="248">
        <v>180000</v>
      </c>
      <c r="H74" s="249">
        <v>44084</v>
      </c>
      <c r="I74" s="250" t="s">
        <v>213</v>
      </c>
      <c r="J74" s="238" t="s">
        <v>162</v>
      </c>
      <c r="K74" s="238" t="s">
        <v>162</v>
      </c>
      <c r="L74" s="238" t="s">
        <v>162</v>
      </c>
      <c r="M74" s="238" t="s">
        <v>211</v>
      </c>
    </row>
    <row r="75" spans="2:13" x14ac:dyDescent="0.35">
      <c r="B75" s="233">
        <v>3</v>
      </c>
      <c r="C75" s="234" t="s">
        <v>121</v>
      </c>
      <c r="D75" s="246" t="s">
        <v>172</v>
      </c>
      <c r="E75" s="246" t="s">
        <v>2570</v>
      </c>
      <c r="F75" s="247" t="s">
        <v>178</v>
      </c>
      <c r="G75" s="248">
        <v>65000</v>
      </c>
      <c r="H75" s="249">
        <v>44084</v>
      </c>
      <c r="I75" s="250" t="s">
        <v>213</v>
      </c>
      <c r="J75" s="238" t="s">
        <v>162</v>
      </c>
      <c r="K75" s="238" t="s">
        <v>162</v>
      </c>
      <c r="L75" s="238" t="s">
        <v>162</v>
      </c>
      <c r="M75" s="238" t="s">
        <v>211</v>
      </c>
    </row>
    <row r="76" spans="2:13" x14ac:dyDescent="0.35">
      <c r="B76" s="233">
        <v>3</v>
      </c>
      <c r="C76" s="234" t="s">
        <v>121</v>
      </c>
      <c r="D76" s="246" t="s">
        <v>172</v>
      </c>
      <c r="E76" s="246" t="s">
        <v>2570</v>
      </c>
      <c r="F76" s="247" t="s">
        <v>178</v>
      </c>
      <c r="G76" s="248">
        <v>40000</v>
      </c>
      <c r="H76" s="249">
        <v>44084</v>
      </c>
      <c r="I76" s="250" t="s">
        <v>213</v>
      </c>
      <c r="J76" s="238" t="s">
        <v>162</v>
      </c>
      <c r="K76" s="238" t="s">
        <v>162</v>
      </c>
      <c r="L76" s="238" t="s">
        <v>162</v>
      </c>
      <c r="M76" s="238" t="s">
        <v>211</v>
      </c>
    </row>
    <row r="77" spans="2:13" x14ac:dyDescent="0.35">
      <c r="B77" s="233">
        <v>3</v>
      </c>
      <c r="C77" s="234" t="s">
        <v>121</v>
      </c>
      <c r="D77" s="246" t="s">
        <v>172</v>
      </c>
      <c r="E77" s="246" t="s">
        <v>2571</v>
      </c>
      <c r="F77" s="247" t="s">
        <v>178</v>
      </c>
      <c r="G77" s="248">
        <v>50000</v>
      </c>
      <c r="H77" s="249">
        <v>44098</v>
      </c>
      <c r="I77" s="250" t="s">
        <v>213</v>
      </c>
      <c r="J77" s="238" t="s">
        <v>162</v>
      </c>
      <c r="K77" s="238" t="s">
        <v>162</v>
      </c>
      <c r="L77" s="238" t="s">
        <v>162</v>
      </c>
      <c r="M77" s="238" t="s">
        <v>211</v>
      </c>
    </row>
    <row r="78" spans="2:13" x14ac:dyDescent="0.35">
      <c r="B78" s="233">
        <v>3</v>
      </c>
      <c r="C78" s="234" t="s">
        <v>121</v>
      </c>
      <c r="D78" s="246" t="s">
        <v>172</v>
      </c>
      <c r="E78" s="246" t="s">
        <v>2568</v>
      </c>
      <c r="F78" s="247" t="s">
        <v>178</v>
      </c>
      <c r="G78" s="248">
        <v>143000</v>
      </c>
      <c r="H78" s="249">
        <v>44105</v>
      </c>
      <c r="I78" s="250" t="s">
        <v>213</v>
      </c>
      <c r="J78" s="238" t="s">
        <v>162</v>
      </c>
      <c r="K78" s="238" t="s">
        <v>162</v>
      </c>
      <c r="L78" s="238" t="s">
        <v>162</v>
      </c>
      <c r="M78" s="238" t="s">
        <v>211</v>
      </c>
    </row>
    <row r="79" spans="2:13" x14ac:dyDescent="0.35">
      <c r="B79" s="233">
        <v>3</v>
      </c>
      <c r="C79" s="234" t="s">
        <v>121</v>
      </c>
      <c r="D79" s="246" t="s">
        <v>172</v>
      </c>
      <c r="E79" s="246" t="s">
        <v>2572</v>
      </c>
      <c r="F79" s="247" t="s">
        <v>178</v>
      </c>
      <c r="G79" s="248">
        <v>143000</v>
      </c>
      <c r="H79" s="249">
        <v>44137</v>
      </c>
      <c r="I79" s="250" t="s">
        <v>213</v>
      </c>
      <c r="J79" s="238" t="s">
        <v>162</v>
      </c>
      <c r="K79" s="238" t="s">
        <v>162</v>
      </c>
      <c r="L79" s="238" t="s">
        <v>162</v>
      </c>
      <c r="M79" s="238" t="s">
        <v>211</v>
      </c>
    </row>
    <row r="80" spans="2:13" x14ac:dyDescent="0.35">
      <c r="B80" s="233">
        <v>3</v>
      </c>
      <c r="C80" s="234" t="s">
        <v>121</v>
      </c>
      <c r="D80" s="246" t="s">
        <v>172</v>
      </c>
      <c r="E80" s="246" t="s">
        <v>2573</v>
      </c>
      <c r="F80" s="247" t="s">
        <v>178</v>
      </c>
      <c r="G80" s="248">
        <v>300000</v>
      </c>
      <c r="H80" s="249">
        <v>44137</v>
      </c>
      <c r="I80" s="250" t="s">
        <v>213</v>
      </c>
      <c r="J80" s="238" t="s">
        <v>162</v>
      </c>
      <c r="K80" s="238" t="s">
        <v>162</v>
      </c>
      <c r="L80" s="238" t="s">
        <v>162</v>
      </c>
      <c r="M80" s="238" t="s">
        <v>211</v>
      </c>
    </row>
    <row r="81" spans="2:13" x14ac:dyDescent="0.35">
      <c r="B81" s="233">
        <v>3</v>
      </c>
      <c r="C81" s="234" t="s">
        <v>121</v>
      </c>
      <c r="D81" s="246" t="s">
        <v>172</v>
      </c>
      <c r="E81" s="246" t="s">
        <v>2574</v>
      </c>
      <c r="F81" s="247" t="s">
        <v>178</v>
      </c>
      <c r="G81" s="248">
        <v>60000</v>
      </c>
      <c r="H81" s="249">
        <v>44168</v>
      </c>
      <c r="I81" s="250" t="s">
        <v>213</v>
      </c>
      <c r="J81" s="238" t="s">
        <v>162</v>
      </c>
      <c r="K81" s="238" t="s">
        <v>162</v>
      </c>
      <c r="L81" s="238" t="s">
        <v>162</v>
      </c>
      <c r="M81" s="238" t="s">
        <v>211</v>
      </c>
    </row>
    <row r="82" spans="2:13" x14ac:dyDescent="0.35">
      <c r="B82" s="239">
        <v>4</v>
      </c>
      <c r="C82" s="240" t="s">
        <v>122</v>
      </c>
      <c r="D82" s="241" t="s">
        <v>223</v>
      </c>
      <c r="E82" s="241" t="s">
        <v>211</v>
      </c>
      <c r="F82" s="241" t="s">
        <v>211</v>
      </c>
      <c r="G82" s="242">
        <v>6020000</v>
      </c>
      <c r="H82" s="241" t="s">
        <v>211</v>
      </c>
      <c r="I82" s="241" t="s">
        <v>211</v>
      </c>
      <c r="J82" s="244" t="s">
        <v>184</v>
      </c>
      <c r="K82" s="244" t="s">
        <v>184</v>
      </c>
      <c r="L82" s="244" t="s">
        <v>184</v>
      </c>
      <c r="M82" s="244" t="s">
        <v>211</v>
      </c>
    </row>
    <row r="83" spans="2:13" x14ac:dyDescent="0.35">
      <c r="B83" s="239">
        <v>4</v>
      </c>
      <c r="C83" s="240" t="s">
        <v>122</v>
      </c>
      <c r="D83" s="241" t="s">
        <v>2575</v>
      </c>
      <c r="E83" s="241" t="s">
        <v>211</v>
      </c>
      <c r="F83" s="241" t="s">
        <v>211</v>
      </c>
      <c r="G83" s="242">
        <v>527000000</v>
      </c>
      <c r="H83" s="241" t="s">
        <v>211</v>
      </c>
      <c r="I83" s="241" t="s">
        <v>211</v>
      </c>
      <c r="J83" s="244" t="s">
        <v>184</v>
      </c>
      <c r="K83" s="242" t="s">
        <v>184</v>
      </c>
      <c r="L83" s="244" t="s">
        <v>184</v>
      </c>
      <c r="M83" s="244" t="s">
        <v>211</v>
      </c>
    </row>
    <row r="84" spans="2:13" x14ac:dyDescent="0.35">
      <c r="B84" s="239">
        <v>4</v>
      </c>
      <c r="C84" s="240" t="s">
        <v>122</v>
      </c>
      <c r="D84" s="241" t="s">
        <v>222</v>
      </c>
      <c r="E84" s="241" t="s">
        <v>211</v>
      </c>
      <c r="F84" s="241" t="s">
        <v>211</v>
      </c>
      <c r="G84" s="244" t="s">
        <v>184</v>
      </c>
      <c r="H84" s="244" t="s">
        <v>184</v>
      </c>
      <c r="I84" s="244" t="s">
        <v>184</v>
      </c>
      <c r="J84" s="244" t="s">
        <v>220</v>
      </c>
      <c r="K84" s="242">
        <v>2432657</v>
      </c>
      <c r="L84" s="244" t="s">
        <v>184</v>
      </c>
      <c r="M84" s="244" t="s">
        <v>211</v>
      </c>
    </row>
    <row r="85" spans="2:13" x14ac:dyDescent="0.35">
      <c r="B85" s="239">
        <v>4</v>
      </c>
      <c r="C85" s="240" t="s">
        <v>122</v>
      </c>
      <c r="D85" s="241" t="s">
        <v>223</v>
      </c>
      <c r="E85" s="241" t="s">
        <v>211</v>
      </c>
      <c r="F85" s="241" t="s">
        <v>211</v>
      </c>
      <c r="G85" s="244" t="s">
        <v>184</v>
      </c>
      <c r="H85" s="244" t="s">
        <v>184</v>
      </c>
      <c r="I85" s="244" t="s">
        <v>184</v>
      </c>
      <c r="J85" s="244" t="s">
        <v>224</v>
      </c>
      <c r="K85" s="242">
        <v>52580630</v>
      </c>
      <c r="L85" s="244" t="s">
        <v>184</v>
      </c>
      <c r="M85" s="244" t="s">
        <v>211</v>
      </c>
    </row>
    <row r="86" spans="2:13" x14ac:dyDescent="0.35">
      <c r="B86" s="239">
        <v>4</v>
      </c>
      <c r="C86" s="240" t="s">
        <v>122</v>
      </c>
      <c r="D86" s="241" t="s">
        <v>223</v>
      </c>
      <c r="E86" s="241" t="s">
        <v>211</v>
      </c>
      <c r="F86" s="241" t="s">
        <v>211</v>
      </c>
      <c r="G86" s="244" t="s">
        <v>184</v>
      </c>
      <c r="H86" s="244" t="s">
        <v>184</v>
      </c>
      <c r="I86" s="244" t="s">
        <v>184</v>
      </c>
      <c r="J86" s="244" t="s">
        <v>225</v>
      </c>
      <c r="K86" s="242">
        <v>5993000</v>
      </c>
      <c r="L86" s="244" t="s">
        <v>184</v>
      </c>
      <c r="M86" s="244" t="s">
        <v>211</v>
      </c>
    </row>
    <row r="87" spans="2:13" x14ac:dyDescent="0.35">
      <c r="B87" s="239">
        <v>4</v>
      </c>
      <c r="C87" s="240" t="s">
        <v>122</v>
      </c>
      <c r="D87" s="241" t="s">
        <v>223</v>
      </c>
      <c r="E87" s="241" t="s">
        <v>211</v>
      </c>
      <c r="F87" s="241" t="s">
        <v>211</v>
      </c>
      <c r="G87" s="244" t="s">
        <v>184</v>
      </c>
      <c r="H87" s="244" t="s">
        <v>184</v>
      </c>
      <c r="I87" s="244" t="s">
        <v>184</v>
      </c>
      <c r="J87" s="244" t="s">
        <v>2576</v>
      </c>
      <c r="K87" s="242">
        <v>11190000</v>
      </c>
      <c r="L87" s="244" t="s">
        <v>184</v>
      </c>
      <c r="M87" s="244" t="s">
        <v>211</v>
      </c>
    </row>
    <row r="88" spans="2:13" x14ac:dyDescent="0.35">
      <c r="B88" s="239">
        <v>4</v>
      </c>
      <c r="C88" s="240" t="s">
        <v>122</v>
      </c>
      <c r="D88" s="241" t="s">
        <v>223</v>
      </c>
      <c r="E88" s="241" t="s">
        <v>211</v>
      </c>
      <c r="F88" s="241" t="s">
        <v>211</v>
      </c>
      <c r="G88" s="244" t="s">
        <v>184</v>
      </c>
      <c r="H88" s="244" t="s">
        <v>184</v>
      </c>
      <c r="I88" s="244" t="s">
        <v>184</v>
      </c>
      <c r="J88" s="244" t="s">
        <v>2577</v>
      </c>
      <c r="K88" s="242">
        <v>6325000</v>
      </c>
      <c r="L88" s="244" t="s">
        <v>184</v>
      </c>
      <c r="M88" s="244" t="s">
        <v>211</v>
      </c>
    </row>
    <row r="89" spans="2:13" x14ac:dyDescent="0.35">
      <c r="B89" s="239">
        <v>4</v>
      </c>
      <c r="C89" s="240" t="s">
        <v>122</v>
      </c>
      <c r="D89" s="241" t="s">
        <v>214</v>
      </c>
      <c r="E89" s="241" t="s">
        <v>211</v>
      </c>
      <c r="F89" s="241" t="s">
        <v>211</v>
      </c>
      <c r="G89" s="244" t="s">
        <v>184</v>
      </c>
      <c r="H89" s="244" t="s">
        <v>184</v>
      </c>
      <c r="I89" s="244" t="s">
        <v>184</v>
      </c>
      <c r="J89" s="244" t="s">
        <v>217</v>
      </c>
      <c r="K89" s="242">
        <v>12307194</v>
      </c>
      <c r="L89" s="244" t="s">
        <v>184</v>
      </c>
      <c r="M89" s="244" t="s">
        <v>211</v>
      </c>
    </row>
    <row r="90" spans="2:13" x14ac:dyDescent="0.35">
      <c r="B90" s="239">
        <v>4</v>
      </c>
      <c r="C90" s="240" t="s">
        <v>122</v>
      </c>
      <c r="D90" s="241" t="s">
        <v>223</v>
      </c>
      <c r="E90" s="241" t="s">
        <v>211</v>
      </c>
      <c r="F90" s="241" t="s">
        <v>211</v>
      </c>
      <c r="G90" s="244" t="s">
        <v>184</v>
      </c>
      <c r="H90" s="244" t="s">
        <v>184</v>
      </c>
      <c r="I90" s="244" t="s">
        <v>184</v>
      </c>
      <c r="J90" s="244" t="s">
        <v>224</v>
      </c>
      <c r="K90" s="242">
        <v>5918613</v>
      </c>
      <c r="L90" s="244" t="s">
        <v>184</v>
      </c>
      <c r="M90" s="244" t="s">
        <v>211</v>
      </c>
    </row>
    <row r="91" spans="2:13" x14ac:dyDescent="0.35">
      <c r="B91" s="239">
        <v>4</v>
      </c>
      <c r="C91" s="240" t="s">
        <v>122</v>
      </c>
      <c r="D91" s="241" t="s">
        <v>214</v>
      </c>
      <c r="E91" s="241" t="s">
        <v>211</v>
      </c>
      <c r="F91" s="241" t="s">
        <v>211</v>
      </c>
      <c r="G91" s="244" t="s">
        <v>184</v>
      </c>
      <c r="H91" s="244" t="s">
        <v>184</v>
      </c>
      <c r="I91" s="244" t="s">
        <v>184</v>
      </c>
      <c r="J91" s="244" t="s">
        <v>226</v>
      </c>
      <c r="K91" s="242">
        <v>41709796</v>
      </c>
      <c r="L91" s="244" t="s">
        <v>184</v>
      </c>
      <c r="M91" s="244" t="s">
        <v>211</v>
      </c>
    </row>
    <row r="92" spans="2:13" x14ac:dyDescent="0.35">
      <c r="B92" s="239">
        <v>4</v>
      </c>
      <c r="C92" s="240" t="s">
        <v>122</v>
      </c>
      <c r="D92" s="241" t="s">
        <v>214</v>
      </c>
      <c r="E92" s="241" t="s">
        <v>211</v>
      </c>
      <c r="F92" s="241" t="s">
        <v>211</v>
      </c>
      <c r="G92" s="244" t="s">
        <v>184</v>
      </c>
      <c r="H92" s="244" t="s">
        <v>184</v>
      </c>
      <c r="I92" s="244" t="s">
        <v>184</v>
      </c>
      <c r="J92" s="244" t="s">
        <v>2578</v>
      </c>
      <c r="K92" s="242">
        <v>37760</v>
      </c>
      <c r="L92" s="244" t="s">
        <v>184</v>
      </c>
      <c r="M92" s="244" t="s">
        <v>211</v>
      </c>
    </row>
    <row r="93" spans="2:13" x14ac:dyDescent="0.35">
      <c r="B93" s="239">
        <v>4</v>
      </c>
      <c r="C93" s="240" t="s">
        <v>122</v>
      </c>
      <c r="D93" s="241" t="s">
        <v>214</v>
      </c>
      <c r="E93" s="241" t="s">
        <v>211</v>
      </c>
      <c r="F93" s="241" t="s">
        <v>211</v>
      </c>
      <c r="G93" s="244" t="s">
        <v>184</v>
      </c>
      <c r="H93" s="244" t="s">
        <v>184</v>
      </c>
      <c r="I93" s="244" t="s">
        <v>184</v>
      </c>
      <c r="J93" s="45" t="s">
        <v>229</v>
      </c>
      <c r="K93" s="242">
        <v>6256827</v>
      </c>
      <c r="L93" s="244" t="s">
        <v>184</v>
      </c>
      <c r="M93" s="244" t="s">
        <v>211</v>
      </c>
    </row>
    <row r="94" spans="2:13" x14ac:dyDescent="0.35">
      <c r="B94" s="239">
        <v>4</v>
      </c>
      <c r="C94" s="240" t="s">
        <v>122</v>
      </c>
      <c r="D94" s="241" t="s">
        <v>214</v>
      </c>
      <c r="E94" s="241" t="s">
        <v>211</v>
      </c>
      <c r="F94" s="241" t="s">
        <v>211</v>
      </c>
      <c r="G94" s="244" t="s">
        <v>184</v>
      </c>
      <c r="H94" s="244" t="s">
        <v>184</v>
      </c>
      <c r="I94" s="244" t="s">
        <v>184</v>
      </c>
      <c r="J94" s="244" t="s">
        <v>230</v>
      </c>
      <c r="K94" s="242">
        <v>25399500</v>
      </c>
      <c r="L94" s="244" t="s">
        <v>184</v>
      </c>
      <c r="M94" s="244" t="s">
        <v>211</v>
      </c>
    </row>
    <row r="95" spans="2:13" x14ac:dyDescent="0.35">
      <c r="B95" s="239">
        <v>4</v>
      </c>
      <c r="C95" s="240" t="s">
        <v>122</v>
      </c>
      <c r="D95" s="241" t="s">
        <v>214</v>
      </c>
      <c r="E95" s="241" t="s">
        <v>211</v>
      </c>
      <c r="F95" s="241" t="s">
        <v>211</v>
      </c>
      <c r="G95" s="244" t="s">
        <v>184</v>
      </c>
      <c r="H95" s="244" t="s">
        <v>184</v>
      </c>
      <c r="I95" s="244" t="s">
        <v>184</v>
      </c>
      <c r="J95" s="244" t="s">
        <v>2579</v>
      </c>
      <c r="K95" s="242">
        <v>24997789</v>
      </c>
      <c r="L95" s="244" t="s">
        <v>184</v>
      </c>
      <c r="M95" s="244" t="s">
        <v>211</v>
      </c>
    </row>
    <row r="96" spans="2:13" x14ac:dyDescent="0.35">
      <c r="B96" s="239">
        <v>4</v>
      </c>
      <c r="C96" s="240" t="s">
        <v>122</v>
      </c>
      <c r="D96" s="241" t="s">
        <v>214</v>
      </c>
      <c r="E96" s="241" t="s">
        <v>211</v>
      </c>
      <c r="F96" s="241" t="s">
        <v>211</v>
      </c>
      <c r="G96" s="244" t="s">
        <v>184</v>
      </c>
      <c r="H96" s="244" t="s">
        <v>184</v>
      </c>
      <c r="I96" s="244" t="s">
        <v>184</v>
      </c>
      <c r="J96" s="244" t="s">
        <v>2580</v>
      </c>
      <c r="K96" s="242">
        <v>1750000</v>
      </c>
      <c r="L96" s="244" t="s">
        <v>184</v>
      </c>
      <c r="M96" s="244" t="s">
        <v>211</v>
      </c>
    </row>
    <row r="97" spans="2:13" x14ac:dyDescent="0.35">
      <c r="B97" s="239">
        <v>4</v>
      </c>
      <c r="C97" s="240" t="s">
        <v>122</v>
      </c>
      <c r="D97" s="241" t="s">
        <v>223</v>
      </c>
      <c r="E97" s="241" t="s">
        <v>211</v>
      </c>
      <c r="F97" s="241" t="s">
        <v>211</v>
      </c>
      <c r="G97" s="244" t="s">
        <v>184</v>
      </c>
      <c r="H97" s="244" t="s">
        <v>184</v>
      </c>
      <c r="I97" s="244" t="s">
        <v>184</v>
      </c>
      <c r="J97" s="244" t="s">
        <v>227</v>
      </c>
      <c r="K97" s="242">
        <v>1500000</v>
      </c>
      <c r="L97" s="244" t="s">
        <v>184</v>
      </c>
      <c r="M97" s="244" t="s">
        <v>211</v>
      </c>
    </row>
    <row r="98" spans="2:13" x14ac:dyDescent="0.35">
      <c r="B98" s="239">
        <v>4</v>
      </c>
      <c r="C98" s="240" t="s">
        <v>122</v>
      </c>
      <c r="D98" s="241" t="s">
        <v>219</v>
      </c>
      <c r="E98" s="241" t="s">
        <v>211</v>
      </c>
      <c r="F98" s="241" t="s">
        <v>211</v>
      </c>
      <c r="G98" s="244" t="s">
        <v>184</v>
      </c>
      <c r="H98" s="244" t="s">
        <v>184</v>
      </c>
      <c r="I98" s="244" t="s">
        <v>184</v>
      </c>
      <c r="J98" s="244" t="s">
        <v>228</v>
      </c>
      <c r="K98" s="242">
        <v>12307243</v>
      </c>
      <c r="L98" s="244" t="s">
        <v>184</v>
      </c>
      <c r="M98" s="244" t="s">
        <v>211</v>
      </c>
    </row>
    <row r="99" spans="2:13" x14ac:dyDescent="0.35">
      <c r="B99" s="239">
        <v>4</v>
      </c>
      <c r="C99" s="240" t="s">
        <v>122</v>
      </c>
      <c r="D99" s="241" t="s">
        <v>214</v>
      </c>
      <c r="E99" s="241" t="s">
        <v>211</v>
      </c>
      <c r="F99" s="241" t="s">
        <v>211</v>
      </c>
      <c r="G99" s="244" t="s">
        <v>184</v>
      </c>
      <c r="H99" s="244" t="s">
        <v>184</v>
      </c>
      <c r="I99" s="244" t="s">
        <v>184</v>
      </c>
      <c r="J99" s="244" t="s">
        <v>2581</v>
      </c>
      <c r="K99" s="242">
        <v>143550</v>
      </c>
      <c r="L99" s="244" t="s">
        <v>184</v>
      </c>
      <c r="M99" s="244" t="s">
        <v>211</v>
      </c>
    </row>
    <row r="100" spans="2:13" x14ac:dyDescent="0.35">
      <c r="B100" s="233">
        <v>5</v>
      </c>
      <c r="C100" s="234" t="s">
        <v>123</v>
      </c>
      <c r="D100" s="234" t="s">
        <v>2582</v>
      </c>
      <c r="E100" s="247" t="s">
        <v>2583</v>
      </c>
      <c r="F100" s="247" t="s">
        <v>181</v>
      </c>
      <c r="G100" s="248">
        <v>1500000</v>
      </c>
      <c r="H100" s="251">
        <v>43847</v>
      </c>
      <c r="I100" s="247" t="s">
        <v>221</v>
      </c>
      <c r="J100" s="247" t="s">
        <v>2584</v>
      </c>
      <c r="K100" s="250" t="s">
        <v>184</v>
      </c>
      <c r="L100" s="250" t="s">
        <v>184</v>
      </c>
      <c r="M100" s="250" t="s">
        <v>211</v>
      </c>
    </row>
    <row r="101" spans="2:13" x14ac:dyDescent="0.35">
      <c r="B101" s="233">
        <v>5</v>
      </c>
      <c r="C101" s="234" t="s">
        <v>123</v>
      </c>
      <c r="D101" s="234" t="s">
        <v>2585</v>
      </c>
      <c r="E101" s="247" t="s">
        <v>2583</v>
      </c>
      <c r="F101" s="247" t="s">
        <v>181</v>
      </c>
      <c r="G101" s="248">
        <v>1500000</v>
      </c>
      <c r="H101" s="251">
        <v>43847</v>
      </c>
      <c r="I101" s="247" t="s">
        <v>221</v>
      </c>
      <c r="J101" s="247" t="s">
        <v>2584</v>
      </c>
      <c r="K101" s="250" t="s">
        <v>184</v>
      </c>
      <c r="L101" s="250" t="s">
        <v>184</v>
      </c>
      <c r="M101" s="250" t="s">
        <v>211</v>
      </c>
    </row>
    <row r="102" spans="2:13" x14ac:dyDescent="0.35">
      <c r="B102" s="233">
        <v>5</v>
      </c>
      <c r="C102" s="234" t="s">
        <v>123</v>
      </c>
      <c r="D102" s="234" t="s">
        <v>2586</v>
      </c>
      <c r="E102" s="247" t="s">
        <v>2587</v>
      </c>
      <c r="F102" s="247" t="s">
        <v>181</v>
      </c>
      <c r="G102" s="248">
        <v>100000</v>
      </c>
      <c r="H102" s="251">
        <v>43858</v>
      </c>
      <c r="I102" s="247" t="s">
        <v>221</v>
      </c>
      <c r="J102" s="247" t="s">
        <v>2584</v>
      </c>
      <c r="K102" s="250" t="s">
        <v>184</v>
      </c>
      <c r="L102" s="250" t="s">
        <v>184</v>
      </c>
      <c r="M102" s="250" t="s">
        <v>211</v>
      </c>
    </row>
    <row r="103" spans="2:13" x14ac:dyDescent="0.35">
      <c r="B103" s="233">
        <v>5</v>
      </c>
      <c r="C103" s="234" t="s">
        <v>123</v>
      </c>
      <c r="D103" s="234" t="s">
        <v>2588</v>
      </c>
      <c r="E103" s="247" t="s">
        <v>2583</v>
      </c>
      <c r="F103" s="247" t="s">
        <v>181</v>
      </c>
      <c r="G103" s="248">
        <v>1000000</v>
      </c>
      <c r="H103" s="251">
        <v>43860</v>
      </c>
      <c r="I103" s="247" t="s">
        <v>221</v>
      </c>
      <c r="J103" s="247" t="s">
        <v>2584</v>
      </c>
      <c r="K103" s="250" t="s">
        <v>184</v>
      </c>
      <c r="L103" s="250" t="s">
        <v>184</v>
      </c>
      <c r="M103" s="250" t="s">
        <v>211</v>
      </c>
    </row>
    <row r="104" spans="2:13" ht="27.75" x14ac:dyDescent="0.35">
      <c r="B104" s="233">
        <v>5</v>
      </c>
      <c r="C104" s="234" t="s">
        <v>123</v>
      </c>
      <c r="D104" s="234" t="s">
        <v>2589</v>
      </c>
      <c r="E104" s="247" t="s">
        <v>2590</v>
      </c>
      <c r="F104" s="247" t="s">
        <v>181</v>
      </c>
      <c r="G104" s="248">
        <v>1000000</v>
      </c>
      <c r="H104" s="251">
        <v>43860</v>
      </c>
      <c r="I104" s="247" t="s">
        <v>237</v>
      </c>
      <c r="J104" s="247" t="s">
        <v>2591</v>
      </c>
      <c r="K104" s="250" t="s">
        <v>184</v>
      </c>
      <c r="L104" s="250" t="s">
        <v>184</v>
      </c>
      <c r="M104" s="250" t="s">
        <v>211</v>
      </c>
    </row>
    <row r="105" spans="2:13" ht="27.75" x14ac:dyDescent="0.35">
      <c r="B105" s="233">
        <v>5</v>
      </c>
      <c r="C105" s="234" t="s">
        <v>123</v>
      </c>
      <c r="D105" s="234" t="s">
        <v>2592</v>
      </c>
      <c r="E105" s="247" t="s">
        <v>2590</v>
      </c>
      <c r="F105" s="247" t="s">
        <v>181</v>
      </c>
      <c r="G105" s="248">
        <v>1000000</v>
      </c>
      <c r="H105" s="251">
        <v>43860</v>
      </c>
      <c r="I105" s="247" t="s">
        <v>237</v>
      </c>
      <c r="J105" s="247" t="s">
        <v>2591</v>
      </c>
      <c r="K105" s="250" t="s">
        <v>184</v>
      </c>
      <c r="L105" s="250" t="s">
        <v>184</v>
      </c>
      <c r="M105" s="250" t="s">
        <v>211</v>
      </c>
    </row>
    <row r="106" spans="2:13" ht="27.75" x14ac:dyDescent="0.35">
      <c r="B106" s="233">
        <v>5</v>
      </c>
      <c r="C106" s="234" t="s">
        <v>123</v>
      </c>
      <c r="D106" s="234" t="s">
        <v>2593</v>
      </c>
      <c r="E106" s="247" t="s">
        <v>2590</v>
      </c>
      <c r="F106" s="247" t="s">
        <v>181</v>
      </c>
      <c r="G106" s="248">
        <v>3000000</v>
      </c>
      <c r="H106" s="251">
        <v>43860</v>
      </c>
      <c r="I106" s="247" t="s">
        <v>237</v>
      </c>
      <c r="J106" s="247" t="s">
        <v>2591</v>
      </c>
      <c r="K106" s="250" t="s">
        <v>184</v>
      </c>
      <c r="L106" s="250" t="s">
        <v>184</v>
      </c>
      <c r="M106" s="250" t="s">
        <v>211</v>
      </c>
    </row>
    <row r="107" spans="2:13" ht="27.75" x14ac:dyDescent="0.35">
      <c r="B107" s="233">
        <v>5</v>
      </c>
      <c r="C107" s="234" t="s">
        <v>123</v>
      </c>
      <c r="D107" s="234" t="s">
        <v>2594</v>
      </c>
      <c r="E107" s="247" t="s">
        <v>2590</v>
      </c>
      <c r="F107" s="247" t="s">
        <v>181</v>
      </c>
      <c r="G107" s="248">
        <v>3000000</v>
      </c>
      <c r="H107" s="251">
        <v>43860</v>
      </c>
      <c r="I107" s="247" t="s">
        <v>237</v>
      </c>
      <c r="J107" s="247" t="s">
        <v>2591</v>
      </c>
      <c r="K107" s="250" t="s">
        <v>184</v>
      </c>
      <c r="L107" s="250" t="s">
        <v>184</v>
      </c>
      <c r="M107" s="250" t="s">
        <v>211</v>
      </c>
    </row>
    <row r="108" spans="2:13" ht="27.75" x14ac:dyDescent="0.35">
      <c r="B108" s="233">
        <v>5</v>
      </c>
      <c r="C108" s="234" t="s">
        <v>123</v>
      </c>
      <c r="D108" s="234" t="s">
        <v>2595</v>
      </c>
      <c r="E108" s="247" t="s">
        <v>2590</v>
      </c>
      <c r="F108" s="247" t="s">
        <v>181</v>
      </c>
      <c r="G108" s="248">
        <v>3000000</v>
      </c>
      <c r="H108" s="251">
        <v>43860</v>
      </c>
      <c r="I108" s="247" t="s">
        <v>237</v>
      </c>
      <c r="J108" s="247" t="s">
        <v>2591</v>
      </c>
      <c r="K108" s="250" t="s">
        <v>184</v>
      </c>
      <c r="L108" s="250" t="s">
        <v>184</v>
      </c>
      <c r="M108" s="250" t="s">
        <v>211</v>
      </c>
    </row>
    <row r="109" spans="2:13" ht="27.75" x14ac:dyDescent="0.35">
      <c r="B109" s="233">
        <v>5</v>
      </c>
      <c r="C109" s="234" t="s">
        <v>123</v>
      </c>
      <c r="D109" s="234" t="s">
        <v>2596</v>
      </c>
      <c r="E109" s="247" t="s">
        <v>2590</v>
      </c>
      <c r="F109" s="247" t="s">
        <v>181</v>
      </c>
      <c r="G109" s="248">
        <v>3000000</v>
      </c>
      <c r="H109" s="251">
        <v>43860</v>
      </c>
      <c r="I109" s="247" t="s">
        <v>237</v>
      </c>
      <c r="J109" s="247" t="s">
        <v>2591</v>
      </c>
      <c r="K109" s="250" t="s">
        <v>184</v>
      </c>
      <c r="L109" s="250" t="s">
        <v>184</v>
      </c>
      <c r="M109" s="250" t="s">
        <v>211</v>
      </c>
    </row>
    <row r="110" spans="2:13" ht="27.75" x14ac:dyDescent="0.35">
      <c r="B110" s="233">
        <v>5</v>
      </c>
      <c r="C110" s="234" t="s">
        <v>123</v>
      </c>
      <c r="D110" s="234" t="s">
        <v>2597</v>
      </c>
      <c r="E110" s="247" t="s">
        <v>2590</v>
      </c>
      <c r="F110" s="247" t="s">
        <v>181</v>
      </c>
      <c r="G110" s="248">
        <v>500000</v>
      </c>
      <c r="H110" s="251">
        <v>43861</v>
      </c>
      <c r="I110" s="247" t="s">
        <v>237</v>
      </c>
      <c r="J110" s="247" t="s">
        <v>2591</v>
      </c>
      <c r="K110" s="250" t="s">
        <v>184</v>
      </c>
      <c r="L110" s="250" t="s">
        <v>184</v>
      </c>
      <c r="M110" s="250" t="s">
        <v>211</v>
      </c>
    </row>
    <row r="111" spans="2:13" ht="27.75" x14ac:dyDescent="0.35">
      <c r="B111" s="233">
        <v>5</v>
      </c>
      <c r="C111" s="234" t="s">
        <v>123</v>
      </c>
      <c r="D111" s="234" t="s">
        <v>2598</v>
      </c>
      <c r="E111" s="247" t="s">
        <v>239</v>
      </c>
      <c r="F111" s="247" t="s">
        <v>181</v>
      </c>
      <c r="G111" s="248">
        <v>70000</v>
      </c>
      <c r="H111" s="251">
        <v>43862</v>
      </c>
      <c r="I111" s="247" t="s">
        <v>242</v>
      </c>
      <c r="J111" s="247" t="s">
        <v>2599</v>
      </c>
      <c r="K111" s="250" t="s">
        <v>184</v>
      </c>
      <c r="L111" s="250" t="s">
        <v>184</v>
      </c>
      <c r="M111" s="250" t="s">
        <v>211</v>
      </c>
    </row>
    <row r="112" spans="2:13" x14ac:dyDescent="0.35">
      <c r="B112" s="233">
        <v>5</v>
      </c>
      <c r="C112" s="234" t="s">
        <v>123</v>
      </c>
      <c r="D112" s="234" t="s">
        <v>2600</v>
      </c>
      <c r="E112" s="247" t="s">
        <v>2601</v>
      </c>
      <c r="F112" s="247" t="s">
        <v>181</v>
      </c>
      <c r="G112" s="248">
        <v>5000000</v>
      </c>
      <c r="H112" s="251">
        <v>43867</v>
      </c>
      <c r="I112" s="247" t="s">
        <v>216</v>
      </c>
      <c r="J112" s="247" t="s">
        <v>2602</v>
      </c>
      <c r="K112" s="250" t="s">
        <v>184</v>
      </c>
      <c r="L112" s="250" t="s">
        <v>184</v>
      </c>
      <c r="M112" s="250" t="s">
        <v>211</v>
      </c>
    </row>
    <row r="113" spans="2:13" x14ac:dyDescent="0.35">
      <c r="B113" s="233">
        <v>5</v>
      </c>
      <c r="C113" s="234" t="s">
        <v>123</v>
      </c>
      <c r="D113" s="234" t="s">
        <v>2603</v>
      </c>
      <c r="E113" s="247" t="s">
        <v>2604</v>
      </c>
      <c r="F113" s="247" t="s">
        <v>181</v>
      </c>
      <c r="G113" s="248">
        <v>2050000</v>
      </c>
      <c r="H113" s="251">
        <v>43867</v>
      </c>
      <c r="I113" s="247" t="s">
        <v>221</v>
      </c>
      <c r="J113" s="247" t="s">
        <v>2584</v>
      </c>
      <c r="K113" s="250" t="s">
        <v>184</v>
      </c>
      <c r="L113" s="250" t="s">
        <v>184</v>
      </c>
      <c r="M113" s="250" t="s">
        <v>211</v>
      </c>
    </row>
    <row r="114" spans="2:13" x14ac:dyDescent="0.35">
      <c r="B114" s="233">
        <v>5</v>
      </c>
      <c r="C114" s="234" t="s">
        <v>123</v>
      </c>
      <c r="D114" s="234" t="s">
        <v>2605</v>
      </c>
      <c r="E114" s="247" t="s">
        <v>241</v>
      </c>
      <c r="F114" s="247" t="s">
        <v>181</v>
      </c>
      <c r="G114" s="248">
        <v>4841724</v>
      </c>
      <c r="H114" s="251">
        <v>43880</v>
      </c>
      <c r="I114" s="247" t="s">
        <v>218</v>
      </c>
      <c r="J114" s="247" t="s">
        <v>218</v>
      </c>
      <c r="K114" s="250" t="s">
        <v>184</v>
      </c>
      <c r="L114" s="250" t="s">
        <v>184</v>
      </c>
      <c r="M114" s="250" t="s">
        <v>211</v>
      </c>
    </row>
    <row r="115" spans="2:13" ht="27.75" x14ac:dyDescent="0.35">
      <c r="B115" s="233">
        <v>5</v>
      </c>
      <c r="C115" s="234" t="s">
        <v>123</v>
      </c>
      <c r="D115" s="234" t="s">
        <v>2598</v>
      </c>
      <c r="E115" s="247" t="s">
        <v>239</v>
      </c>
      <c r="F115" s="247" t="s">
        <v>181</v>
      </c>
      <c r="G115" s="248">
        <v>70000</v>
      </c>
      <c r="H115" s="251">
        <v>43894</v>
      </c>
      <c r="I115" s="247" t="s">
        <v>242</v>
      </c>
      <c r="J115" s="247" t="s">
        <v>2599</v>
      </c>
      <c r="K115" s="250" t="s">
        <v>184</v>
      </c>
      <c r="L115" s="250" t="s">
        <v>184</v>
      </c>
      <c r="M115" s="250" t="s">
        <v>211</v>
      </c>
    </row>
    <row r="116" spans="2:13" ht="27.75" x14ac:dyDescent="0.35">
      <c r="B116" s="233">
        <v>5</v>
      </c>
      <c r="C116" s="234" t="s">
        <v>123</v>
      </c>
      <c r="D116" s="234" t="s">
        <v>2598</v>
      </c>
      <c r="E116" s="247" t="s">
        <v>239</v>
      </c>
      <c r="F116" s="247" t="s">
        <v>181</v>
      </c>
      <c r="G116" s="248">
        <v>70000</v>
      </c>
      <c r="H116" s="251">
        <v>43894</v>
      </c>
      <c r="I116" s="247" t="s">
        <v>242</v>
      </c>
      <c r="J116" s="247" t="s">
        <v>2599</v>
      </c>
      <c r="K116" s="250" t="s">
        <v>184</v>
      </c>
      <c r="L116" s="250" t="s">
        <v>184</v>
      </c>
      <c r="M116" s="250" t="s">
        <v>211</v>
      </c>
    </row>
    <row r="117" spans="2:13" x14ac:dyDescent="0.35">
      <c r="B117" s="233">
        <v>5</v>
      </c>
      <c r="C117" s="234" t="s">
        <v>123</v>
      </c>
      <c r="D117" s="234" t="s">
        <v>2586</v>
      </c>
      <c r="E117" s="247" t="s">
        <v>2587</v>
      </c>
      <c r="F117" s="247" t="s">
        <v>181</v>
      </c>
      <c r="G117" s="248">
        <v>50000</v>
      </c>
      <c r="H117" s="251">
        <v>43894</v>
      </c>
      <c r="I117" s="247" t="s">
        <v>221</v>
      </c>
      <c r="J117" s="247" t="s">
        <v>2584</v>
      </c>
      <c r="K117" s="250" t="s">
        <v>184</v>
      </c>
      <c r="L117" s="250" t="s">
        <v>184</v>
      </c>
      <c r="M117" s="250" t="s">
        <v>211</v>
      </c>
    </row>
    <row r="118" spans="2:13" ht="27.75" x14ac:dyDescent="0.35">
      <c r="B118" s="233">
        <v>5</v>
      </c>
      <c r="C118" s="234" t="s">
        <v>123</v>
      </c>
      <c r="D118" s="234" t="s">
        <v>2606</v>
      </c>
      <c r="E118" s="247" t="s">
        <v>2590</v>
      </c>
      <c r="F118" s="247" t="s">
        <v>181</v>
      </c>
      <c r="G118" s="248">
        <v>5000000</v>
      </c>
      <c r="H118" s="251">
        <v>43900</v>
      </c>
      <c r="I118" s="247" t="s">
        <v>2607</v>
      </c>
      <c r="J118" s="247" t="s">
        <v>2608</v>
      </c>
      <c r="K118" s="250" t="s">
        <v>184</v>
      </c>
      <c r="L118" s="250" t="s">
        <v>184</v>
      </c>
      <c r="M118" s="250" t="s">
        <v>211</v>
      </c>
    </row>
    <row r="119" spans="2:13" ht="41.25" x14ac:dyDescent="0.35">
      <c r="B119" s="233">
        <v>5</v>
      </c>
      <c r="C119" s="234" t="s">
        <v>123</v>
      </c>
      <c r="D119" s="234" t="s">
        <v>2609</v>
      </c>
      <c r="E119" s="247" t="s">
        <v>2610</v>
      </c>
      <c r="F119" s="247" t="s">
        <v>181</v>
      </c>
      <c r="G119" s="248">
        <v>600000</v>
      </c>
      <c r="H119" s="251">
        <v>43963</v>
      </c>
      <c r="I119" s="247" t="s">
        <v>215</v>
      </c>
      <c r="J119" s="247" t="s">
        <v>2611</v>
      </c>
      <c r="K119" s="250" t="s">
        <v>184</v>
      </c>
      <c r="L119" s="250" t="s">
        <v>184</v>
      </c>
      <c r="M119" s="250" t="s">
        <v>211</v>
      </c>
    </row>
    <row r="120" spans="2:13" x14ac:dyDescent="0.35">
      <c r="B120" s="233">
        <v>5</v>
      </c>
      <c r="C120" s="234" t="s">
        <v>123</v>
      </c>
      <c r="D120" s="234" t="s">
        <v>2609</v>
      </c>
      <c r="E120" s="247" t="s">
        <v>2610</v>
      </c>
      <c r="F120" s="247" t="s">
        <v>181</v>
      </c>
      <c r="G120" s="248">
        <v>5950000</v>
      </c>
      <c r="H120" s="251">
        <v>43963</v>
      </c>
      <c r="I120" s="247" t="s">
        <v>215</v>
      </c>
      <c r="J120" s="247" t="s">
        <v>2612</v>
      </c>
      <c r="K120" s="250" t="s">
        <v>184</v>
      </c>
      <c r="L120" s="250" t="s">
        <v>184</v>
      </c>
      <c r="M120" s="250" t="s">
        <v>211</v>
      </c>
    </row>
    <row r="121" spans="2:13" x14ac:dyDescent="0.35">
      <c r="B121" s="233">
        <v>5</v>
      </c>
      <c r="C121" s="234" t="s">
        <v>123</v>
      </c>
      <c r="D121" s="234" t="s">
        <v>2613</v>
      </c>
      <c r="E121" s="247" t="s">
        <v>2614</v>
      </c>
      <c r="F121" s="247" t="s">
        <v>181</v>
      </c>
      <c r="G121" s="248">
        <v>15604314</v>
      </c>
      <c r="H121" s="251">
        <v>43972</v>
      </c>
      <c r="I121" s="247" t="s">
        <v>215</v>
      </c>
      <c r="J121" s="247" t="s">
        <v>2612</v>
      </c>
      <c r="K121" s="250" t="s">
        <v>184</v>
      </c>
      <c r="L121" s="250" t="s">
        <v>184</v>
      </c>
      <c r="M121" s="250" t="s">
        <v>211</v>
      </c>
    </row>
    <row r="122" spans="2:13" x14ac:dyDescent="0.35">
      <c r="B122" s="233">
        <v>5</v>
      </c>
      <c r="C122" s="234" t="s">
        <v>123</v>
      </c>
      <c r="D122" s="234" t="s">
        <v>2615</v>
      </c>
      <c r="E122" s="247" t="s">
        <v>2616</v>
      </c>
      <c r="F122" s="247" t="s">
        <v>181</v>
      </c>
      <c r="G122" s="248">
        <v>2430000</v>
      </c>
      <c r="H122" s="251">
        <v>43977</v>
      </c>
      <c r="I122" s="247" t="s">
        <v>242</v>
      </c>
      <c r="J122" s="247" t="s">
        <v>242</v>
      </c>
      <c r="K122" s="250" t="s">
        <v>184</v>
      </c>
      <c r="L122" s="250" t="s">
        <v>184</v>
      </c>
      <c r="M122" s="250" t="s">
        <v>211</v>
      </c>
    </row>
    <row r="123" spans="2:13" ht="27.75" x14ac:dyDescent="0.35">
      <c r="B123" s="233">
        <v>5</v>
      </c>
      <c r="C123" s="234" t="s">
        <v>123</v>
      </c>
      <c r="D123" s="234" t="s">
        <v>2598</v>
      </c>
      <c r="E123" s="247" t="s">
        <v>239</v>
      </c>
      <c r="F123" s="247" t="s">
        <v>181</v>
      </c>
      <c r="G123" s="248">
        <v>70000</v>
      </c>
      <c r="H123" s="251">
        <v>43978</v>
      </c>
      <c r="I123" s="247" t="s">
        <v>242</v>
      </c>
      <c r="J123" s="247" t="s">
        <v>2599</v>
      </c>
      <c r="K123" s="250" t="s">
        <v>184</v>
      </c>
      <c r="L123" s="250" t="s">
        <v>184</v>
      </c>
      <c r="M123" s="250" t="s">
        <v>211</v>
      </c>
    </row>
    <row r="124" spans="2:13" x14ac:dyDescent="0.35">
      <c r="B124" s="233">
        <v>5</v>
      </c>
      <c r="C124" s="234" t="s">
        <v>123</v>
      </c>
      <c r="D124" s="234" t="s">
        <v>2615</v>
      </c>
      <c r="E124" s="247" t="s">
        <v>2616</v>
      </c>
      <c r="F124" s="247" t="s">
        <v>181</v>
      </c>
      <c r="G124" s="248">
        <v>2505000</v>
      </c>
      <c r="H124" s="251">
        <v>44013</v>
      </c>
      <c r="I124" s="247" t="s">
        <v>242</v>
      </c>
      <c r="J124" s="247" t="s">
        <v>242</v>
      </c>
      <c r="K124" s="250" t="s">
        <v>184</v>
      </c>
      <c r="L124" s="250" t="s">
        <v>184</v>
      </c>
      <c r="M124" s="250" t="s">
        <v>211</v>
      </c>
    </row>
    <row r="125" spans="2:13" x14ac:dyDescent="0.35">
      <c r="B125" s="233">
        <v>5</v>
      </c>
      <c r="C125" s="234" t="s">
        <v>123</v>
      </c>
      <c r="D125" s="234" t="s">
        <v>2615</v>
      </c>
      <c r="E125" s="247" t="s">
        <v>2616</v>
      </c>
      <c r="F125" s="247" t="s">
        <v>181</v>
      </c>
      <c r="G125" s="248">
        <v>2250000</v>
      </c>
      <c r="H125" s="251">
        <v>44014</v>
      </c>
      <c r="I125" s="247" t="s">
        <v>242</v>
      </c>
      <c r="J125" s="247" t="s">
        <v>242</v>
      </c>
      <c r="K125" s="250" t="s">
        <v>184</v>
      </c>
      <c r="L125" s="250" t="s">
        <v>184</v>
      </c>
      <c r="M125" s="250" t="s">
        <v>211</v>
      </c>
    </row>
    <row r="126" spans="2:13" x14ac:dyDescent="0.35">
      <c r="B126" s="233">
        <v>5</v>
      </c>
      <c r="C126" s="234" t="s">
        <v>123</v>
      </c>
      <c r="D126" s="234" t="s">
        <v>2617</v>
      </c>
      <c r="E126" s="247" t="s">
        <v>2618</v>
      </c>
      <c r="F126" s="247" t="s">
        <v>181</v>
      </c>
      <c r="G126" s="248">
        <v>125000</v>
      </c>
      <c r="H126" s="251">
        <v>44042</v>
      </c>
      <c r="I126" s="247" t="s">
        <v>216</v>
      </c>
      <c r="J126" s="247" t="s">
        <v>2619</v>
      </c>
      <c r="K126" s="250" t="s">
        <v>184</v>
      </c>
      <c r="L126" s="250" t="s">
        <v>184</v>
      </c>
      <c r="M126" s="250" t="s">
        <v>211</v>
      </c>
    </row>
    <row r="127" spans="2:13" x14ac:dyDescent="0.35">
      <c r="B127" s="233">
        <v>5</v>
      </c>
      <c r="C127" s="234" t="s">
        <v>123</v>
      </c>
      <c r="D127" s="234" t="s">
        <v>2620</v>
      </c>
      <c r="E127" s="247" t="s">
        <v>2618</v>
      </c>
      <c r="F127" s="247" t="s">
        <v>181</v>
      </c>
      <c r="G127" s="248">
        <v>125000</v>
      </c>
      <c r="H127" s="251">
        <v>44042</v>
      </c>
      <c r="I127" s="247" t="s">
        <v>216</v>
      </c>
      <c r="J127" s="247" t="s">
        <v>2619</v>
      </c>
      <c r="K127" s="250" t="s">
        <v>184</v>
      </c>
      <c r="L127" s="250" t="s">
        <v>184</v>
      </c>
      <c r="M127" s="250" t="s">
        <v>211</v>
      </c>
    </row>
    <row r="128" spans="2:13" x14ac:dyDescent="0.35">
      <c r="B128" s="233">
        <v>5</v>
      </c>
      <c r="C128" s="234" t="s">
        <v>123</v>
      </c>
      <c r="D128" s="234" t="s">
        <v>2621</v>
      </c>
      <c r="E128" s="247" t="s">
        <v>2622</v>
      </c>
      <c r="F128" s="247" t="s">
        <v>181</v>
      </c>
      <c r="G128" s="248">
        <v>100000</v>
      </c>
      <c r="H128" s="251">
        <v>44042</v>
      </c>
      <c r="I128" s="247" t="s">
        <v>216</v>
      </c>
      <c r="J128" s="247" t="s">
        <v>2619</v>
      </c>
      <c r="K128" s="250" t="s">
        <v>184</v>
      </c>
      <c r="L128" s="250" t="s">
        <v>184</v>
      </c>
      <c r="M128" s="250" t="s">
        <v>211</v>
      </c>
    </row>
    <row r="129" spans="2:13" x14ac:dyDescent="0.35">
      <c r="B129" s="233">
        <v>5</v>
      </c>
      <c r="C129" s="234" t="s">
        <v>123</v>
      </c>
      <c r="D129" s="234" t="s">
        <v>2623</v>
      </c>
      <c r="E129" s="247" t="s">
        <v>2624</v>
      </c>
      <c r="F129" s="247" t="s">
        <v>181</v>
      </c>
      <c r="G129" s="248">
        <v>100000</v>
      </c>
      <c r="H129" s="251">
        <v>44042</v>
      </c>
      <c r="I129" s="247" t="s">
        <v>216</v>
      </c>
      <c r="J129" s="247" t="s">
        <v>2619</v>
      </c>
      <c r="K129" s="250" t="s">
        <v>184</v>
      </c>
      <c r="L129" s="250" t="s">
        <v>184</v>
      </c>
      <c r="M129" s="250" t="s">
        <v>211</v>
      </c>
    </row>
    <row r="130" spans="2:13" x14ac:dyDescent="0.35">
      <c r="B130" s="233">
        <v>5</v>
      </c>
      <c r="C130" s="234" t="s">
        <v>123</v>
      </c>
      <c r="D130" s="234" t="s">
        <v>2625</v>
      </c>
      <c r="E130" s="247" t="s">
        <v>2618</v>
      </c>
      <c r="F130" s="247" t="s">
        <v>181</v>
      </c>
      <c r="G130" s="248">
        <v>100000</v>
      </c>
      <c r="H130" s="251">
        <v>44042</v>
      </c>
      <c r="I130" s="247" t="s">
        <v>216</v>
      </c>
      <c r="J130" s="247" t="s">
        <v>2619</v>
      </c>
      <c r="K130" s="250" t="s">
        <v>184</v>
      </c>
      <c r="L130" s="250" t="s">
        <v>184</v>
      </c>
      <c r="M130" s="250" t="s">
        <v>211</v>
      </c>
    </row>
    <row r="131" spans="2:13" x14ac:dyDescent="0.35">
      <c r="B131" s="233">
        <v>5</v>
      </c>
      <c r="C131" s="234" t="s">
        <v>123</v>
      </c>
      <c r="D131" s="234" t="s">
        <v>2626</v>
      </c>
      <c r="E131" s="247" t="s">
        <v>2627</v>
      </c>
      <c r="F131" s="247" t="s">
        <v>181</v>
      </c>
      <c r="G131" s="248">
        <v>100000</v>
      </c>
      <c r="H131" s="251">
        <v>44042</v>
      </c>
      <c r="I131" s="247" t="s">
        <v>216</v>
      </c>
      <c r="J131" s="247" t="s">
        <v>2619</v>
      </c>
      <c r="K131" s="250" t="s">
        <v>184</v>
      </c>
      <c r="L131" s="250" t="s">
        <v>184</v>
      </c>
      <c r="M131" s="250" t="s">
        <v>211</v>
      </c>
    </row>
    <row r="132" spans="2:13" x14ac:dyDescent="0.35">
      <c r="B132" s="233">
        <v>5</v>
      </c>
      <c r="C132" s="234" t="s">
        <v>123</v>
      </c>
      <c r="D132" s="234" t="s">
        <v>2628</v>
      </c>
      <c r="E132" s="247" t="s">
        <v>2601</v>
      </c>
      <c r="F132" s="247" t="s">
        <v>181</v>
      </c>
      <c r="G132" s="248">
        <v>100000</v>
      </c>
      <c r="H132" s="251">
        <v>44042</v>
      </c>
      <c r="I132" s="247" t="s">
        <v>216</v>
      </c>
      <c r="J132" s="247" t="s">
        <v>2619</v>
      </c>
      <c r="K132" s="250" t="s">
        <v>184</v>
      </c>
      <c r="L132" s="250" t="s">
        <v>184</v>
      </c>
      <c r="M132" s="250" t="s">
        <v>211</v>
      </c>
    </row>
    <row r="133" spans="2:13" x14ac:dyDescent="0.35">
      <c r="B133" s="233">
        <v>5</v>
      </c>
      <c r="C133" s="234" t="s">
        <v>123</v>
      </c>
      <c r="D133" s="234" t="s">
        <v>2629</v>
      </c>
      <c r="E133" s="247" t="s">
        <v>2601</v>
      </c>
      <c r="F133" s="247" t="s">
        <v>181</v>
      </c>
      <c r="G133" s="248">
        <v>100000</v>
      </c>
      <c r="H133" s="251">
        <v>44042</v>
      </c>
      <c r="I133" s="247" t="s">
        <v>216</v>
      </c>
      <c r="J133" s="247" t="s">
        <v>2619</v>
      </c>
      <c r="K133" s="250" t="s">
        <v>184</v>
      </c>
      <c r="L133" s="250" t="s">
        <v>184</v>
      </c>
      <c r="M133" s="250" t="s">
        <v>211</v>
      </c>
    </row>
    <row r="134" spans="2:13" x14ac:dyDescent="0.35">
      <c r="B134" s="233">
        <v>5</v>
      </c>
      <c r="C134" s="234" t="s">
        <v>123</v>
      </c>
      <c r="D134" s="234" t="s">
        <v>2630</v>
      </c>
      <c r="E134" s="247" t="s">
        <v>2601</v>
      </c>
      <c r="F134" s="247" t="s">
        <v>181</v>
      </c>
      <c r="G134" s="248">
        <v>100000</v>
      </c>
      <c r="H134" s="251">
        <v>44042</v>
      </c>
      <c r="I134" s="247" t="s">
        <v>216</v>
      </c>
      <c r="J134" s="247" t="s">
        <v>2619</v>
      </c>
      <c r="K134" s="250" t="s">
        <v>184</v>
      </c>
      <c r="L134" s="250" t="s">
        <v>184</v>
      </c>
      <c r="M134" s="250" t="s">
        <v>211</v>
      </c>
    </row>
    <row r="135" spans="2:13" x14ac:dyDescent="0.35">
      <c r="B135" s="233">
        <v>5</v>
      </c>
      <c r="C135" s="234" t="s">
        <v>123</v>
      </c>
      <c r="D135" s="234" t="s">
        <v>2631</v>
      </c>
      <c r="E135" s="247" t="s">
        <v>2601</v>
      </c>
      <c r="F135" s="247" t="s">
        <v>181</v>
      </c>
      <c r="G135" s="248">
        <v>80000</v>
      </c>
      <c r="H135" s="251">
        <v>44042</v>
      </c>
      <c r="I135" s="247" t="s">
        <v>216</v>
      </c>
      <c r="J135" s="247" t="s">
        <v>2619</v>
      </c>
      <c r="K135" s="250" t="s">
        <v>184</v>
      </c>
      <c r="L135" s="250" t="s">
        <v>184</v>
      </c>
      <c r="M135" s="250" t="s">
        <v>211</v>
      </c>
    </row>
    <row r="136" spans="2:13" x14ac:dyDescent="0.35">
      <c r="B136" s="233">
        <v>5</v>
      </c>
      <c r="C136" s="234" t="s">
        <v>123</v>
      </c>
      <c r="D136" s="234" t="s">
        <v>2632</v>
      </c>
      <c r="E136" s="247" t="s">
        <v>2633</v>
      </c>
      <c r="F136" s="247" t="s">
        <v>181</v>
      </c>
      <c r="G136" s="248">
        <v>80000</v>
      </c>
      <c r="H136" s="251">
        <v>44042</v>
      </c>
      <c r="I136" s="247" t="s">
        <v>216</v>
      </c>
      <c r="J136" s="247" t="s">
        <v>2619</v>
      </c>
      <c r="K136" s="250" t="s">
        <v>184</v>
      </c>
      <c r="L136" s="250" t="s">
        <v>184</v>
      </c>
      <c r="M136" s="250" t="s">
        <v>211</v>
      </c>
    </row>
    <row r="137" spans="2:13" x14ac:dyDescent="0.35">
      <c r="B137" s="233">
        <v>5</v>
      </c>
      <c r="C137" s="234" t="s">
        <v>123</v>
      </c>
      <c r="D137" s="234" t="s">
        <v>2634</v>
      </c>
      <c r="E137" s="247" t="s">
        <v>2601</v>
      </c>
      <c r="F137" s="247" t="s">
        <v>181</v>
      </c>
      <c r="G137" s="248">
        <v>80000</v>
      </c>
      <c r="H137" s="251">
        <v>44042</v>
      </c>
      <c r="I137" s="247" t="s">
        <v>216</v>
      </c>
      <c r="J137" s="247" t="s">
        <v>2619</v>
      </c>
      <c r="K137" s="250" t="s">
        <v>184</v>
      </c>
      <c r="L137" s="250" t="s">
        <v>184</v>
      </c>
      <c r="M137" s="250" t="s">
        <v>211</v>
      </c>
    </row>
    <row r="138" spans="2:13" x14ac:dyDescent="0.35">
      <c r="B138" s="233">
        <v>5</v>
      </c>
      <c r="C138" s="234" t="s">
        <v>123</v>
      </c>
      <c r="D138" s="234" t="s">
        <v>2635</v>
      </c>
      <c r="E138" s="247" t="s">
        <v>2636</v>
      </c>
      <c r="F138" s="247" t="s">
        <v>181</v>
      </c>
      <c r="G138" s="248">
        <v>80000</v>
      </c>
      <c r="H138" s="251">
        <v>44042</v>
      </c>
      <c r="I138" s="247" t="s">
        <v>216</v>
      </c>
      <c r="J138" s="247" t="s">
        <v>2619</v>
      </c>
      <c r="K138" s="250" t="s">
        <v>184</v>
      </c>
      <c r="L138" s="250" t="s">
        <v>184</v>
      </c>
      <c r="M138" s="250" t="s">
        <v>211</v>
      </c>
    </row>
    <row r="139" spans="2:13" x14ac:dyDescent="0.35">
      <c r="B139" s="233">
        <v>5</v>
      </c>
      <c r="C139" s="234" t="s">
        <v>123</v>
      </c>
      <c r="D139" s="234" t="s">
        <v>2637</v>
      </c>
      <c r="E139" s="247" t="s">
        <v>2638</v>
      </c>
      <c r="F139" s="247" t="s">
        <v>181</v>
      </c>
      <c r="G139" s="248">
        <v>80000</v>
      </c>
      <c r="H139" s="251">
        <v>44042</v>
      </c>
      <c r="I139" s="247" t="s">
        <v>216</v>
      </c>
      <c r="J139" s="247" t="s">
        <v>2619</v>
      </c>
      <c r="K139" s="250" t="s">
        <v>184</v>
      </c>
      <c r="L139" s="250" t="s">
        <v>184</v>
      </c>
      <c r="M139" s="250" t="s">
        <v>211</v>
      </c>
    </row>
    <row r="140" spans="2:13" x14ac:dyDescent="0.35">
      <c r="B140" s="233">
        <v>5</v>
      </c>
      <c r="C140" s="234" t="s">
        <v>123</v>
      </c>
      <c r="D140" s="234" t="s">
        <v>2639</v>
      </c>
      <c r="E140" s="247" t="s">
        <v>2640</v>
      </c>
      <c r="F140" s="247" t="s">
        <v>181</v>
      </c>
      <c r="G140" s="248">
        <v>80000</v>
      </c>
      <c r="H140" s="251">
        <v>44042</v>
      </c>
      <c r="I140" s="247" t="s">
        <v>216</v>
      </c>
      <c r="J140" s="247" t="s">
        <v>2619</v>
      </c>
      <c r="K140" s="250" t="s">
        <v>184</v>
      </c>
      <c r="L140" s="250" t="s">
        <v>184</v>
      </c>
      <c r="M140" s="250" t="s">
        <v>211</v>
      </c>
    </row>
    <row r="141" spans="2:13" x14ac:dyDescent="0.35">
      <c r="B141" s="233">
        <v>5</v>
      </c>
      <c r="C141" s="234" t="s">
        <v>123</v>
      </c>
      <c r="D141" s="234" t="s">
        <v>2641</v>
      </c>
      <c r="E141" s="247" t="s">
        <v>2624</v>
      </c>
      <c r="F141" s="247" t="s">
        <v>181</v>
      </c>
      <c r="G141" s="248">
        <v>75000</v>
      </c>
      <c r="H141" s="251">
        <v>44042</v>
      </c>
      <c r="I141" s="247" t="s">
        <v>216</v>
      </c>
      <c r="J141" s="247" t="s">
        <v>2619</v>
      </c>
      <c r="K141" s="250" t="s">
        <v>184</v>
      </c>
      <c r="L141" s="250" t="s">
        <v>184</v>
      </c>
      <c r="M141" s="250" t="s">
        <v>211</v>
      </c>
    </row>
    <row r="142" spans="2:13" x14ac:dyDescent="0.35">
      <c r="B142" s="233">
        <v>5</v>
      </c>
      <c r="C142" s="234" t="s">
        <v>123</v>
      </c>
      <c r="D142" s="234" t="s">
        <v>2642</v>
      </c>
      <c r="E142" s="247" t="s">
        <v>2633</v>
      </c>
      <c r="F142" s="247" t="s">
        <v>181</v>
      </c>
      <c r="G142" s="248">
        <v>75000</v>
      </c>
      <c r="H142" s="251">
        <v>44042</v>
      </c>
      <c r="I142" s="247" t="s">
        <v>216</v>
      </c>
      <c r="J142" s="247" t="s">
        <v>2619</v>
      </c>
      <c r="K142" s="250" t="s">
        <v>184</v>
      </c>
      <c r="L142" s="250" t="s">
        <v>184</v>
      </c>
      <c r="M142" s="250" t="s">
        <v>211</v>
      </c>
    </row>
    <row r="143" spans="2:13" x14ac:dyDescent="0.35">
      <c r="B143" s="233">
        <v>5</v>
      </c>
      <c r="C143" s="234" t="s">
        <v>123</v>
      </c>
      <c r="D143" s="234" t="s">
        <v>2643</v>
      </c>
      <c r="E143" s="247" t="s">
        <v>2644</v>
      </c>
      <c r="F143" s="247" t="s">
        <v>181</v>
      </c>
      <c r="G143" s="248">
        <v>75000</v>
      </c>
      <c r="H143" s="251">
        <v>44042</v>
      </c>
      <c r="I143" s="247" t="s">
        <v>216</v>
      </c>
      <c r="J143" s="247" t="s">
        <v>2619</v>
      </c>
      <c r="K143" s="250" t="s">
        <v>184</v>
      </c>
      <c r="L143" s="250" t="s">
        <v>184</v>
      </c>
      <c r="M143" s="250" t="s">
        <v>211</v>
      </c>
    </row>
    <row r="144" spans="2:13" x14ac:dyDescent="0.35">
      <c r="B144" s="233">
        <v>5</v>
      </c>
      <c r="C144" s="234" t="s">
        <v>123</v>
      </c>
      <c r="D144" s="234" t="s">
        <v>2645</v>
      </c>
      <c r="E144" s="247" t="s">
        <v>2646</v>
      </c>
      <c r="F144" s="247" t="s">
        <v>181</v>
      </c>
      <c r="G144" s="248">
        <v>75000</v>
      </c>
      <c r="H144" s="251">
        <v>44042</v>
      </c>
      <c r="I144" s="247" t="s">
        <v>216</v>
      </c>
      <c r="J144" s="247" t="s">
        <v>2619</v>
      </c>
      <c r="K144" s="250" t="s">
        <v>184</v>
      </c>
      <c r="L144" s="250" t="s">
        <v>184</v>
      </c>
      <c r="M144" s="250" t="s">
        <v>211</v>
      </c>
    </row>
    <row r="145" spans="2:13" x14ac:dyDescent="0.35">
      <c r="B145" s="233">
        <v>5</v>
      </c>
      <c r="C145" s="234" t="s">
        <v>123</v>
      </c>
      <c r="D145" s="234" t="s">
        <v>2647</v>
      </c>
      <c r="E145" s="247" t="s">
        <v>239</v>
      </c>
      <c r="F145" s="247" t="s">
        <v>181</v>
      </c>
      <c r="G145" s="248">
        <v>70000</v>
      </c>
      <c r="H145" s="251">
        <v>44042</v>
      </c>
      <c r="I145" s="247" t="s">
        <v>216</v>
      </c>
      <c r="J145" s="247" t="s">
        <v>2619</v>
      </c>
      <c r="K145" s="250" t="s">
        <v>184</v>
      </c>
      <c r="L145" s="250" t="s">
        <v>184</v>
      </c>
      <c r="M145" s="250" t="s">
        <v>211</v>
      </c>
    </row>
    <row r="146" spans="2:13" x14ac:dyDescent="0.35">
      <c r="B146" s="233">
        <v>5</v>
      </c>
      <c r="C146" s="234" t="s">
        <v>123</v>
      </c>
      <c r="D146" s="234" t="s">
        <v>2648</v>
      </c>
      <c r="E146" s="247" t="s">
        <v>239</v>
      </c>
      <c r="F146" s="247" t="s">
        <v>181</v>
      </c>
      <c r="G146" s="248">
        <v>70000</v>
      </c>
      <c r="H146" s="251">
        <v>44042</v>
      </c>
      <c r="I146" s="247" t="s">
        <v>216</v>
      </c>
      <c r="J146" s="247" t="s">
        <v>2619</v>
      </c>
      <c r="K146" s="250" t="s">
        <v>184</v>
      </c>
      <c r="L146" s="250" t="s">
        <v>184</v>
      </c>
      <c r="M146" s="250" t="s">
        <v>211</v>
      </c>
    </row>
    <row r="147" spans="2:13" x14ac:dyDescent="0.35">
      <c r="B147" s="233">
        <v>5</v>
      </c>
      <c r="C147" s="234" t="s">
        <v>123</v>
      </c>
      <c r="D147" s="234" t="s">
        <v>2649</v>
      </c>
      <c r="E147" s="247" t="s">
        <v>239</v>
      </c>
      <c r="F147" s="247" t="s">
        <v>181</v>
      </c>
      <c r="G147" s="248">
        <v>70000</v>
      </c>
      <c r="H147" s="251">
        <v>44042</v>
      </c>
      <c r="I147" s="247" t="s">
        <v>216</v>
      </c>
      <c r="J147" s="247" t="s">
        <v>2619</v>
      </c>
      <c r="K147" s="250" t="s">
        <v>184</v>
      </c>
      <c r="L147" s="250" t="s">
        <v>184</v>
      </c>
      <c r="M147" s="250" t="s">
        <v>211</v>
      </c>
    </row>
    <row r="148" spans="2:13" x14ac:dyDescent="0.35">
      <c r="B148" s="233">
        <v>5</v>
      </c>
      <c r="C148" s="234" t="s">
        <v>123</v>
      </c>
      <c r="D148" s="234" t="s">
        <v>2650</v>
      </c>
      <c r="E148" s="247" t="s">
        <v>239</v>
      </c>
      <c r="F148" s="247" t="s">
        <v>181</v>
      </c>
      <c r="G148" s="248">
        <v>70000</v>
      </c>
      <c r="H148" s="251">
        <v>44042</v>
      </c>
      <c r="I148" s="247" t="s">
        <v>216</v>
      </c>
      <c r="J148" s="247" t="s">
        <v>2619</v>
      </c>
      <c r="K148" s="250" t="s">
        <v>184</v>
      </c>
      <c r="L148" s="250" t="s">
        <v>184</v>
      </c>
      <c r="M148" s="250" t="s">
        <v>211</v>
      </c>
    </row>
    <row r="149" spans="2:13" x14ac:dyDescent="0.35">
      <c r="B149" s="233">
        <v>5</v>
      </c>
      <c r="C149" s="234" t="s">
        <v>123</v>
      </c>
      <c r="D149" s="234" t="s">
        <v>2651</v>
      </c>
      <c r="E149" s="247" t="s">
        <v>239</v>
      </c>
      <c r="F149" s="247" t="s">
        <v>181</v>
      </c>
      <c r="G149" s="248">
        <v>70000</v>
      </c>
      <c r="H149" s="251">
        <v>44042</v>
      </c>
      <c r="I149" s="247" t="s">
        <v>216</v>
      </c>
      <c r="J149" s="247" t="s">
        <v>2619</v>
      </c>
      <c r="K149" s="250" t="s">
        <v>184</v>
      </c>
      <c r="L149" s="250" t="s">
        <v>184</v>
      </c>
      <c r="M149" s="250" t="s">
        <v>211</v>
      </c>
    </row>
    <row r="150" spans="2:13" x14ac:dyDescent="0.35">
      <c r="B150" s="233">
        <v>5</v>
      </c>
      <c r="C150" s="234" t="s">
        <v>123</v>
      </c>
      <c r="D150" s="234" t="s">
        <v>2652</v>
      </c>
      <c r="E150" s="247" t="s">
        <v>239</v>
      </c>
      <c r="F150" s="247" t="s">
        <v>181</v>
      </c>
      <c r="G150" s="248">
        <v>70000</v>
      </c>
      <c r="H150" s="251">
        <v>44042</v>
      </c>
      <c r="I150" s="247" t="s">
        <v>216</v>
      </c>
      <c r="J150" s="247" t="s">
        <v>2619</v>
      </c>
      <c r="K150" s="250" t="s">
        <v>184</v>
      </c>
      <c r="L150" s="250" t="s">
        <v>184</v>
      </c>
      <c r="M150" s="250" t="s">
        <v>211</v>
      </c>
    </row>
    <row r="151" spans="2:13" x14ac:dyDescent="0.35">
      <c r="B151" s="233">
        <v>5</v>
      </c>
      <c r="C151" s="234" t="s">
        <v>123</v>
      </c>
      <c r="D151" s="234" t="s">
        <v>2653</v>
      </c>
      <c r="E151" s="247" t="s">
        <v>239</v>
      </c>
      <c r="F151" s="247" t="s">
        <v>181</v>
      </c>
      <c r="G151" s="248">
        <v>70000</v>
      </c>
      <c r="H151" s="251">
        <v>44042</v>
      </c>
      <c r="I151" s="247" t="s">
        <v>216</v>
      </c>
      <c r="J151" s="247" t="s">
        <v>2619</v>
      </c>
      <c r="K151" s="250" t="s">
        <v>184</v>
      </c>
      <c r="L151" s="250" t="s">
        <v>184</v>
      </c>
      <c r="M151" s="250" t="s">
        <v>211</v>
      </c>
    </row>
    <row r="152" spans="2:13" x14ac:dyDescent="0.35">
      <c r="B152" s="233">
        <v>5</v>
      </c>
      <c r="C152" s="234" t="s">
        <v>123</v>
      </c>
      <c r="D152" s="234" t="s">
        <v>2654</v>
      </c>
      <c r="E152" s="247" t="s">
        <v>239</v>
      </c>
      <c r="F152" s="247" t="s">
        <v>181</v>
      </c>
      <c r="G152" s="248">
        <v>70000</v>
      </c>
      <c r="H152" s="251">
        <v>44042</v>
      </c>
      <c r="I152" s="247" t="s">
        <v>216</v>
      </c>
      <c r="J152" s="247" t="s">
        <v>2619</v>
      </c>
      <c r="K152" s="250" t="s">
        <v>184</v>
      </c>
      <c r="L152" s="250" t="s">
        <v>184</v>
      </c>
      <c r="M152" s="250" t="s">
        <v>211</v>
      </c>
    </row>
    <row r="153" spans="2:13" x14ac:dyDescent="0.35">
      <c r="B153" s="233">
        <v>5</v>
      </c>
      <c r="C153" s="234" t="s">
        <v>123</v>
      </c>
      <c r="D153" s="234" t="s">
        <v>2655</v>
      </c>
      <c r="E153" s="247" t="s">
        <v>239</v>
      </c>
      <c r="F153" s="247" t="s">
        <v>181</v>
      </c>
      <c r="G153" s="248">
        <v>70000</v>
      </c>
      <c r="H153" s="251">
        <v>44042</v>
      </c>
      <c r="I153" s="247" t="s">
        <v>216</v>
      </c>
      <c r="J153" s="247" t="s">
        <v>2619</v>
      </c>
      <c r="K153" s="250" t="s">
        <v>184</v>
      </c>
      <c r="L153" s="250" t="s">
        <v>184</v>
      </c>
      <c r="M153" s="250" t="s">
        <v>211</v>
      </c>
    </row>
    <row r="154" spans="2:13" x14ac:dyDescent="0.35">
      <c r="B154" s="233">
        <v>5</v>
      </c>
      <c r="C154" s="234" t="s">
        <v>123</v>
      </c>
      <c r="D154" s="234" t="s">
        <v>2656</v>
      </c>
      <c r="E154" s="247" t="s">
        <v>239</v>
      </c>
      <c r="F154" s="247" t="s">
        <v>181</v>
      </c>
      <c r="G154" s="248">
        <v>70000</v>
      </c>
      <c r="H154" s="251">
        <v>44042</v>
      </c>
      <c r="I154" s="247" t="s">
        <v>216</v>
      </c>
      <c r="J154" s="247" t="s">
        <v>2619</v>
      </c>
      <c r="K154" s="250" t="s">
        <v>184</v>
      </c>
      <c r="L154" s="250" t="s">
        <v>184</v>
      </c>
      <c r="M154" s="250" t="s">
        <v>211</v>
      </c>
    </row>
    <row r="155" spans="2:13" x14ac:dyDescent="0.35">
      <c r="B155" s="233">
        <v>5</v>
      </c>
      <c r="C155" s="234" t="s">
        <v>123</v>
      </c>
      <c r="D155" s="234" t="s">
        <v>2657</v>
      </c>
      <c r="E155" s="247" t="s">
        <v>239</v>
      </c>
      <c r="F155" s="247" t="s">
        <v>181</v>
      </c>
      <c r="G155" s="248">
        <v>70000</v>
      </c>
      <c r="H155" s="251">
        <v>44042</v>
      </c>
      <c r="I155" s="247" t="s">
        <v>216</v>
      </c>
      <c r="J155" s="247" t="s">
        <v>2619</v>
      </c>
      <c r="K155" s="250" t="s">
        <v>184</v>
      </c>
      <c r="L155" s="250" t="s">
        <v>184</v>
      </c>
      <c r="M155" s="250" t="s">
        <v>211</v>
      </c>
    </row>
    <row r="156" spans="2:13" x14ac:dyDescent="0.35">
      <c r="B156" s="233">
        <v>5</v>
      </c>
      <c r="C156" s="234" t="s">
        <v>123</v>
      </c>
      <c r="D156" s="234" t="s">
        <v>2658</v>
      </c>
      <c r="E156" s="247" t="s">
        <v>239</v>
      </c>
      <c r="F156" s="247" t="s">
        <v>181</v>
      </c>
      <c r="G156" s="248">
        <v>70000</v>
      </c>
      <c r="H156" s="251">
        <v>44042</v>
      </c>
      <c r="I156" s="247" t="s">
        <v>216</v>
      </c>
      <c r="J156" s="247" t="s">
        <v>2619</v>
      </c>
      <c r="K156" s="250" t="s">
        <v>184</v>
      </c>
      <c r="L156" s="250" t="s">
        <v>184</v>
      </c>
      <c r="M156" s="250" t="s">
        <v>211</v>
      </c>
    </row>
    <row r="157" spans="2:13" x14ac:dyDescent="0.35">
      <c r="B157" s="233">
        <v>5</v>
      </c>
      <c r="C157" s="234" t="s">
        <v>123</v>
      </c>
      <c r="D157" s="234" t="s">
        <v>2659</v>
      </c>
      <c r="E157" s="247" t="s">
        <v>239</v>
      </c>
      <c r="F157" s="247" t="s">
        <v>181</v>
      </c>
      <c r="G157" s="248">
        <v>70000</v>
      </c>
      <c r="H157" s="251">
        <v>44042</v>
      </c>
      <c r="I157" s="247" t="s">
        <v>216</v>
      </c>
      <c r="J157" s="247" t="s">
        <v>2619</v>
      </c>
      <c r="K157" s="250" t="s">
        <v>184</v>
      </c>
      <c r="L157" s="250" t="s">
        <v>184</v>
      </c>
      <c r="M157" s="250" t="s">
        <v>211</v>
      </c>
    </row>
    <row r="158" spans="2:13" x14ac:dyDescent="0.35">
      <c r="B158" s="233">
        <v>5</v>
      </c>
      <c r="C158" s="234" t="s">
        <v>123</v>
      </c>
      <c r="D158" s="234" t="s">
        <v>2660</v>
      </c>
      <c r="E158" s="247" t="s">
        <v>239</v>
      </c>
      <c r="F158" s="247" t="s">
        <v>181</v>
      </c>
      <c r="G158" s="248">
        <v>70000</v>
      </c>
      <c r="H158" s="251">
        <v>44042</v>
      </c>
      <c r="I158" s="247" t="s">
        <v>216</v>
      </c>
      <c r="J158" s="247" t="s">
        <v>2619</v>
      </c>
      <c r="K158" s="250" t="s">
        <v>184</v>
      </c>
      <c r="L158" s="250" t="s">
        <v>184</v>
      </c>
      <c r="M158" s="250" t="s">
        <v>211</v>
      </c>
    </row>
    <row r="159" spans="2:13" x14ac:dyDescent="0.35">
      <c r="B159" s="233">
        <v>5</v>
      </c>
      <c r="C159" s="234" t="s">
        <v>123</v>
      </c>
      <c r="D159" s="234" t="s">
        <v>2661</v>
      </c>
      <c r="E159" s="247" t="s">
        <v>239</v>
      </c>
      <c r="F159" s="247" t="s">
        <v>181</v>
      </c>
      <c r="G159" s="248">
        <v>70000</v>
      </c>
      <c r="H159" s="251">
        <v>44042</v>
      </c>
      <c r="I159" s="247" t="s">
        <v>216</v>
      </c>
      <c r="J159" s="247" t="s">
        <v>2619</v>
      </c>
      <c r="K159" s="250" t="s">
        <v>184</v>
      </c>
      <c r="L159" s="250" t="s">
        <v>184</v>
      </c>
      <c r="M159" s="250" t="s">
        <v>211</v>
      </c>
    </row>
    <row r="160" spans="2:13" x14ac:dyDescent="0.35">
      <c r="B160" s="233">
        <v>5</v>
      </c>
      <c r="C160" s="234" t="s">
        <v>123</v>
      </c>
      <c r="D160" s="234" t="s">
        <v>2662</v>
      </c>
      <c r="E160" s="247" t="s">
        <v>239</v>
      </c>
      <c r="F160" s="247" t="s">
        <v>181</v>
      </c>
      <c r="G160" s="248">
        <v>70000</v>
      </c>
      <c r="H160" s="251">
        <v>44042</v>
      </c>
      <c r="I160" s="247" t="s">
        <v>216</v>
      </c>
      <c r="J160" s="247" t="s">
        <v>2619</v>
      </c>
      <c r="K160" s="250" t="s">
        <v>184</v>
      </c>
      <c r="L160" s="250" t="s">
        <v>184</v>
      </c>
      <c r="M160" s="250" t="s">
        <v>211</v>
      </c>
    </row>
    <row r="161" spans="2:13" x14ac:dyDescent="0.35">
      <c r="B161" s="233">
        <v>5</v>
      </c>
      <c r="C161" s="234" t="s">
        <v>123</v>
      </c>
      <c r="D161" s="234" t="s">
        <v>2663</v>
      </c>
      <c r="E161" s="247" t="s">
        <v>239</v>
      </c>
      <c r="F161" s="247" t="s">
        <v>181</v>
      </c>
      <c r="G161" s="248">
        <v>70000</v>
      </c>
      <c r="H161" s="251">
        <v>44042</v>
      </c>
      <c r="I161" s="247" t="s">
        <v>216</v>
      </c>
      <c r="J161" s="247" t="s">
        <v>2619</v>
      </c>
      <c r="K161" s="250" t="s">
        <v>184</v>
      </c>
      <c r="L161" s="250" t="s">
        <v>184</v>
      </c>
      <c r="M161" s="250" t="s">
        <v>211</v>
      </c>
    </row>
    <row r="162" spans="2:13" x14ac:dyDescent="0.35">
      <c r="B162" s="233">
        <v>5</v>
      </c>
      <c r="C162" s="234" t="s">
        <v>123</v>
      </c>
      <c r="D162" s="234" t="s">
        <v>2664</v>
      </c>
      <c r="E162" s="247" t="s">
        <v>239</v>
      </c>
      <c r="F162" s="247" t="s">
        <v>181</v>
      </c>
      <c r="G162" s="248">
        <v>70000</v>
      </c>
      <c r="H162" s="251">
        <v>44042</v>
      </c>
      <c r="I162" s="247" t="s">
        <v>216</v>
      </c>
      <c r="J162" s="247" t="s">
        <v>2619</v>
      </c>
      <c r="K162" s="250" t="s">
        <v>184</v>
      </c>
      <c r="L162" s="250" t="s">
        <v>184</v>
      </c>
      <c r="M162" s="250" t="s">
        <v>211</v>
      </c>
    </row>
    <row r="163" spans="2:13" x14ac:dyDescent="0.35">
      <c r="B163" s="233">
        <v>5</v>
      </c>
      <c r="C163" s="234" t="s">
        <v>123</v>
      </c>
      <c r="D163" s="234" t="s">
        <v>2665</v>
      </c>
      <c r="E163" s="247" t="s">
        <v>2666</v>
      </c>
      <c r="F163" s="247" t="s">
        <v>181</v>
      </c>
      <c r="G163" s="248">
        <v>125000</v>
      </c>
      <c r="H163" s="251">
        <v>44042</v>
      </c>
      <c r="I163" s="247" t="s">
        <v>216</v>
      </c>
      <c r="J163" s="247" t="s">
        <v>2619</v>
      </c>
      <c r="K163" s="250" t="s">
        <v>184</v>
      </c>
      <c r="L163" s="250" t="s">
        <v>184</v>
      </c>
      <c r="M163" s="250" t="s">
        <v>211</v>
      </c>
    </row>
    <row r="164" spans="2:13" x14ac:dyDescent="0.35">
      <c r="B164" s="233">
        <v>5</v>
      </c>
      <c r="C164" s="234" t="s">
        <v>123</v>
      </c>
      <c r="D164" s="234" t="s">
        <v>2667</v>
      </c>
      <c r="E164" s="247" t="s">
        <v>2644</v>
      </c>
      <c r="F164" s="247" t="s">
        <v>181</v>
      </c>
      <c r="G164" s="248">
        <v>125000</v>
      </c>
      <c r="H164" s="251">
        <v>44042</v>
      </c>
      <c r="I164" s="247" t="s">
        <v>216</v>
      </c>
      <c r="J164" s="247" t="s">
        <v>2619</v>
      </c>
      <c r="K164" s="250" t="s">
        <v>184</v>
      </c>
      <c r="L164" s="250" t="s">
        <v>184</v>
      </c>
      <c r="M164" s="250" t="s">
        <v>211</v>
      </c>
    </row>
    <row r="165" spans="2:13" x14ac:dyDescent="0.35">
      <c r="B165" s="233">
        <v>5</v>
      </c>
      <c r="C165" s="234" t="s">
        <v>123</v>
      </c>
      <c r="D165" s="234" t="s">
        <v>2668</v>
      </c>
      <c r="E165" s="247"/>
      <c r="F165" s="247" t="s">
        <v>181</v>
      </c>
      <c r="G165" s="248">
        <v>70000</v>
      </c>
      <c r="H165" s="251">
        <v>44042</v>
      </c>
      <c r="I165" s="247" t="s">
        <v>216</v>
      </c>
      <c r="J165" s="247" t="s">
        <v>2619</v>
      </c>
      <c r="K165" s="250" t="s">
        <v>184</v>
      </c>
      <c r="L165" s="250" t="s">
        <v>184</v>
      </c>
      <c r="M165" s="250" t="s">
        <v>211</v>
      </c>
    </row>
    <row r="166" spans="2:13" x14ac:dyDescent="0.35">
      <c r="B166" s="233">
        <v>5</v>
      </c>
      <c r="C166" s="234" t="s">
        <v>123</v>
      </c>
      <c r="D166" s="234" t="s">
        <v>2669</v>
      </c>
      <c r="E166" s="247"/>
      <c r="F166" s="247" t="s">
        <v>181</v>
      </c>
      <c r="G166" s="248">
        <v>70000</v>
      </c>
      <c r="H166" s="251">
        <v>44042</v>
      </c>
      <c r="I166" s="247" t="s">
        <v>216</v>
      </c>
      <c r="J166" s="247" t="s">
        <v>2619</v>
      </c>
      <c r="K166" s="250" t="s">
        <v>184</v>
      </c>
      <c r="L166" s="250" t="s">
        <v>184</v>
      </c>
      <c r="M166" s="250" t="s">
        <v>211</v>
      </c>
    </row>
    <row r="167" spans="2:13" x14ac:dyDescent="0.35">
      <c r="B167" s="233">
        <v>5</v>
      </c>
      <c r="C167" s="234" t="s">
        <v>123</v>
      </c>
      <c r="D167" s="234" t="s">
        <v>2670</v>
      </c>
      <c r="E167" s="247"/>
      <c r="F167" s="247" t="s">
        <v>181</v>
      </c>
      <c r="G167" s="248">
        <v>70000</v>
      </c>
      <c r="H167" s="251">
        <v>44042</v>
      </c>
      <c r="I167" s="247" t="s">
        <v>216</v>
      </c>
      <c r="J167" s="247" t="s">
        <v>2619</v>
      </c>
      <c r="K167" s="250" t="s">
        <v>184</v>
      </c>
      <c r="L167" s="250" t="s">
        <v>184</v>
      </c>
      <c r="M167" s="250" t="s">
        <v>211</v>
      </c>
    </row>
    <row r="168" spans="2:13" x14ac:dyDescent="0.35">
      <c r="B168" s="233">
        <v>5</v>
      </c>
      <c r="C168" s="234" t="s">
        <v>123</v>
      </c>
      <c r="D168" s="234" t="s">
        <v>2671</v>
      </c>
      <c r="E168" s="247"/>
      <c r="F168" s="247" t="s">
        <v>181</v>
      </c>
      <c r="G168" s="248">
        <v>70000</v>
      </c>
      <c r="H168" s="251">
        <v>44042</v>
      </c>
      <c r="I168" s="247" t="s">
        <v>216</v>
      </c>
      <c r="J168" s="247" t="s">
        <v>2619</v>
      </c>
      <c r="K168" s="250" t="s">
        <v>184</v>
      </c>
      <c r="L168" s="250" t="s">
        <v>184</v>
      </c>
      <c r="M168" s="250" t="s">
        <v>211</v>
      </c>
    </row>
    <row r="169" spans="2:13" x14ac:dyDescent="0.35">
      <c r="B169" s="233">
        <v>5</v>
      </c>
      <c r="C169" s="234" t="s">
        <v>123</v>
      </c>
      <c r="D169" s="234" t="s">
        <v>2672</v>
      </c>
      <c r="E169" s="247"/>
      <c r="F169" s="247" t="s">
        <v>181</v>
      </c>
      <c r="G169" s="248">
        <v>70000</v>
      </c>
      <c r="H169" s="251">
        <v>44042</v>
      </c>
      <c r="I169" s="247" t="s">
        <v>216</v>
      </c>
      <c r="J169" s="247" t="s">
        <v>2619</v>
      </c>
      <c r="K169" s="250" t="s">
        <v>184</v>
      </c>
      <c r="L169" s="250" t="s">
        <v>184</v>
      </c>
      <c r="M169" s="250" t="s">
        <v>211</v>
      </c>
    </row>
    <row r="170" spans="2:13" x14ac:dyDescent="0.35">
      <c r="B170" s="233">
        <v>5</v>
      </c>
      <c r="C170" s="234" t="s">
        <v>123</v>
      </c>
      <c r="D170" s="234" t="s">
        <v>2673</v>
      </c>
      <c r="E170" s="247"/>
      <c r="F170" s="247" t="s">
        <v>181</v>
      </c>
      <c r="G170" s="248">
        <v>70000</v>
      </c>
      <c r="H170" s="251">
        <v>44042</v>
      </c>
      <c r="I170" s="247" t="s">
        <v>216</v>
      </c>
      <c r="J170" s="247" t="s">
        <v>2619</v>
      </c>
      <c r="K170" s="250" t="s">
        <v>184</v>
      </c>
      <c r="L170" s="250" t="s">
        <v>184</v>
      </c>
      <c r="M170" s="250" t="s">
        <v>211</v>
      </c>
    </row>
    <row r="171" spans="2:13" x14ac:dyDescent="0.35">
      <c r="B171" s="233">
        <v>5</v>
      </c>
      <c r="C171" s="234" t="s">
        <v>123</v>
      </c>
      <c r="D171" s="234" t="s">
        <v>2674</v>
      </c>
      <c r="E171" s="247"/>
      <c r="F171" s="247" t="s">
        <v>181</v>
      </c>
      <c r="G171" s="248">
        <v>70000</v>
      </c>
      <c r="H171" s="251">
        <v>44042</v>
      </c>
      <c r="I171" s="247" t="s">
        <v>216</v>
      </c>
      <c r="J171" s="247" t="s">
        <v>2619</v>
      </c>
      <c r="K171" s="250" t="s">
        <v>184</v>
      </c>
      <c r="L171" s="250" t="s">
        <v>184</v>
      </c>
      <c r="M171" s="250" t="s">
        <v>211</v>
      </c>
    </row>
    <row r="172" spans="2:13" x14ac:dyDescent="0.35">
      <c r="B172" s="233">
        <v>5</v>
      </c>
      <c r="C172" s="234" t="s">
        <v>123</v>
      </c>
      <c r="D172" s="234"/>
      <c r="E172" s="247"/>
      <c r="F172" s="247" t="s">
        <v>181</v>
      </c>
      <c r="G172" s="248">
        <v>1310000</v>
      </c>
      <c r="H172" s="251">
        <v>44042</v>
      </c>
      <c r="I172" s="247" t="s">
        <v>216</v>
      </c>
      <c r="J172" s="247" t="s">
        <v>2675</v>
      </c>
      <c r="K172" s="250" t="s">
        <v>184</v>
      </c>
      <c r="L172" s="250" t="s">
        <v>184</v>
      </c>
      <c r="M172" s="250" t="s">
        <v>211</v>
      </c>
    </row>
    <row r="173" spans="2:13" x14ac:dyDescent="0.35">
      <c r="B173" s="233">
        <v>5</v>
      </c>
      <c r="C173" s="234" t="s">
        <v>123</v>
      </c>
      <c r="D173" s="234"/>
      <c r="E173" s="247"/>
      <c r="F173" s="247" t="s">
        <v>181</v>
      </c>
      <c r="G173" s="248">
        <v>1965000</v>
      </c>
      <c r="H173" s="251">
        <v>44042</v>
      </c>
      <c r="I173" s="247" t="s">
        <v>216</v>
      </c>
      <c r="J173" s="247" t="s">
        <v>2675</v>
      </c>
      <c r="K173" s="250" t="s">
        <v>184</v>
      </c>
      <c r="L173" s="250" t="s">
        <v>184</v>
      </c>
      <c r="M173" s="250" t="s">
        <v>211</v>
      </c>
    </row>
    <row r="174" spans="2:13" x14ac:dyDescent="0.35">
      <c r="B174" s="233">
        <v>5</v>
      </c>
      <c r="C174" s="234" t="s">
        <v>123</v>
      </c>
      <c r="D174" s="234" t="s">
        <v>2676</v>
      </c>
      <c r="E174" s="247"/>
      <c r="F174" s="247" t="s">
        <v>181</v>
      </c>
      <c r="G174" s="248">
        <v>250000</v>
      </c>
      <c r="H174" s="251">
        <v>44046</v>
      </c>
      <c r="I174" s="247" t="s">
        <v>216</v>
      </c>
      <c r="J174" s="247" t="s">
        <v>216</v>
      </c>
      <c r="K174" s="250" t="s">
        <v>184</v>
      </c>
      <c r="L174" s="250" t="s">
        <v>184</v>
      </c>
      <c r="M174" s="250" t="s">
        <v>211</v>
      </c>
    </row>
    <row r="175" spans="2:13" x14ac:dyDescent="0.35">
      <c r="B175" s="233">
        <v>5</v>
      </c>
      <c r="C175" s="234" t="s">
        <v>123</v>
      </c>
      <c r="D175" s="234" t="s">
        <v>2677</v>
      </c>
      <c r="E175" s="247"/>
      <c r="F175" s="247" t="s">
        <v>181</v>
      </c>
      <c r="G175" s="248">
        <v>200000</v>
      </c>
      <c r="H175" s="251">
        <v>44046</v>
      </c>
      <c r="I175" s="247" t="s">
        <v>216</v>
      </c>
      <c r="J175" s="247" t="s">
        <v>216</v>
      </c>
      <c r="K175" s="250" t="s">
        <v>184</v>
      </c>
      <c r="L175" s="250" t="s">
        <v>184</v>
      </c>
      <c r="M175" s="250" t="s">
        <v>211</v>
      </c>
    </row>
    <row r="176" spans="2:13" x14ac:dyDescent="0.35">
      <c r="B176" s="233">
        <v>5</v>
      </c>
      <c r="C176" s="234" t="s">
        <v>123</v>
      </c>
      <c r="D176" s="234" t="s">
        <v>250</v>
      </c>
      <c r="E176" s="247"/>
      <c r="F176" s="247" t="s">
        <v>181</v>
      </c>
      <c r="G176" s="248">
        <v>250000</v>
      </c>
      <c r="H176" s="251">
        <v>44046</v>
      </c>
      <c r="I176" s="247" t="s">
        <v>216</v>
      </c>
      <c r="J176" s="247" t="s">
        <v>216</v>
      </c>
      <c r="K176" s="250" t="s">
        <v>184</v>
      </c>
      <c r="L176" s="250" t="s">
        <v>184</v>
      </c>
      <c r="M176" s="250" t="s">
        <v>211</v>
      </c>
    </row>
    <row r="177" spans="2:13" x14ac:dyDescent="0.35">
      <c r="B177" s="233">
        <v>5</v>
      </c>
      <c r="C177" s="234" t="s">
        <v>123</v>
      </c>
      <c r="D177" s="234" t="s">
        <v>251</v>
      </c>
      <c r="E177" s="247"/>
      <c r="F177" s="247" t="s">
        <v>181</v>
      </c>
      <c r="G177" s="248">
        <v>200000</v>
      </c>
      <c r="H177" s="251">
        <v>44046</v>
      </c>
      <c r="I177" s="247" t="s">
        <v>216</v>
      </c>
      <c r="J177" s="247" t="s">
        <v>216</v>
      </c>
      <c r="K177" s="250" t="s">
        <v>184</v>
      </c>
      <c r="L177" s="250" t="s">
        <v>184</v>
      </c>
      <c r="M177" s="250" t="s">
        <v>211</v>
      </c>
    </row>
    <row r="178" spans="2:13" x14ac:dyDescent="0.35">
      <c r="B178" s="233">
        <v>5</v>
      </c>
      <c r="C178" s="234" t="s">
        <v>123</v>
      </c>
      <c r="D178" s="234"/>
      <c r="E178" s="247"/>
      <c r="F178" s="247" t="s">
        <v>181</v>
      </c>
      <c r="G178" s="248">
        <v>17308</v>
      </c>
      <c r="H178" s="251">
        <v>44049</v>
      </c>
      <c r="I178" s="247" t="s">
        <v>216</v>
      </c>
      <c r="J178" s="247" t="s">
        <v>216</v>
      </c>
      <c r="K178" s="250" t="s">
        <v>184</v>
      </c>
      <c r="L178" s="250" t="s">
        <v>184</v>
      </c>
      <c r="M178" s="250" t="s">
        <v>211</v>
      </c>
    </row>
    <row r="179" spans="2:13" x14ac:dyDescent="0.35">
      <c r="B179" s="233">
        <v>5</v>
      </c>
      <c r="C179" s="234" t="s">
        <v>123</v>
      </c>
      <c r="D179" s="234" t="s">
        <v>2678</v>
      </c>
      <c r="E179" s="247"/>
      <c r="F179" s="247" t="s">
        <v>181</v>
      </c>
      <c r="G179" s="248">
        <v>70000</v>
      </c>
      <c r="H179" s="251">
        <v>44050</v>
      </c>
      <c r="I179" s="247" t="s">
        <v>216</v>
      </c>
      <c r="J179" s="247" t="s">
        <v>216</v>
      </c>
      <c r="K179" s="250" t="s">
        <v>184</v>
      </c>
      <c r="L179" s="250" t="s">
        <v>184</v>
      </c>
      <c r="M179" s="250" t="s">
        <v>211</v>
      </c>
    </row>
    <row r="180" spans="2:13" x14ac:dyDescent="0.35">
      <c r="B180" s="233">
        <v>5</v>
      </c>
      <c r="C180" s="234" t="s">
        <v>123</v>
      </c>
      <c r="D180" s="234" t="s">
        <v>2679</v>
      </c>
      <c r="E180" s="247"/>
      <c r="F180" s="247" t="s">
        <v>181</v>
      </c>
      <c r="G180" s="248">
        <v>150000</v>
      </c>
      <c r="H180" s="251">
        <v>44053</v>
      </c>
      <c r="I180" s="247" t="s">
        <v>216</v>
      </c>
      <c r="J180" s="247" t="s">
        <v>216</v>
      </c>
      <c r="K180" s="250" t="s">
        <v>184</v>
      </c>
      <c r="L180" s="250" t="s">
        <v>184</v>
      </c>
      <c r="M180" s="250" t="s">
        <v>211</v>
      </c>
    </row>
    <row r="181" spans="2:13" x14ac:dyDescent="0.35">
      <c r="B181" s="233">
        <v>5</v>
      </c>
      <c r="C181" s="234" t="s">
        <v>123</v>
      </c>
      <c r="D181" s="234" t="s">
        <v>2680</v>
      </c>
      <c r="E181" s="247"/>
      <c r="F181" s="247" t="s">
        <v>181</v>
      </c>
      <c r="G181" s="248">
        <v>150000</v>
      </c>
      <c r="H181" s="251">
        <v>44055</v>
      </c>
      <c r="I181" s="247" t="s">
        <v>216</v>
      </c>
      <c r="J181" s="247" t="s">
        <v>216</v>
      </c>
      <c r="K181" s="250" t="s">
        <v>184</v>
      </c>
      <c r="L181" s="250" t="s">
        <v>184</v>
      </c>
      <c r="M181" s="250" t="s">
        <v>211</v>
      </c>
    </row>
    <row r="182" spans="2:13" x14ac:dyDescent="0.35">
      <c r="B182" s="233">
        <v>5</v>
      </c>
      <c r="C182" s="234" t="s">
        <v>123</v>
      </c>
      <c r="D182" s="234" t="s">
        <v>2681</v>
      </c>
      <c r="E182" s="247"/>
      <c r="F182" s="247" t="s">
        <v>181</v>
      </c>
      <c r="G182" s="248">
        <v>70000</v>
      </c>
      <c r="H182" s="251">
        <v>44057</v>
      </c>
      <c r="I182" s="247" t="s">
        <v>216</v>
      </c>
      <c r="J182" s="247" t="s">
        <v>216</v>
      </c>
      <c r="K182" s="250" t="s">
        <v>184</v>
      </c>
      <c r="L182" s="250" t="s">
        <v>184</v>
      </c>
      <c r="M182" s="250" t="s">
        <v>211</v>
      </c>
    </row>
    <row r="183" spans="2:13" x14ac:dyDescent="0.35">
      <c r="B183" s="233">
        <v>5</v>
      </c>
      <c r="C183" s="234" t="s">
        <v>123</v>
      </c>
      <c r="D183" s="234" t="s">
        <v>2682</v>
      </c>
      <c r="E183" s="247" t="s">
        <v>2583</v>
      </c>
      <c r="F183" s="247" t="s">
        <v>181</v>
      </c>
      <c r="G183" s="248">
        <v>2505000</v>
      </c>
      <c r="H183" s="251">
        <v>44060</v>
      </c>
      <c r="I183" s="247" t="s">
        <v>242</v>
      </c>
      <c r="J183" s="247" t="s">
        <v>2683</v>
      </c>
      <c r="K183" s="250" t="s">
        <v>184</v>
      </c>
      <c r="L183" s="250" t="s">
        <v>184</v>
      </c>
      <c r="M183" s="250" t="s">
        <v>211</v>
      </c>
    </row>
    <row r="184" spans="2:13" x14ac:dyDescent="0.35">
      <c r="B184" s="233">
        <v>5</v>
      </c>
      <c r="C184" s="234" t="s">
        <v>123</v>
      </c>
      <c r="D184" s="234" t="s">
        <v>2684</v>
      </c>
      <c r="E184" s="247"/>
      <c r="F184" s="247" t="s">
        <v>181</v>
      </c>
      <c r="G184" s="248">
        <v>70000</v>
      </c>
      <c r="H184" s="251">
        <v>44063</v>
      </c>
      <c r="I184" s="247" t="s">
        <v>216</v>
      </c>
      <c r="J184" s="247" t="s">
        <v>216</v>
      </c>
      <c r="K184" s="250" t="s">
        <v>184</v>
      </c>
      <c r="L184" s="250" t="s">
        <v>184</v>
      </c>
      <c r="M184" s="250" t="s">
        <v>211</v>
      </c>
    </row>
    <row r="185" spans="2:13" x14ac:dyDescent="0.35">
      <c r="B185" s="233">
        <v>5</v>
      </c>
      <c r="C185" s="234" t="s">
        <v>123</v>
      </c>
      <c r="D185" s="234" t="s">
        <v>2605</v>
      </c>
      <c r="E185" s="247" t="s">
        <v>241</v>
      </c>
      <c r="F185" s="247" t="s">
        <v>181</v>
      </c>
      <c r="G185" s="248">
        <v>6916748</v>
      </c>
      <c r="H185" s="251">
        <v>44067</v>
      </c>
      <c r="I185" s="247" t="s">
        <v>218</v>
      </c>
      <c r="J185" s="247" t="s">
        <v>218</v>
      </c>
      <c r="K185" s="250" t="s">
        <v>184</v>
      </c>
      <c r="L185" s="250" t="s">
        <v>184</v>
      </c>
      <c r="M185" s="250" t="s">
        <v>211</v>
      </c>
    </row>
    <row r="186" spans="2:13" ht="27.75" x14ac:dyDescent="0.35">
      <c r="B186" s="233">
        <v>5</v>
      </c>
      <c r="C186" s="234" t="s">
        <v>123</v>
      </c>
      <c r="D186" s="234" t="s">
        <v>2685</v>
      </c>
      <c r="E186" s="247" t="s">
        <v>2686</v>
      </c>
      <c r="F186" s="247" t="s">
        <v>181</v>
      </c>
      <c r="G186" s="248">
        <v>125000</v>
      </c>
      <c r="H186" s="251">
        <v>44068</v>
      </c>
      <c r="I186" s="247" t="s">
        <v>216</v>
      </c>
      <c r="J186" s="247" t="s">
        <v>2687</v>
      </c>
      <c r="K186" s="250" t="s">
        <v>184</v>
      </c>
      <c r="L186" s="250" t="s">
        <v>184</v>
      </c>
      <c r="M186" s="250" t="s">
        <v>211</v>
      </c>
    </row>
    <row r="187" spans="2:13" x14ac:dyDescent="0.35">
      <c r="B187" s="233">
        <v>5</v>
      </c>
      <c r="C187" s="234" t="s">
        <v>123</v>
      </c>
      <c r="D187" s="234" t="s">
        <v>2688</v>
      </c>
      <c r="E187" s="247" t="s">
        <v>2689</v>
      </c>
      <c r="F187" s="247" t="s">
        <v>181</v>
      </c>
      <c r="G187" s="248">
        <v>500000</v>
      </c>
      <c r="H187" s="251">
        <v>44069</v>
      </c>
      <c r="I187" s="247" t="s">
        <v>218</v>
      </c>
      <c r="J187" s="247" t="s">
        <v>218</v>
      </c>
      <c r="K187" s="250" t="s">
        <v>184</v>
      </c>
      <c r="L187" s="250" t="s">
        <v>184</v>
      </c>
      <c r="M187" s="250" t="s">
        <v>211</v>
      </c>
    </row>
    <row r="188" spans="2:13" x14ac:dyDescent="0.35">
      <c r="B188" s="233">
        <v>5</v>
      </c>
      <c r="C188" s="234" t="s">
        <v>123</v>
      </c>
      <c r="D188" s="234" t="s">
        <v>2690</v>
      </c>
      <c r="E188" s="247" t="s">
        <v>241</v>
      </c>
      <c r="F188" s="247" t="s">
        <v>181</v>
      </c>
      <c r="G188" s="248">
        <v>3180100</v>
      </c>
      <c r="H188" s="251">
        <v>44070</v>
      </c>
      <c r="I188" s="247" t="s">
        <v>218</v>
      </c>
      <c r="J188" s="247" t="s">
        <v>218</v>
      </c>
      <c r="K188" s="250" t="s">
        <v>184</v>
      </c>
      <c r="L188" s="250" t="s">
        <v>184</v>
      </c>
      <c r="M188" s="250" t="s">
        <v>211</v>
      </c>
    </row>
    <row r="189" spans="2:13" x14ac:dyDescent="0.35">
      <c r="B189" s="233">
        <v>5</v>
      </c>
      <c r="C189" s="234" t="s">
        <v>123</v>
      </c>
      <c r="D189" s="234" t="s">
        <v>2691</v>
      </c>
      <c r="E189" s="247"/>
      <c r="F189" s="247" t="s">
        <v>181</v>
      </c>
      <c r="G189" s="248">
        <v>70000</v>
      </c>
      <c r="H189" s="251">
        <v>44070</v>
      </c>
      <c r="I189" s="247" t="s">
        <v>216</v>
      </c>
      <c r="J189" s="247" t="s">
        <v>216</v>
      </c>
      <c r="K189" s="250" t="s">
        <v>184</v>
      </c>
      <c r="L189" s="250" t="s">
        <v>184</v>
      </c>
      <c r="M189" s="250" t="s">
        <v>211</v>
      </c>
    </row>
    <row r="190" spans="2:13" x14ac:dyDescent="0.35">
      <c r="B190" s="233">
        <v>5</v>
      </c>
      <c r="C190" s="234" t="s">
        <v>123</v>
      </c>
      <c r="D190" s="234" t="s">
        <v>2692</v>
      </c>
      <c r="E190" s="247"/>
      <c r="F190" s="247" t="s">
        <v>181</v>
      </c>
      <c r="G190" s="248">
        <v>70000</v>
      </c>
      <c r="H190" s="251">
        <v>44081</v>
      </c>
      <c r="I190" s="247" t="s">
        <v>216</v>
      </c>
      <c r="J190" s="247" t="s">
        <v>216</v>
      </c>
      <c r="K190" s="250" t="s">
        <v>184</v>
      </c>
      <c r="L190" s="250" t="s">
        <v>184</v>
      </c>
      <c r="M190" s="250" t="s">
        <v>211</v>
      </c>
    </row>
    <row r="191" spans="2:13" x14ac:dyDescent="0.35">
      <c r="B191" s="233">
        <v>5</v>
      </c>
      <c r="C191" s="234" t="s">
        <v>123</v>
      </c>
      <c r="D191" s="234" t="s">
        <v>2693</v>
      </c>
      <c r="E191" s="247" t="s">
        <v>2583</v>
      </c>
      <c r="F191" s="247" t="s">
        <v>181</v>
      </c>
      <c r="G191" s="248">
        <v>1500000</v>
      </c>
      <c r="H191" s="251">
        <v>44095</v>
      </c>
      <c r="I191" s="247" t="s">
        <v>221</v>
      </c>
      <c r="J191" s="247" t="s">
        <v>2584</v>
      </c>
      <c r="K191" s="250" t="s">
        <v>184</v>
      </c>
      <c r="L191" s="250" t="s">
        <v>184</v>
      </c>
      <c r="M191" s="250" t="s">
        <v>211</v>
      </c>
    </row>
    <row r="192" spans="2:13" x14ac:dyDescent="0.35">
      <c r="B192" s="233">
        <v>5</v>
      </c>
      <c r="C192" s="234" t="s">
        <v>123</v>
      </c>
      <c r="D192" s="234" t="s">
        <v>2694</v>
      </c>
      <c r="E192" s="247" t="s">
        <v>2695</v>
      </c>
      <c r="F192" s="247" t="s">
        <v>181</v>
      </c>
      <c r="G192" s="248">
        <v>10000000</v>
      </c>
      <c r="H192" s="251">
        <v>44098</v>
      </c>
      <c r="I192" s="247" t="s">
        <v>216</v>
      </c>
      <c r="J192" s="247" t="s">
        <v>2696</v>
      </c>
      <c r="K192" s="250" t="s">
        <v>184</v>
      </c>
      <c r="L192" s="250" t="s">
        <v>184</v>
      </c>
      <c r="M192" s="250" t="s">
        <v>211</v>
      </c>
    </row>
    <row r="193" spans="2:13" x14ac:dyDescent="0.35">
      <c r="B193" s="233">
        <v>5</v>
      </c>
      <c r="C193" s="234" t="s">
        <v>123</v>
      </c>
      <c r="D193" s="234" t="s">
        <v>2697</v>
      </c>
      <c r="E193" s="247" t="s">
        <v>2583</v>
      </c>
      <c r="F193" s="247" t="s">
        <v>181</v>
      </c>
      <c r="G193" s="248">
        <v>3635000</v>
      </c>
      <c r="H193" s="251">
        <v>44103</v>
      </c>
      <c r="I193" s="247" t="s">
        <v>221</v>
      </c>
      <c r="J193" s="247" t="s">
        <v>2584</v>
      </c>
      <c r="K193" s="250" t="s">
        <v>184</v>
      </c>
      <c r="L193" s="250" t="s">
        <v>184</v>
      </c>
      <c r="M193" s="250" t="s">
        <v>211</v>
      </c>
    </row>
    <row r="194" spans="2:13" x14ac:dyDescent="0.35">
      <c r="B194" s="233">
        <v>5</v>
      </c>
      <c r="C194" s="234" t="s">
        <v>123</v>
      </c>
      <c r="D194" s="234" t="s">
        <v>2698</v>
      </c>
      <c r="E194" s="247"/>
      <c r="F194" s="247" t="s">
        <v>181</v>
      </c>
      <c r="G194" s="248">
        <v>70000</v>
      </c>
      <c r="H194" s="251">
        <v>44104</v>
      </c>
      <c r="I194" s="247" t="s">
        <v>216</v>
      </c>
      <c r="J194" s="247" t="s">
        <v>216</v>
      </c>
      <c r="K194" s="250" t="s">
        <v>184</v>
      </c>
      <c r="L194" s="250" t="s">
        <v>184</v>
      </c>
      <c r="M194" s="250" t="s">
        <v>211</v>
      </c>
    </row>
    <row r="195" spans="2:13" ht="27.75" x14ac:dyDescent="0.35">
      <c r="B195" s="233">
        <v>5</v>
      </c>
      <c r="C195" s="234" t="s">
        <v>123</v>
      </c>
      <c r="D195" s="234" t="s">
        <v>2699</v>
      </c>
      <c r="E195" s="247" t="s">
        <v>241</v>
      </c>
      <c r="F195" s="247" t="s">
        <v>181</v>
      </c>
      <c r="G195" s="248">
        <v>2335780</v>
      </c>
      <c r="H195" s="251">
        <v>44110</v>
      </c>
      <c r="I195" s="247" t="s">
        <v>218</v>
      </c>
      <c r="J195" s="247" t="s">
        <v>2700</v>
      </c>
      <c r="K195" s="250" t="s">
        <v>184</v>
      </c>
      <c r="L195" s="250" t="s">
        <v>184</v>
      </c>
      <c r="M195" s="250" t="s">
        <v>211</v>
      </c>
    </row>
    <row r="196" spans="2:13" ht="27.75" x14ac:dyDescent="0.35">
      <c r="B196" s="233">
        <v>5</v>
      </c>
      <c r="C196" s="234" t="s">
        <v>123</v>
      </c>
      <c r="D196" s="234" t="s">
        <v>2699</v>
      </c>
      <c r="E196" s="247" t="s">
        <v>241</v>
      </c>
      <c r="F196" s="247" t="s">
        <v>181</v>
      </c>
      <c r="G196" s="248">
        <v>2355780</v>
      </c>
      <c r="H196" s="251">
        <v>44124</v>
      </c>
      <c r="I196" s="247" t="s">
        <v>218</v>
      </c>
      <c r="J196" s="247" t="s">
        <v>2700</v>
      </c>
      <c r="K196" s="250" t="s">
        <v>184</v>
      </c>
      <c r="L196" s="250" t="s">
        <v>184</v>
      </c>
      <c r="M196" s="250" t="s">
        <v>211</v>
      </c>
    </row>
    <row r="197" spans="2:13" ht="41.25" x14ac:dyDescent="0.35">
      <c r="B197" s="233">
        <v>5</v>
      </c>
      <c r="C197" s="234" t="s">
        <v>123</v>
      </c>
      <c r="D197" s="234" t="s">
        <v>2701</v>
      </c>
      <c r="E197" s="247" t="s">
        <v>2616</v>
      </c>
      <c r="F197" s="247" t="s">
        <v>181</v>
      </c>
      <c r="G197" s="248">
        <v>1904000</v>
      </c>
      <c r="H197" s="251">
        <v>44124</v>
      </c>
      <c r="I197" s="247" t="s">
        <v>242</v>
      </c>
      <c r="J197" s="247" t="s">
        <v>2702</v>
      </c>
      <c r="K197" s="250" t="s">
        <v>184</v>
      </c>
      <c r="L197" s="250" t="s">
        <v>184</v>
      </c>
      <c r="M197" s="250" t="s">
        <v>211</v>
      </c>
    </row>
    <row r="198" spans="2:13" x14ac:dyDescent="0.35">
      <c r="B198" s="233">
        <v>5</v>
      </c>
      <c r="C198" s="234" t="s">
        <v>123</v>
      </c>
      <c r="D198" s="234" t="s">
        <v>2703</v>
      </c>
      <c r="E198" s="247" t="s">
        <v>2616</v>
      </c>
      <c r="F198" s="247" t="s">
        <v>181</v>
      </c>
      <c r="G198" s="248">
        <v>500000</v>
      </c>
      <c r="H198" s="251">
        <v>44144</v>
      </c>
      <c r="I198" s="247" t="s">
        <v>221</v>
      </c>
      <c r="J198" s="247" t="s">
        <v>2704</v>
      </c>
      <c r="K198" s="250" t="s">
        <v>184</v>
      </c>
      <c r="L198" s="250" t="s">
        <v>184</v>
      </c>
      <c r="M198" s="250" t="s">
        <v>211</v>
      </c>
    </row>
    <row r="199" spans="2:13" ht="41.25" x14ac:dyDescent="0.35">
      <c r="B199" s="233">
        <v>5</v>
      </c>
      <c r="C199" s="234" t="s">
        <v>123</v>
      </c>
      <c r="D199" s="234" t="s">
        <v>2705</v>
      </c>
      <c r="E199" s="247" t="s">
        <v>2706</v>
      </c>
      <c r="F199" s="247" t="s">
        <v>181</v>
      </c>
      <c r="G199" s="248">
        <v>2527763.67</v>
      </c>
      <c r="H199" s="251">
        <v>44146</v>
      </c>
      <c r="I199" s="247" t="s">
        <v>218</v>
      </c>
      <c r="J199" s="247" t="s">
        <v>2707</v>
      </c>
      <c r="K199" s="250" t="s">
        <v>184</v>
      </c>
      <c r="L199" s="250" t="s">
        <v>184</v>
      </c>
      <c r="M199" s="250" t="s">
        <v>211</v>
      </c>
    </row>
    <row r="200" spans="2:13" ht="27.75" x14ac:dyDescent="0.35">
      <c r="B200" s="233">
        <v>5</v>
      </c>
      <c r="C200" s="234" t="s">
        <v>123</v>
      </c>
      <c r="D200" s="234" t="s">
        <v>2708</v>
      </c>
      <c r="E200" s="247" t="s">
        <v>2709</v>
      </c>
      <c r="F200" s="247" t="s">
        <v>181</v>
      </c>
      <c r="G200" s="248">
        <v>3750000</v>
      </c>
      <c r="H200" s="251">
        <v>44152</v>
      </c>
      <c r="I200" s="247" t="s">
        <v>215</v>
      </c>
      <c r="J200" s="247" t="s">
        <v>2710</v>
      </c>
      <c r="K200" s="250" t="s">
        <v>184</v>
      </c>
      <c r="L200" s="250" t="s">
        <v>184</v>
      </c>
      <c r="M200" s="250" t="s">
        <v>211</v>
      </c>
    </row>
    <row r="201" spans="2:13" ht="27.75" x14ac:dyDescent="0.35">
      <c r="B201" s="233">
        <v>5</v>
      </c>
      <c r="C201" s="234" t="s">
        <v>123</v>
      </c>
      <c r="D201" s="234" t="s">
        <v>2711</v>
      </c>
      <c r="E201" s="247" t="s">
        <v>2709</v>
      </c>
      <c r="F201" s="247" t="s">
        <v>181</v>
      </c>
      <c r="G201" s="248">
        <v>4724500</v>
      </c>
      <c r="H201" s="251">
        <v>44152</v>
      </c>
      <c r="I201" s="247" t="s">
        <v>215</v>
      </c>
      <c r="J201" s="247" t="s">
        <v>2710</v>
      </c>
      <c r="K201" s="250" t="s">
        <v>184</v>
      </c>
      <c r="L201" s="250" t="s">
        <v>184</v>
      </c>
      <c r="M201" s="250" t="s">
        <v>211</v>
      </c>
    </row>
    <row r="202" spans="2:13" ht="27.75" x14ac:dyDescent="0.35">
      <c r="B202" s="233">
        <v>5</v>
      </c>
      <c r="C202" s="234" t="s">
        <v>123</v>
      </c>
      <c r="D202" s="234" t="s">
        <v>2712</v>
      </c>
      <c r="E202" s="247" t="s">
        <v>2709</v>
      </c>
      <c r="F202" s="247" t="s">
        <v>181</v>
      </c>
      <c r="G202" s="248">
        <v>7406000</v>
      </c>
      <c r="H202" s="251">
        <v>44152</v>
      </c>
      <c r="I202" s="247" t="s">
        <v>215</v>
      </c>
      <c r="J202" s="247" t="s">
        <v>2710</v>
      </c>
      <c r="K202" s="250" t="s">
        <v>184</v>
      </c>
      <c r="L202" s="250" t="s">
        <v>184</v>
      </c>
      <c r="M202" s="250" t="s">
        <v>211</v>
      </c>
    </row>
    <row r="203" spans="2:13" ht="27.75" x14ac:dyDescent="0.35">
      <c r="B203" s="233">
        <v>5</v>
      </c>
      <c r="C203" s="234" t="s">
        <v>123</v>
      </c>
      <c r="D203" s="234" t="s">
        <v>2713</v>
      </c>
      <c r="E203" s="247" t="s">
        <v>2709</v>
      </c>
      <c r="F203" s="247" t="s">
        <v>181</v>
      </c>
      <c r="G203" s="248">
        <v>3330000</v>
      </c>
      <c r="H203" s="251">
        <v>44152</v>
      </c>
      <c r="I203" s="247" t="s">
        <v>215</v>
      </c>
      <c r="J203" s="247" t="s">
        <v>2710</v>
      </c>
      <c r="K203" s="250" t="s">
        <v>184</v>
      </c>
      <c r="L203" s="250" t="s">
        <v>184</v>
      </c>
      <c r="M203" s="250" t="s">
        <v>211</v>
      </c>
    </row>
    <row r="204" spans="2:13" ht="27.75" x14ac:dyDescent="0.35">
      <c r="B204" s="233">
        <v>5</v>
      </c>
      <c r="C204" s="234" t="s">
        <v>123</v>
      </c>
      <c r="D204" s="234" t="s">
        <v>2714</v>
      </c>
      <c r="E204" s="247" t="s">
        <v>2709</v>
      </c>
      <c r="F204" s="247" t="s">
        <v>181</v>
      </c>
      <c r="G204" s="248">
        <v>3165000</v>
      </c>
      <c r="H204" s="251">
        <v>44152</v>
      </c>
      <c r="I204" s="247" t="s">
        <v>215</v>
      </c>
      <c r="J204" s="247" t="s">
        <v>2710</v>
      </c>
      <c r="K204" s="250" t="s">
        <v>184</v>
      </c>
      <c r="L204" s="250" t="s">
        <v>184</v>
      </c>
      <c r="M204" s="250" t="s">
        <v>211</v>
      </c>
    </row>
    <row r="205" spans="2:13" ht="27.75" x14ac:dyDescent="0.35">
      <c r="B205" s="233">
        <v>5</v>
      </c>
      <c r="C205" s="234" t="s">
        <v>123</v>
      </c>
      <c r="D205" s="234" t="s">
        <v>2712</v>
      </c>
      <c r="E205" s="247" t="s">
        <v>2709</v>
      </c>
      <c r="F205" s="247" t="s">
        <v>181</v>
      </c>
      <c r="G205" s="248">
        <v>3660000</v>
      </c>
      <c r="H205" s="251">
        <v>44152</v>
      </c>
      <c r="I205" s="247" t="s">
        <v>215</v>
      </c>
      <c r="J205" s="247" t="s">
        <v>2710</v>
      </c>
      <c r="K205" s="250" t="s">
        <v>184</v>
      </c>
      <c r="L205" s="250" t="s">
        <v>184</v>
      </c>
      <c r="M205" s="250" t="s">
        <v>211</v>
      </c>
    </row>
    <row r="206" spans="2:13" ht="27.75" x14ac:dyDescent="0.35">
      <c r="B206" s="233">
        <v>5</v>
      </c>
      <c r="C206" s="234" t="s">
        <v>123</v>
      </c>
      <c r="D206" s="234" t="s">
        <v>2712</v>
      </c>
      <c r="E206" s="247" t="s">
        <v>2709</v>
      </c>
      <c r="F206" s="247" t="s">
        <v>181</v>
      </c>
      <c r="G206" s="248">
        <v>3615000</v>
      </c>
      <c r="H206" s="251">
        <v>44152</v>
      </c>
      <c r="I206" s="247" t="s">
        <v>215</v>
      </c>
      <c r="J206" s="247" t="s">
        <v>2710</v>
      </c>
      <c r="K206" s="250" t="s">
        <v>184</v>
      </c>
      <c r="L206" s="250" t="s">
        <v>184</v>
      </c>
      <c r="M206" s="250" t="s">
        <v>211</v>
      </c>
    </row>
    <row r="207" spans="2:13" ht="27.75" x14ac:dyDescent="0.35">
      <c r="B207" s="233">
        <v>5</v>
      </c>
      <c r="C207" s="234" t="s">
        <v>123</v>
      </c>
      <c r="D207" s="234" t="s">
        <v>2715</v>
      </c>
      <c r="E207" s="247" t="s">
        <v>2716</v>
      </c>
      <c r="F207" s="247" t="s">
        <v>181</v>
      </c>
      <c r="G207" s="248">
        <v>1400000</v>
      </c>
      <c r="H207" s="251">
        <v>44153</v>
      </c>
      <c r="I207" s="247" t="s">
        <v>218</v>
      </c>
      <c r="J207" s="247" t="s">
        <v>2717</v>
      </c>
      <c r="K207" s="250" t="s">
        <v>184</v>
      </c>
      <c r="L207" s="250" t="s">
        <v>184</v>
      </c>
      <c r="M207" s="250" t="s">
        <v>211</v>
      </c>
    </row>
    <row r="208" spans="2:13" ht="27.75" x14ac:dyDescent="0.35">
      <c r="B208" s="233">
        <v>5</v>
      </c>
      <c r="C208" s="234" t="s">
        <v>123</v>
      </c>
      <c r="D208" s="234" t="s">
        <v>247</v>
      </c>
      <c r="E208" s="247" t="s">
        <v>2709</v>
      </c>
      <c r="F208" s="247" t="s">
        <v>181</v>
      </c>
      <c r="G208" s="248">
        <v>3395000</v>
      </c>
      <c r="H208" s="251">
        <v>44162</v>
      </c>
      <c r="I208" s="247" t="s">
        <v>215</v>
      </c>
      <c r="J208" s="247" t="s">
        <v>2710</v>
      </c>
      <c r="K208" s="250" t="s">
        <v>184</v>
      </c>
      <c r="L208" s="250" t="s">
        <v>184</v>
      </c>
      <c r="M208" s="250" t="s">
        <v>211</v>
      </c>
    </row>
    <row r="209" spans="2:13" ht="27.75" x14ac:dyDescent="0.35">
      <c r="B209" s="233">
        <v>5</v>
      </c>
      <c r="C209" s="234" t="s">
        <v>123</v>
      </c>
      <c r="D209" s="234" t="s">
        <v>2712</v>
      </c>
      <c r="E209" s="247" t="s">
        <v>2709</v>
      </c>
      <c r="F209" s="247" t="s">
        <v>181</v>
      </c>
      <c r="G209" s="248">
        <v>8556000</v>
      </c>
      <c r="H209" s="251">
        <v>44166</v>
      </c>
      <c r="I209" s="247" t="s">
        <v>215</v>
      </c>
      <c r="J209" s="247" t="s">
        <v>2710</v>
      </c>
      <c r="K209" s="250" t="s">
        <v>184</v>
      </c>
      <c r="L209" s="250" t="s">
        <v>184</v>
      </c>
      <c r="M209" s="250" t="s">
        <v>211</v>
      </c>
    </row>
    <row r="210" spans="2:13" ht="41.25" x14ac:dyDescent="0.35">
      <c r="B210" s="233">
        <v>5</v>
      </c>
      <c r="C210" s="234" t="s">
        <v>123</v>
      </c>
      <c r="D210" s="234" t="s">
        <v>2705</v>
      </c>
      <c r="E210" s="247" t="s">
        <v>2706</v>
      </c>
      <c r="F210" s="247" t="s">
        <v>181</v>
      </c>
      <c r="G210" s="248">
        <v>2527763.67</v>
      </c>
      <c r="H210" s="251">
        <v>44169</v>
      </c>
      <c r="I210" s="247" t="s">
        <v>218</v>
      </c>
      <c r="J210" s="247" t="s">
        <v>2707</v>
      </c>
      <c r="K210" s="250" t="s">
        <v>184</v>
      </c>
      <c r="L210" s="250" t="s">
        <v>184</v>
      </c>
      <c r="M210" s="250" t="s">
        <v>211</v>
      </c>
    </row>
    <row r="211" spans="2:13" ht="27.75" x14ac:dyDescent="0.35">
      <c r="B211" s="233">
        <v>5</v>
      </c>
      <c r="C211" s="234" t="s">
        <v>123</v>
      </c>
      <c r="D211" s="234" t="s">
        <v>2613</v>
      </c>
      <c r="E211" s="247" t="s">
        <v>2614</v>
      </c>
      <c r="F211" s="247" t="s">
        <v>181</v>
      </c>
      <c r="G211" s="248">
        <v>22291877.5</v>
      </c>
      <c r="H211" s="251">
        <v>44181</v>
      </c>
      <c r="I211" s="247" t="s">
        <v>215</v>
      </c>
      <c r="J211" s="247" t="s">
        <v>2718</v>
      </c>
      <c r="K211" s="250" t="s">
        <v>184</v>
      </c>
      <c r="L211" s="250" t="s">
        <v>184</v>
      </c>
      <c r="M211" s="250" t="s">
        <v>211</v>
      </c>
    </row>
    <row r="212" spans="2:13" ht="27.75" x14ac:dyDescent="0.35">
      <c r="B212" s="233">
        <v>5</v>
      </c>
      <c r="C212" s="234" t="s">
        <v>123</v>
      </c>
      <c r="D212" s="234" t="s">
        <v>2719</v>
      </c>
      <c r="E212" s="247" t="s">
        <v>2590</v>
      </c>
      <c r="F212" s="247" t="s">
        <v>181</v>
      </c>
      <c r="G212" s="248">
        <v>25000000</v>
      </c>
      <c r="H212" s="251">
        <v>44188</v>
      </c>
      <c r="I212" s="247" t="s">
        <v>237</v>
      </c>
      <c r="J212" s="247" t="s">
        <v>2720</v>
      </c>
      <c r="K212" s="250" t="s">
        <v>184</v>
      </c>
      <c r="L212" s="250" t="s">
        <v>184</v>
      </c>
      <c r="M212" s="250" t="s">
        <v>211</v>
      </c>
    </row>
    <row r="213" spans="2:13" ht="27.75" x14ac:dyDescent="0.35">
      <c r="B213" s="233">
        <v>5</v>
      </c>
      <c r="C213" s="234" t="s">
        <v>123</v>
      </c>
      <c r="D213" s="234" t="s">
        <v>2721</v>
      </c>
      <c r="E213" s="247" t="s">
        <v>2583</v>
      </c>
      <c r="F213" s="247" t="s">
        <v>181</v>
      </c>
      <c r="G213" s="248">
        <v>450000</v>
      </c>
      <c r="H213" s="251">
        <v>43831</v>
      </c>
      <c r="I213" s="247" t="s">
        <v>221</v>
      </c>
      <c r="J213" s="247" t="s">
        <v>2722</v>
      </c>
      <c r="K213" s="250" t="s">
        <v>184</v>
      </c>
      <c r="L213" s="250" t="s">
        <v>184</v>
      </c>
      <c r="M213" s="250" t="s">
        <v>211</v>
      </c>
    </row>
    <row r="214" spans="2:13" x14ac:dyDescent="0.35">
      <c r="B214" s="233">
        <v>5</v>
      </c>
      <c r="C214" s="234" t="s">
        <v>123</v>
      </c>
      <c r="D214" s="234" t="s">
        <v>235</v>
      </c>
      <c r="E214" s="247" t="s">
        <v>2616</v>
      </c>
      <c r="F214" s="247" t="s">
        <v>181</v>
      </c>
      <c r="G214" s="248">
        <v>100000</v>
      </c>
      <c r="H214" s="251">
        <v>43831</v>
      </c>
      <c r="I214" s="247" t="s">
        <v>221</v>
      </c>
      <c r="J214" s="247" t="s">
        <v>2704</v>
      </c>
      <c r="K214" s="250" t="s">
        <v>184</v>
      </c>
      <c r="L214" s="250" t="s">
        <v>184</v>
      </c>
      <c r="M214" s="250" t="s">
        <v>211</v>
      </c>
    </row>
    <row r="215" spans="2:13" x14ac:dyDescent="0.35">
      <c r="B215" s="233">
        <v>5</v>
      </c>
      <c r="C215" s="234" t="s">
        <v>123</v>
      </c>
      <c r="D215" s="234" t="s">
        <v>2723</v>
      </c>
      <c r="E215" s="247" t="s">
        <v>2583</v>
      </c>
      <c r="F215" s="247" t="s">
        <v>181</v>
      </c>
      <c r="G215" s="248">
        <v>100000</v>
      </c>
      <c r="H215" s="251">
        <v>43831</v>
      </c>
      <c r="I215" s="247" t="s">
        <v>221</v>
      </c>
      <c r="J215" s="247" t="s">
        <v>2704</v>
      </c>
      <c r="K215" s="250" t="s">
        <v>184</v>
      </c>
      <c r="L215" s="250" t="s">
        <v>184</v>
      </c>
      <c r="M215" s="250" t="s">
        <v>211</v>
      </c>
    </row>
    <row r="216" spans="2:13" x14ac:dyDescent="0.35">
      <c r="B216" s="233">
        <v>5</v>
      </c>
      <c r="C216" s="234" t="s">
        <v>123</v>
      </c>
      <c r="D216" s="234" t="s">
        <v>234</v>
      </c>
      <c r="E216" s="247" t="s">
        <v>2616</v>
      </c>
      <c r="F216" s="247" t="s">
        <v>181</v>
      </c>
      <c r="G216" s="248">
        <v>100000</v>
      </c>
      <c r="H216" s="251">
        <v>43831</v>
      </c>
      <c r="I216" s="247" t="s">
        <v>221</v>
      </c>
      <c r="J216" s="247" t="s">
        <v>2724</v>
      </c>
      <c r="K216" s="250" t="s">
        <v>184</v>
      </c>
      <c r="L216" s="250" t="s">
        <v>184</v>
      </c>
      <c r="M216" s="250" t="s">
        <v>211</v>
      </c>
    </row>
    <row r="217" spans="2:13" x14ac:dyDescent="0.35">
      <c r="B217" s="233">
        <v>5</v>
      </c>
      <c r="C217" s="234" t="s">
        <v>123</v>
      </c>
      <c r="D217" s="234" t="s">
        <v>238</v>
      </c>
      <c r="E217" s="247" t="s">
        <v>2709</v>
      </c>
      <c r="F217" s="247" t="s">
        <v>181</v>
      </c>
      <c r="G217" s="248">
        <v>100000</v>
      </c>
      <c r="H217" s="251">
        <v>43831</v>
      </c>
      <c r="I217" s="247" t="s">
        <v>221</v>
      </c>
      <c r="J217" s="247" t="s">
        <v>2725</v>
      </c>
      <c r="K217" s="250" t="s">
        <v>184</v>
      </c>
      <c r="L217" s="250" t="s">
        <v>184</v>
      </c>
      <c r="M217" s="250" t="s">
        <v>211</v>
      </c>
    </row>
    <row r="218" spans="2:13" x14ac:dyDescent="0.35">
      <c r="B218" s="233">
        <v>5</v>
      </c>
      <c r="C218" s="234" t="s">
        <v>123</v>
      </c>
      <c r="D218" s="234" t="s">
        <v>2726</v>
      </c>
      <c r="E218" s="247" t="s">
        <v>2616</v>
      </c>
      <c r="F218" s="247" t="s">
        <v>181</v>
      </c>
      <c r="G218" s="248">
        <v>100000</v>
      </c>
      <c r="H218" s="251">
        <v>43831</v>
      </c>
      <c r="I218" s="247" t="s">
        <v>218</v>
      </c>
      <c r="J218" s="247" t="s">
        <v>2727</v>
      </c>
      <c r="K218" s="250" t="s">
        <v>184</v>
      </c>
      <c r="L218" s="250" t="s">
        <v>184</v>
      </c>
      <c r="M218" s="250" t="s">
        <v>211</v>
      </c>
    </row>
    <row r="219" spans="2:13" ht="27.75" x14ac:dyDescent="0.35">
      <c r="B219" s="233">
        <v>5</v>
      </c>
      <c r="C219" s="234" t="s">
        <v>123</v>
      </c>
      <c r="D219" s="234" t="s">
        <v>236</v>
      </c>
      <c r="E219" s="247" t="s">
        <v>2616</v>
      </c>
      <c r="F219" s="247" t="s">
        <v>181</v>
      </c>
      <c r="G219" s="248">
        <v>100000</v>
      </c>
      <c r="H219" s="251">
        <v>43831</v>
      </c>
      <c r="I219" s="247" t="s">
        <v>221</v>
      </c>
      <c r="J219" s="247" t="s">
        <v>2728</v>
      </c>
      <c r="K219" s="250" t="s">
        <v>184</v>
      </c>
      <c r="L219" s="250" t="s">
        <v>184</v>
      </c>
      <c r="M219" s="250" t="s">
        <v>211</v>
      </c>
    </row>
    <row r="220" spans="2:13" x14ac:dyDescent="0.35">
      <c r="B220" s="233">
        <v>5</v>
      </c>
      <c r="C220" s="234" t="s">
        <v>123</v>
      </c>
      <c r="D220" s="234"/>
      <c r="E220" s="247" t="s">
        <v>2583</v>
      </c>
      <c r="F220" s="247" t="s">
        <v>181</v>
      </c>
      <c r="G220" s="248">
        <v>336000</v>
      </c>
      <c r="H220" s="251">
        <v>43831</v>
      </c>
      <c r="I220" s="247" t="s">
        <v>237</v>
      </c>
      <c r="J220" s="247" t="s">
        <v>2729</v>
      </c>
      <c r="K220" s="250" t="s">
        <v>184</v>
      </c>
      <c r="L220" s="250" t="s">
        <v>184</v>
      </c>
      <c r="M220" s="250" t="s">
        <v>211</v>
      </c>
    </row>
    <row r="221" spans="2:13" x14ac:dyDescent="0.35">
      <c r="B221" s="233">
        <v>5</v>
      </c>
      <c r="C221" s="234" t="s">
        <v>123</v>
      </c>
      <c r="D221" s="234" t="s">
        <v>2730</v>
      </c>
      <c r="E221" s="247"/>
      <c r="F221" s="247" t="s">
        <v>181</v>
      </c>
      <c r="G221" s="248">
        <v>300000</v>
      </c>
      <c r="H221" s="251">
        <v>43839</v>
      </c>
      <c r="I221" s="247" t="s">
        <v>221</v>
      </c>
      <c r="J221" s="247" t="s">
        <v>2704</v>
      </c>
      <c r="K221" s="250" t="s">
        <v>184</v>
      </c>
      <c r="L221" s="250" t="s">
        <v>184</v>
      </c>
      <c r="M221" s="250" t="s">
        <v>211</v>
      </c>
    </row>
    <row r="222" spans="2:13" ht="27.75" x14ac:dyDescent="0.35">
      <c r="B222" s="233">
        <v>5</v>
      </c>
      <c r="C222" s="234" t="s">
        <v>123</v>
      </c>
      <c r="D222" s="234" t="s">
        <v>2731</v>
      </c>
      <c r="E222" s="247"/>
      <c r="F222" s="247" t="s">
        <v>181</v>
      </c>
      <c r="G222" s="248">
        <v>100000</v>
      </c>
      <c r="H222" s="251">
        <v>43839</v>
      </c>
      <c r="I222" s="247" t="s">
        <v>221</v>
      </c>
      <c r="J222" s="247" t="s">
        <v>2731</v>
      </c>
      <c r="K222" s="250" t="s">
        <v>184</v>
      </c>
      <c r="L222" s="250" t="s">
        <v>184</v>
      </c>
      <c r="M222" s="250" t="s">
        <v>211</v>
      </c>
    </row>
    <row r="223" spans="2:13" ht="27.75" x14ac:dyDescent="0.35">
      <c r="B223" s="233">
        <v>5</v>
      </c>
      <c r="C223" s="234" t="s">
        <v>123</v>
      </c>
      <c r="D223" s="234" t="s">
        <v>2732</v>
      </c>
      <c r="E223" s="247" t="s">
        <v>2616</v>
      </c>
      <c r="F223" s="247" t="s">
        <v>181</v>
      </c>
      <c r="G223" s="248">
        <v>100000</v>
      </c>
      <c r="H223" s="251">
        <v>43839</v>
      </c>
      <c r="I223" s="247" t="s">
        <v>221</v>
      </c>
      <c r="J223" s="247" t="s">
        <v>2733</v>
      </c>
      <c r="K223" s="250" t="s">
        <v>184</v>
      </c>
      <c r="L223" s="250" t="s">
        <v>184</v>
      </c>
      <c r="M223" s="250" t="s">
        <v>211</v>
      </c>
    </row>
    <row r="224" spans="2:13" x14ac:dyDescent="0.35">
      <c r="B224" s="233">
        <v>5</v>
      </c>
      <c r="C224" s="234" t="s">
        <v>123</v>
      </c>
      <c r="D224" s="234" t="s">
        <v>233</v>
      </c>
      <c r="E224" s="247" t="s">
        <v>2616</v>
      </c>
      <c r="F224" s="247" t="s">
        <v>181</v>
      </c>
      <c r="G224" s="248">
        <v>300000</v>
      </c>
      <c r="H224" s="251">
        <v>43843</v>
      </c>
      <c r="I224" s="247" t="s">
        <v>221</v>
      </c>
      <c r="J224" s="247" t="s">
        <v>2584</v>
      </c>
      <c r="K224" s="250" t="s">
        <v>184</v>
      </c>
      <c r="L224" s="250" t="s">
        <v>184</v>
      </c>
      <c r="M224" s="250" t="s">
        <v>211</v>
      </c>
    </row>
    <row r="225" spans="2:13" x14ac:dyDescent="0.35">
      <c r="B225" s="233">
        <v>5</v>
      </c>
      <c r="C225" s="234" t="s">
        <v>123</v>
      </c>
      <c r="D225" s="234" t="s">
        <v>2734</v>
      </c>
      <c r="E225" s="247"/>
      <c r="F225" s="247" t="s">
        <v>181</v>
      </c>
      <c r="G225" s="248">
        <v>200000</v>
      </c>
      <c r="H225" s="251">
        <v>43843</v>
      </c>
      <c r="I225" s="247" t="s">
        <v>218</v>
      </c>
      <c r="J225" s="247" t="s">
        <v>2735</v>
      </c>
      <c r="K225" s="250" t="s">
        <v>184</v>
      </c>
      <c r="L225" s="250" t="s">
        <v>184</v>
      </c>
      <c r="M225" s="250" t="s">
        <v>211</v>
      </c>
    </row>
    <row r="226" spans="2:13" x14ac:dyDescent="0.35">
      <c r="B226" s="233">
        <v>5</v>
      </c>
      <c r="C226" s="234" t="s">
        <v>123</v>
      </c>
      <c r="D226" s="234" t="s">
        <v>238</v>
      </c>
      <c r="E226" s="247" t="s">
        <v>2709</v>
      </c>
      <c r="F226" s="247" t="s">
        <v>181</v>
      </c>
      <c r="G226" s="248">
        <v>100000</v>
      </c>
      <c r="H226" s="251">
        <v>43843</v>
      </c>
      <c r="I226" s="247" t="s">
        <v>221</v>
      </c>
      <c r="J226" s="247" t="s">
        <v>2704</v>
      </c>
      <c r="K226" s="250" t="s">
        <v>184</v>
      </c>
      <c r="L226" s="250" t="s">
        <v>184</v>
      </c>
      <c r="M226" s="250" t="s">
        <v>211</v>
      </c>
    </row>
    <row r="227" spans="2:13" ht="27.75" x14ac:dyDescent="0.35">
      <c r="B227" s="233">
        <v>5</v>
      </c>
      <c r="C227" s="234" t="s">
        <v>123</v>
      </c>
      <c r="D227" s="234" t="s">
        <v>2736</v>
      </c>
      <c r="E227" s="247"/>
      <c r="F227" s="247" t="s">
        <v>181</v>
      </c>
      <c r="G227" s="248">
        <v>100000</v>
      </c>
      <c r="H227" s="251">
        <v>43845</v>
      </c>
      <c r="I227" s="247" t="s">
        <v>221</v>
      </c>
      <c r="J227" s="247" t="s">
        <v>2736</v>
      </c>
      <c r="K227" s="250" t="s">
        <v>184</v>
      </c>
      <c r="L227" s="250" t="s">
        <v>184</v>
      </c>
      <c r="M227" s="250" t="s">
        <v>211</v>
      </c>
    </row>
    <row r="228" spans="2:13" ht="27.75" x14ac:dyDescent="0.35">
      <c r="B228" s="233">
        <v>5</v>
      </c>
      <c r="C228" s="234" t="s">
        <v>123</v>
      </c>
      <c r="D228" s="234" t="s">
        <v>249</v>
      </c>
      <c r="E228" s="247" t="s">
        <v>2616</v>
      </c>
      <c r="F228" s="247" t="s">
        <v>181</v>
      </c>
      <c r="G228" s="248">
        <v>100000</v>
      </c>
      <c r="H228" s="251">
        <v>43845</v>
      </c>
      <c r="I228" s="247" t="s">
        <v>216</v>
      </c>
      <c r="J228" s="247" t="s">
        <v>2737</v>
      </c>
      <c r="K228" s="250" t="s">
        <v>184</v>
      </c>
      <c r="L228" s="250" t="s">
        <v>184</v>
      </c>
      <c r="M228" s="250" t="s">
        <v>211</v>
      </c>
    </row>
    <row r="229" spans="2:13" x14ac:dyDescent="0.35">
      <c r="B229" s="233">
        <v>5</v>
      </c>
      <c r="C229" s="234" t="s">
        <v>123</v>
      </c>
      <c r="D229" s="234" t="s">
        <v>238</v>
      </c>
      <c r="E229" s="247" t="s">
        <v>2709</v>
      </c>
      <c r="F229" s="247" t="s">
        <v>181</v>
      </c>
      <c r="G229" s="248">
        <v>100000</v>
      </c>
      <c r="H229" s="251">
        <v>43845</v>
      </c>
      <c r="I229" s="247" t="s">
        <v>221</v>
      </c>
      <c r="J229" s="247" t="s">
        <v>2725</v>
      </c>
      <c r="K229" s="250" t="s">
        <v>184</v>
      </c>
      <c r="L229" s="250" t="s">
        <v>184</v>
      </c>
      <c r="M229" s="250" t="s">
        <v>211</v>
      </c>
    </row>
    <row r="230" spans="2:13" ht="27.75" x14ac:dyDescent="0.35">
      <c r="B230" s="233">
        <v>5</v>
      </c>
      <c r="C230" s="234" t="s">
        <v>123</v>
      </c>
      <c r="D230" s="234" t="s">
        <v>245</v>
      </c>
      <c r="E230" s="247" t="s">
        <v>2616</v>
      </c>
      <c r="F230" s="247" t="s">
        <v>181</v>
      </c>
      <c r="G230" s="248">
        <v>250000</v>
      </c>
      <c r="H230" s="251">
        <v>43845</v>
      </c>
      <c r="I230" s="247" t="s">
        <v>216</v>
      </c>
      <c r="J230" s="247" t="s">
        <v>2738</v>
      </c>
      <c r="K230" s="250" t="s">
        <v>184</v>
      </c>
      <c r="L230" s="250" t="s">
        <v>184</v>
      </c>
      <c r="M230" s="250" t="s">
        <v>211</v>
      </c>
    </row>
    <row r="231" spans="2:13" ht="27.75" x14ac:dyDescent="0.35">
      <c r="B231" s="233">
        <v>5</v>
      </c>
      <c r="C231" s="234" t="s">
        <v>123</v>
      </c>
      <c r="D231" s="234" t="s">
        <v>2739</v>
      </c>
      <c r="E231" s="247"/>
      <c r="F231" s="247" t="s">
        <v>181</v>
      </c>
      <c r="G231" s="248">
        <v>185000</v>
      </c>
      <c r="H231" s="251">
        <v>43845</v>
      </c>
      <c r="I231" s="247" t="s">
        <v>221</v>
      </c>
      <c r="J231" s="247" t="s">
        <v>2739</v>
      </c>
      <c r="K231" s="250" t="s">
        <v>184</v>
      </c>
      <c r="L231" s="250" t="s">
        <v>184</v>
      </c>
      <c r="M231" s="250" t="s">
        <v>211</v>
      </c>
    </row>
    <row r="232" spans="2:13" x14ac:dyDescent="0.35">
      <c r="B232" s="233">
        <v>5</v>
      </c>
      <c r="C232" s="234" t="s">
        <v>123</v>
      </c>
      <c r="D232" s="234" t="s">
        <v>232</v>
      </c>
      <c r="E232" s="247" t="s">
        <v>2709</v>
      </c>
      <c r="F232" s="247" t="s">
        <v>181</v>
      </c>
      <c r="G232" s="248">
        <v>175000</v>
      </c>
      <c r="H232" s="251">
        <v>43852</v>
      </c>
      <c r="I232" s="247" t="s">
        <v>221</v>
      </c>
      <c r="J232" s="247" t="s">
        <v>2740</v>
      </c>
      <c r="K232" s="250" t="s">
        <v>184</v>
      </c>
      <c r="L232" s="250" t="s">
        <v>184</v>
      </c>
      <c r="M232" s="250" t="s">
        <v>211</v>
      </c>
    </row>
    <row r="233" spans="2:13" ht="27.75" x14ac:dyDescent="0.35">
      <c r="B233" s="233">
        <v>5</v>
      </c>
      <c r="C233" s="234" t="s">
        <v>123</v>
      </c>
      <c r="D233" s="234" t="s">
        <v>2741</v>
      </c>
      <c r="E233" s="247" t="s">
        <v>2616</v>
      </c>
      <c r="F233" s="247" t="s">
        <v>181</v>
      </c>
      <c r="G233" s="248">
        <v>100000</v>
      </c>
      <c r="H233" s="251">
        <v>43852</v>
      </c>
      <c r="I233" s="247" t="s">
        <v>221</v>
      </c>
      <c r="J233" s="247" t="s">
        <v>2742</v>
      </c>
      <c r="K233" s="250" t="s">
        <v>184</v>
      </c>
      <c r="L233" s="250" t="s">
        <v>184</v>
      </c>
      <c r="M233" s="250" t="s">
        <v>211</v>
      </c>
    </row>
    <row r="234" spans="2:13" x14ac:dyDescent="0.35">
      <c r="B234" s="233">
        <v>5</v>
      </c>
      <c r="C234" s="234" t="s">
        <v>123</v>
      </c>
      <c r="D234" s="234" t="s">
        <v>2743</v>
      </c>
      <c r="E234" s="247" t="s">
        <v>2616</v>
      </c>
      <c r="F234" s="247" t="s">
        <v>181</v>
      </c>
      <c r="G234" s="248">
        <v>100000</v>
      </c>
      <c r="H234" s="251">
        <v>43852</v>
      </c>
      <c r="I234" s="247" t="s">
        <v>221</v>
      </c>
      <c r="J234" s="247" t="s">
        <v>2744</v>
      </c>
      <c r="K234" s="250" t="s">
        <v>184</v>
      </c>
      <c r="L234" s="250" t="s">
        <v>184</v>
      </c>
      <c r="M234" s="250" t="s">
        <v>211</v>
      </c>
    </row>
    <row r="235" spans="2:13" ht="27.75" x14ac:dyDescent="0.35">
      <c r="B235" s="233">
        <v>5</v>
      </c>
      <c r="C235" s="234" t="s">
        <v>123</v>
      </c>
      <c r="D235" s="234" t="s">
        <v>2745</v>
      </c>
      <c r="E235" s="247" t="s">
        <v>2590</v>
      </c>
      <c r="F235" s="247" t="s">
        <v>181</v>
      </c>
      <c r="G235" s="248">
        <v>100000</v>
      </c>
      <c r="H235" s="251">
        <v>43853</v>
      </c>
      <c r="I235" s="247" t="s">
        <v>237</v>
      </c>
      <c r="J235" s="247" t="s">
        <v>2746</v>
      </c>
      <c r="K235" s="250" t="s">
        <v>184</v>
      </c>
      <c r="L235" s="250" t="s">
        <v>184</v>
      </c>
      <c r="M235" s="250" t="s">
        <v>211</v>
      </c>
    </row>
    <row r="236" spans="2:13" ht="27.75" x14ac:dyDescent="0.35">
      <c r="B236" s="233">
        <v>5</v>
      </c>
      <c r="C236" s="234" t="s">
        <v>123</v>
      </c>
      <c r="D236" s="234" t="s">
        <v>2745</v>
      </c>
      <c r="E236" s="247" t="s">
        <v>2590</v>
      </c>
      <c r="F236" s="247" t="s">
        <v>181</v>
      </c>
      <c r="G236" s="248">
        <v>16000</v>
      </c>
      <c r="H236" s="251">
        <v>43858</v>
      </c>
      <c r="I236" s="247" t="s">
        <v>237</v>
      </c>
      <c r="J236" s="247" t="s">
        <v>2746</v>
      </c>
      <c r="K236" s="250" t="s">
        <v>184</v>
      </c>
      <c r="L236" s="250" t="s">
        <v>184</v>
      </c>
      <c r="M236" s="250" t="s">
        <v>211</v>
      </c>
    </row>
    <row r="237" spans="2:13" ht="27.75" x14ac:dyDescent="0.35">
      <c r="B237" s="233">
        <v>5</v>
      </c>
      <c r="C237" s="234" t="s">
        <v>123</v>
      </c>
      <c r="D237" s="234" t="s">
        <v>2747</v>
      </c>
      <c r="E237" s="247"/>
      <c r="F237" s="247" t="s">
        <v>181</v>
      </c>
      <c r="G237" s="248">
        <v>250000</v>
      </c>
      <c r="H237" s="251">
        <v>43860</v>
      </c>
      <c r="I237" s="247" t="s">
        <v>215</v>
      </c>
      <c r="J237" s="247" t="s">
        <v>2748</v>
      </c>
      <c r="K237" s="250" t="s">
        <v>184</v>
      </c>
      <c r="L237" s="250" t="s">
        <v>184</v>
      </c>
      <c r="M237" s="250" t="s">
        <v>211</v>
      </c>
    </row>
    <row r="238" spans="2:13" ht="27.75" x14ac:dyDescent="0.35">
      <c r="B238" s="233">
        <v>5</v>
      </c>
      <c r="C238" s="234" t="s">
        <v>123</v>
      </c>
      <c r="D238" s="234" t="s">
        <v>245</v>
      </c>
      <c r="E238" s="247" t="s">
        <v>2616</v>
      </c>
      <c r="F238" s="247" t="s">
        <v>181</v>
      </c>
      <c r="G238" s="248">
        <v>50000</v>
      </c>
      <c r="H238" s="251">
        <v>43860</v>
      </c>
      <c r="I238" s="247" t="s">
        <v>216</v>
      </c>
      <c r="J238" s="247" t="s">
        <v>2749</v>
      </c>
      <c r="K238" s="250" t="s">
        <v>184</v>
      </c>
      <c r="L238" s="250" t="s">
        <v>184</v>
      </c>
      <c r="M238" s="250" t="s">
        <v>211</v>
      </c>
    </row>
    <row r="239" spans="2:13" x14ac:dyDescent="0.35">
      <c r="B239" s="233">
        <v>5</v>
      </c>
      <c r="C239" s="234" t="s">
        <v>123</v>
      </c>
      <c r="D239" s="234" t="s">
        <v>2750</v>
      </c>
      <c r="E239" s="247" t="s">
        <v>241</v>
      </c>
      <c r="F239" s="247" t="s">
        <v>181</v>
      </c>
      <c r="G239" s="248">
        <v>180000</v>
      </c>
      <c r="H239" s="251">
        <v>43861</v>
      </c>
      <c r="I239" s="247" t="s">
        <v>218</v>
      </c>
      <c r="J239" s="247" t="s">
        <v>218</v>
      </c>
      <c r="K239" s="250" t="s">
        <v>184</v>
      </c>
      <c r="L239" s="250" t="s">
        <v>184</v>
      </c>
      <c r="M239" s="250" t="s">
        <v>211</v>
      </c>
    </row>
    <row r="240" spans="2:13" ht="27.75" x14ac:dyDescent="0.35">
      <c r="B240" s="233">
        <v>5</v>
      </c>
      <c r="C240" s="234" t="s">
        <v>123</v>
      </c>
      <c r="D240" s="234" t="s">
        <v>240</v>
      </c>
      <c r="E240" s="247" t="s">
        <v>2616</v>
      </c>
      <c r="F240" s="247" t="s">
        <v>181</v>
      </c>
      <c r="G240" s="248">
        <v>100000</v>
      </c>
      <c r="H240" s="251">
        <v>43861</v>
      </c>
      <c r="I240" s="247" t="s">
        <v>221</v>
      </c>
      <c r="J240" s="247" t="s">
        <v>2751</v>
      </c>
      <c r="K240" s="250" t="s">
        <v>184</v>
      </c>
      <c r="L240" s="250" t="s">
        <v>184</v>
      </c>
      <c r="M240" s="250" t="s">
        <v>211</v>
      </c>
    </row>
    <row r="241" spans="2:13" ht="27.75" x14ac:dyDescent="0.35">
      <c r="B241" s="233">
        <v>5</v>
      </c>
      <c r="C241" s="234" t="s">
        <v>123</v>
      </c>
      <c r="D241" s="234" t="s">
        <v>2752</v>
      </c>
      <c r="E241" s="247" t="s">
        <v>2624</v>
      </c>
      <c r="F241" s="247" t="s">
        <v>181</v>
      </c>
      <c r="G241" s="248">
        <v>15000</v>
      </c>
      <c r="H241" s="251">
        <v>43861</v>
      </c>
      <c r="I241" s="247" t="s">
        <v>216</v>
      </c>
      <c r="J241" s="247" t="s">
        <v>2753</v>
      </c>
      <c r="K241" s="250" t="s">
        <v>184</v>
      </c>
      <c r="L241" s="250" t="s">
        <v>184</v>
      </c>
      <c r="M241" s="250" t="s">
        <v>211</v>
      </c>
    </row>
    <row r="242" spans="2:13" x14ac:dyDescent="0.35">
      <c r="B242" s="233">
        <v>5</v>
      </c>
      <c r="C242" s="234" t="s">
        <v>123</v>
      </c>
      <c r="D242" s="234" t="s">
        <v>243</v>
      </c>
      <c r="E242" s="247" t="s">
        <v>2709</v>
      </c>
      <c r="F242" s="247" t="s">
        <v>181</v>
      </c>
      <c r="G242" s="248">
        <v>100000</v>
      </c>
      <c r="H242" s="251">
        <v>43891</v>
      </c>
      <c r="I242" s="247" t="s">
        <v>221</v>
      </c>
      <c r="J242" s="247" t="s">
        <v>2704</v>
      </c>
      <c r="K242" s="250" t="s">
        <v>184</v>
      </c>
      <c r="L242" s="250" t="s">
        <v>184</v>
      </c>
      <c r="M242" s="250" t="s">
        <v>211</v>
      </c>
    </row>
    <row r="243" spans="2:13" x14ac:dyDescent="0.35">
      <c r="B243" s="233">
        <v>5</v>
      </c>
      <c r="C243" s="234" t="s">
        <v>123</v>
      </c>
      <c r="D243" s="234" t="s">
        <v>2754</v>
      </c>
      <c r="E243" s="247" t="s">
        <v>2616</v>
      </c>
      <c r="F243" s="247" t="s">
        <v>181</v>
      </c>
      <c r="G243" s="248">
        <v>75000</v>
      </c>
      <c r="H243" s="251">
        <v>43891</v>
      </c>
      <c r="I243" s="247" t="s">
        <v>221</v>
      </c>
      <c r="J243" s="247" t="s">
        <v>2755</v>
      </c>
      <c r="K243" s="250" t="s">
        <v>184</v>
      </c>
      <c r="L243" s="250" t="s">
        <v>184</v>
      </c>
      <c r="M243" s="250" t="s">
        <v>211</v>
      </c>
    </row>
    <row r="244" spans="2:13" ht="27.75" x14ac:dyDescent="0.35">
      <c r="B244" s="233">
        <v>5</v>
      </c>
      <c r="C244" s="234" t="s">
        <v>123</v>
      </c>
      <c r="D244" s="234" t="s">
        <v>2756</v>
      </c>
      <c r="E244" s="247"/>
      <c r="F244" s="247" t="s">
        <v>181</v>
      </c>
      <c r="G244" s="248">
        <v>100000</v>
      </c>
      <c r="H244" s="251">
        <v>43892</v>
      </c>
      <c r="I244" s="247" t="s">
        <v>221</v>
      </c>
      <c r="J244" s="247" t="s">
        <v>2756</v>
      </c>
      <c r="K244" s="250" t="s">
        <v>184</v>
      </c>
      <c r="L244" s="250" t="s">
        <v>184</v>
      </c>
      <c r="M244" s="250" t="s">
        <v>211</v>
      </c>
    </row>
    <row r="245" spans="2:13" ht="27.75" x14ac:dyDescent="0.35">
      <c r="B245" s="233">
        <v>5</v>
      </c>
      <c r="C245" s="234" t="s">
        <v>123</v>
      </c>
      <c r="D245" s="234" t="s">
        <v>2757</v>
      </c>
      <c r="E245" s="247" t="s">
        <v>2616</v>
      </c>
      <c r="F245" s="247" t="s">
        <v>181</v>
      </c>
      <c r="G245" s="248">
        <v>100000</v>
      </c>
      <c r="H245" s="251">
        <v>43892</v>
      </c>
      <c r="I245" s="247" t="s">
        <v>221</v>
      </c>
      <c r="J245" s="247" t="s">
        <v>2758</v>
      </c>
      <c r="K245" s="250" t="s">
        <v>184</v>
      </c>
      <c r="L245" s="250" t="s">
        <v>184</v>
      </c>
      <c r="M245" s="250" t="s">
        <v>211</v>
      </c>
    </row>
    <row r="246" spans="2:13" ht="27.75" x14ac:dyDescent="0.35">
      <c r="B246" s="233">
        <v>5</v>
      </c>
      <c r="C246" s="234" t="s">
        <v>123</v>
      </c>
      <c r="D246" s="234" t="s">
        <v>2759</v>
      </c>
      <c r="E246" s="247" t="s">
        <v>2616</v>
      </c>
      <c r="F246" s="247" t="s">
        <v>181</v>
      </c>
      <c r="G246" s="248">
        <v>100000</v>
      </c>
      <c r="H246" s="251">
        <v>43892</v>
      </c>
      <c r="I246" s="247" t="s">
        <v>221</v>
      </c>
      <c r="J246" s="247" t="s">
        <v>2760</v>
      </c>
      <c r="K246" s="250" t="s">
        <v>184</v>
      </c>
      <c r="L246" s="250" t="s">
        <v>184</v>
      </c>
      <c r="M246" s="250" t="s">
        <v>211</v>
      </c>
    </row>
    <row r="247" spans="2:13" x14ac:dyDescent="0.35">
      <c r="B247" s="233">
        <v>5</v>
      </c>
      <c r="C247" s="234" t="s">
        <v>123</v>
      </c>
      <c r="D247" s="234" t="s">
        <v>2761</v>
      </c>
      <c r="E247" s="247" t="s">
        <v>2583</v>
      </c>
      <c r="F247" s="247" t="s">
        <v>181</v>
      </c>
      <c r="G247" s="248">
        <v>100000</v>
      </c>
      <c r="H247" s="251">
        <v>43892</v>
      </c>
      <c r="I247" s="247" t="s">
        <v>221</v>
      </c>
      <c r="J247" s="247" t="s">
        <v>2762</v>
      </c>
      <c r="K247" s="250" t="s">
        <v>184</v>
      </c>
      <c r="L247" s="250" t="s">
        <v>184</v>
      </c>
      <c r="M247" s="250" t="s">
        <v>211</v>
      </c>
    </row>
    <row r="248" spans="2:13" ht="27.75" x14ac:dyDescent="0.35">
      <c r="B248" s="233">
        <v>5</v>
      </c>
      <c r="C248" s="234" t="s">
        <v>123</v>
      </c>
      <c r="D248" s="234" t="s">
        <v>2763</v>
      </c>
      <c r="E248" s="247" t="s">
        <v>2590</v>
      </c>
      <c r="F248" s="247" t="s">
        <v>181</v>
      </c>
      <c r="G248" s="248">
        <v>112000</v>
      </c>
      <c r="H248" s="251">
        <v>43892</v>
      </c>
      <c r="I248" s="247" t="s">
        <v>237</v>
      </c>
      <c r="J248" s="247" t="s">
        <v>2591</v>
      </c>
      <c r="K248" s="250" t="s">
        <v>184</v>
      </c>
      <c r="L248" s="250" t="s">
        <v>184</v>
      </c>
      <c r="M248" s="250" t="s">
        <v>211</v>
      </c>
    </row>
    <row r="249" spans="2:13" x14ac:dyDescent="0.35">
      <c r="B249" s="233">
        <v>5</v>
      </c>
      <c r="C249" s="234" t="s">
        <v>123</v>
      </c>
      <c r="D249" s="234" t="s">
        <v>2764</v>
      </c>
      <c r="E249" s="247" t="s">
        <v>2587</v>
      </c>
      <c r="F249" s="247" t="s">
        <v>181</v>
      </c>
      <c r="G249" s="248">
        <v>10000</v>
      </c>
      <c r="H249" s="251">
        <v>43893</v>
      </c>
      <c r="I249" s="247" t="s">
        <v>216</v>
      </c>
      <c r="J249" s="247" t="s">
        <v>2765</v>
      </c>
      <c r="K249" s="250" t="s">
        <v>184</v>
      </c>
      <c r="L249" s="250" t="s">
        <v>184</v>
      </c>
      <c r="M249" s="250" t="s">
        <v>211</v>
      </c>
    </row>
    <row r="250" spans="2:13" x14ac:dyDescent="0.35">
      <c r="B250" s="233">
        <v>5</v>
      </c>
      <c r="C250" s="234" t="s">
        <v>123</v>
      </c>
      <c r="D250" s="234" t="s">
        <v>2723</v>
      </c>
      <c r="E250" s="247" t="s">
        <v>2695</v>
      </c>
      <c r="F250" s="247" t="s">
        <v>181</v>
      </c>
      <c r="G250" s="248">
        <v>250000</v>
      </c>
      <c r="H250" s="251">
        <v>43893</v>
      </c>
      <c r="I250" s="247" t="s">
        <v>221</v>
      </c>
      <c r="J250" s="247" t="s">
        <v>2704</v>
      </c>
      <c r="K250" s="250" t="s">
        <v>184</v>
      </c>
      <c r="L250" s="250" t="s">
        <v>184</v>
      </c>
      <c r="M250" s="250" t="s">
        <v>211</v>
      </c>
    </row>
    <row r="251" spans="2:13" x14ac:dyDescent="0.35">
      <c r="B251" s="233">
        <v>5</v>
      </c>
      <c r="C251" s="234" t="s">
        <v>123</v>
      </c>
      <c r="D251" s="234" t="s">
        <v>2766</v>
      </c>
      <c r="E251" s="247" t="s">
        <v>2587</v>
      </c>
      <c r="F251" s="247" t="s">
        <v>181</v>
      </c>
      <c r="G251" s="248">
        <v>100000</v>
      </c>
      <c r="H251" s="251">
        <v>43893</v>
      </c>
      <c r="I251" s="247" t="s">
        <v>218</v>
      </c>
      <c r="J251" s="247" t="s">
        <v>218</v>
      </c>
      <c r="K251" s="250" t="s">
        <v>184</v>
      </c>
      <c r="L251" s="250" t="s">
        <v>184</v>
      </c>
      <c r="M251" s="250" t="s">
        <v>211</v>
      </c>
    </row>
    <row r="252" spans="2:13" x14ac:dyDescent="0.35">
      <c r="B252" s="233">
        <v>5</v>
      </c>
      <c r="C252" s="234" t="s">
        <v>123</v>
      </c>
      <c r="D252" s="234" t="s">
        <v>2766</v>
      </c>
      <c r="E252" s="247" t="s">
        <v>2587</v>
      </c>
      <c r="F252" s="247" t="s">
        <v>181</v>
      </c>
      <c r="G252" s="248">
        <v>100000</v>
      </c>
      <c r="H252" s="251">
        <v>43893</v>
      </c>
      <c r="I252" s="247" t="s">
        <v>218</v>
      </c>
      <c r="J252" s="247" t="s">
        <v>218</v>
      </c>
      <c r="K252" s="250" t="s">
        <v>184</v>
      </c>
      <c r="L252" s="250" t="s">
        <v>184</v>
      </c>
      <c r="M252" s="250" t="s">
        <v>211</v>
      </c>
    </row>
    <row r="253" spans="2:13" x14ac:dyDescent="0.35">
      <c r="B253" s="233">
        <v>5</v>
      </c>
      <c r="C253" s="234" t="s">
        <v>123</v>
      </c>
      <c r="D253" s="234" t="s">
        <v>2767</v>
      </c>
      <c r="E253" s="247" t="s">
        <v>2587</v>
      </c>
      <c r="F253" s="247" t="s">
        <v>181</v>
      </c>
      <c r="G253" s="248">
        <v>60000</v>
      </c>
      <c r="H253" s="251">
        <v>43894</v>
      </c>
      <c r="I253" s="247" t="s">
        <v>216</v>
      </c>
      <c r="J253" s="247" t="s">
        <v>2768</v>
      </c>
      <c r="K253" s="250" t="s">
        <v>184</v>
      </c>
      <c r="L253" s="250" t="s">
        <v>184</v>
      </c>
      <c r="M253" s="250" t="s">
        <v>211</v>
      </c>
    </row>
    <row r="254" spans="2:13" x14ac:dyDescent="0.35">
      <c r="B254" s="233">
        <v>5</v>
      </c>
      <c r="C254" s="234" t="s">
        <v>123</v>
      </c>
      <c r="D254" s="234" t="s">
        <v>2769</v>
      </c>
      <c r="E254" s="247" t="s">
        <v>2770</v>
      </c>
      <c r="F254" s="247" t="s">
        <v>181</v>
      </c>
      <c r="G254" s="248">
        <v>100000</v>
      </c>
      <c r="H254" s="251">
        <v>43895</v>
      </c>
      <c r="I254" s="247" t="s">
        <v>221</v>
      </c>
      <c r="J254" s="247" t="s">
        <v>2584</v>
      </c>
      <c r="K254" s="250" t="s">
        <v>184</v>
      </c>
      <c r="L254" s="250" t="s">
        <v>184</v>
      </c>
      <c r="M254" s="250" t="s">
        <v>211</v>
      </c>
    </row>
    <row r="255" spans="2:13" x14ac:dyDescent="0.35">
      <c r="B255" s="233">
        <v>5</v>
      </c>
      <c r="C255" s="234" t="s">
        <v>123</v>
      </c>
      <c r="D255" s="234" t="s">
        <v>2771</v>
      </c>
      <c r="E255" s="247" t="s">
        <v>2583</v>
      </c>
      <c r="F255" s="247" t="s">
        <v>181</v>
      </c>
      <c r="G255" s="248">
        <v>100000</v>
      </c>
      <c r="H255" s="251">
        <v>43895</v>
      </c>
      <c r="I255" s="247" t="s">
        <v>221</v>
      </c>
      <c r="J255" s="247" t="s">
        <v>2772</v>
      </c>
      <c r="K255" s="250" t="s">
        <v>184</v>
      </c>
      <c r="L255" s="250" t="s">
        <v>184</v>
      </c>
      <c r="M255" s="250" t="s">
        <v>211</v>
      </c>
    </row>
    <row r="256" spans="2:13" ht="27.75" x14ac:dyDescent="0.35">
      <c r="B256" s="233">
        <v>5</v>
      </c>
      <c r="C256" s="234" t="s">
        <v>123</v>
      </c>
      <c r="D256" s="234" t="s">
        <v>231</v>
      </c>
      <c r="E256" s="247" t="s">
        <v>2709</v>
      </c>
      <c r="F256" s="247" t="s">
        <v>181</v>
      </c>
      <c r="G256" s="248">
        <v>100000</v>
      </c>
      <c r="H256" s="251">
        <v>43900</v>
      </c>
      <c r="I256" s="247" t="s">
        <v>221</v>
      </c>
      <c r="J256" s="247" t="s">
        <v>2773</v>
      </c>
      <c r="K256" s="250" t="s">
        <v>184</v>
      </c>
      <c r="L256" s="250" t="s">
        <v>184</v>
      </c>
      <c r="M256" s="250" t="s">
        <v>211</v>
      </c>
    </row>
    <row r="257" spans="2:13" ht="27.75" x14ac:dyDescent="0.35">
      <c r="B257" s="233">
        <v>5</v>
      </c>
      <c r="C257" s="234" t="s">
        <v>123</v>
      </c>
      <c r="D257" s="234"/>
      <c r="E257" s="247"/>
      <c r="F257" s="247" t="s">
        <v>181</v>
      </c>
      <c r="G257" s="248">
        <v>130000</v>
      </c>
      <c r="H257" s="251">
        <v>43900</v>
      </c>
      <c r="I257" s="247" t="s">
        <v>216</v>
      </c>
      <c r="J257" s="247" t="s">
        <v>2774</v>
      </c>
      <c r="K257" s="250" t="s">
        <v>184</v>
      </c>
      <c r="L257" s="250" t="s">
        <v>184</v>
      </c>
      <c r="M257" s="250" t="s">
        <v>211</v>
      </c>
    </row>
    <row r="258" spans="2:13" ht="27.75" x14ac:dyDescent="0.35">
      <c r="B258" s="233">
        <v>5</v>
      </c>
      <c r="C258" s="234" t="s">
        <v>123</v>
      </c>
      <c r="D258" s="234" t="s">
        <v>2775</v>
      </c>
      <c r="E258" s="247" t="s">
        <v>2616</v>
      </c>
      <c r="F258" s="247" t="s">
        <v>181</v>
      </c>
      <c r="G258" s="248">
        <v>100000</v>
      </c>
      <c r="H258" s="251">
        <v>43900</v>
      </c>
      <c r="I258" s="247" t="s">
        <v>221</v>
      </c>
      <c r="J258" s="247" t="s">
        <v>2776</v>
      </c>
      <c r="K258" s="250" t="s">
        <v>184</v>
      </c>
      <c r="L258" s="250" t="s">
        <v>184</v>
      </c>
      <c r="M258" s="250" t="s">
        <v>211</v>
      </c>
    </row>
    <row r="259" spans="2:13" x14ac:dyDescent="0.35">
      <c r="B259" s="233">
        <v>5</v>
      </c>
      <c r="C259" s="234" t="s">
        <v>123</v>
      </c>
      <c r="D259" s="234" t="s">
        <v>2777</v>
      </c>
      <c r="E259" s="247" t="s">
        <v>2583</v>
      </c>
      <c r="F259" s="247" t="s">
        <v>181</v>
      </c>
      <c r="G259" s="248">
        <v>200000</v>
      </c>
      <c r="H259" s="251">
        <v>43900</v>
      </c>
      <c r="I259" s="247" t="s">
        <v>221</v>
      </c>
      <c r="J259" s="247" t="s">
        <v>2778</v>
      </c>
      <c r="K259" s="250" t="s">
        <v>184</v>
      </c>
      <c r="L259" s="250" t="s">
        <v>184</v>
      </c>
      <c r="M259" s="250" t="s">
        <v>211</v>
      </c>
    </row>
    <row r="260" spans="2:13" ht="27.75" x14ac:dyDescent="0.35">
      <c r="B260" s="233">
        <v>5</v>
      </c>
      <c r="C260" s="234" t="s">
        <v>123</v>
      </c>
      <c r="D260" s="234" t="s">
        <v>2779</v>
      </c>
      <c r="E260" s="247" t="s">
        <v>2616</v>
      </c>
      <c r="F260" s="247" t="s">
        <v>181</v>
      </c>
      <c r="G260" s="248">
        <v>150000</v>
      </c>
      <c r="H260" s="251">
        <v>43900</v>
      </c>
      <c r="I260" s="247" t="s">
        <v>221</v>
      </c>
      <c r="J260" s="247" t="s">
        <v>2780</v>
      </c>
      <c r="K260" s="250" t="s">
        <v>184</v>
      </c>
      <c r="L260" s="250" t="s">
        <v>184</v>
      </c>
      <c r="M260" s="250" t="s">
        <v>211</v>
      </c>
    </row>
    <row r="261" spans="2:13" x14ac:dyDescent="0.35">
      <c r="B261" s="233">
        <v>5</v>
      </c>
      <c r="C261" s="234" t="s">
        <v>123</v>
      </c>
      <c r="D261" s="234" t="s">
        <v>2781</v>
      </c>
      <c r="E261" s="247" t="s">
        <v>2770</v>
      </c>
      <c r="F261" s="247" t="s">
        <v>181</v>
      </c>
      <c r="G261" s="248">
        <v>100000</v>
      </c>
      <c r="H261" s="251">
        <v>43900</v>
      </c>
      <c r="I261" s="247" t="s">
        <v>221</v>
      </c>
      <c r="J261" s="247" t="s">
        <v>2584</v>
      </c>
      <c r="K261" s="250" t="s">
        <v>184</v>
      </c>
      <c r="L261" s="250" t="s">
        <v>184</v>
      </c>
      <c r="M261" s="250" t="s">
        <v>211</v>
      </c>
    </row>
    <row r="262" spans="2:13" ht="27.75" x14ac:dyDescent="0.35">
      <c r="B262" s="233">
        <v>5</v>
      </c>
      <c r="C262" s="234" t="s">
        <v>123</v>
      </c>
      <c r="D262" s="234" t="s">
        <v>244</v>
      </c>
      <c r="E262" s="247" t="s">
        <v>2616</v>
      </c>
      <c r="F262" s="247" t="s">
        <v>181</v>
      </c>
      <c r="G262" s="248">
        <v>100000</v>
      </c>
      <c r="H262" s="251">
        <v>43900</v>
      </c>
      <c r="I262" s="247" t="s">
        <v>221</v>
      </c>
      <c r="J262" s="247" t="s">
        <v>2782</v>
      </c>
      <c r="K262" s="250" t="s">
        <v>184</v>
      </c>
      <c r="L262" s="250" t="s">
        <v>184</v>
      </c>
      <c r="M262" s="250" t="s">
        <v>211</v>
      </c>
    </row>
    <row r="263" spans="2:13" ht="27.75" x14ac:dyDescent="0.35">
      <c r="B263" s="233">
        <v>5</v>
      </c>
      <c r="C263" s="234" t="s">
        <v>123</v>
      </c>
      <c r="D263" s="234" t="s">
        <v>2783</v>
      </c>
      <c r="E263" s="247"/>
      <c r="F263" s="247" t="s">
        <v>181</v>
      </c>
      <c r="G263" s="248">
        <v>100000</v>
      </c>
      <c r="H263" s="251">
        <v>43900</v>
      </c>
      <c r="I263" s="247" t="s">
        <v>221</v>
      </c>
      <c r="J263" s="247" t="s">
        <v>2783</v>
      </c>
      <c r="K263" s="250" t="s">
        <v>184</v>
      </c>
      <c r="L263" s="250" t="s">
        <v>184</v>
      </c>
      <c r="M263" s="250" t="s">
        <v>211</v>
      </c>
    </row>
    <row r="264" spans="2:13" ht="27.75" x14ac:dyDescent="0.35">
      <c r="B264" s="233">
        <v>5</v>
      </c>
      <c r="C264" s="234" t="s">
        <v>123</v>
      </c>
      <c r="D264" s="234" t="s">
        <v>2784</v>
      </c>
      <c r="E264" s="247"/>
      <c r="F264" s="247" t="s">
        <v>181</v>
      </c>
      <c r="G264" s="248">
        <v>250000</v>
      </c>
      <c r="H264" s="251">
        <v>43902</v>
      </c>
      <c r="I264" s="247" t="s">
        <v>216</v>
      </c>
      <c r="J264" s="247" t="s">
        <v>2784</v>
      </c>
      <c r="K264" s="250" t="s">
        <v>184</v>
      </c>
      <c r="L264" s="250" t="s">
        <v>184</v>
      </c>
      <c r="M264" s="250" t="s">
        <v>211</v>
      </c>
    </row>
    <row r="265" spans="2:13" ht="27.75" x14ac:dyDescent="0.35">
      <c r="B265" s="233">
        <v>5</v>
      </c>
      <c r="C265" s="234" t="s">
        <v>123</v>
      </c>
      <c r="D265" s="234" t="s">
        <v>2785</v>
      </c>
      <c r="E265" s="247" t="s">
        <v>2786</v>
      </c>
      <c r="F265" s="247" t="s">
        <v>181</v>
      </c>
      <c r="G265" s="248">
        <v>100000</v>
      </c>
      <c r="H265" s="251">
        <v>43909</v>
      </c>
      <c r="I265" s="247" t="s">
        <v>215</v>
      </c>
      <c r="J265" s="247" t="s">
        <v>2787</v>
      </c>
      <c r="K265" s="250" t="s">
        <v>184</v>
      </c>
      <c r="L265" s="250" t="s">
        <v>184</v>
      </c>
      <c r="M265" s="250" t="s">
        <v>211</v>
      </c>
    </row>
    <row r="266" spans="2:13" x14ac:dyDescent="0.35">
      <c r="B266" s="233">
        <v>5</v>
      </c>
      <c r="C266" s="234" t="s">
        <v>123</v>
      </c>
      <c r="D266" s="234" t="s">
        <v>2788</v>
      </c>
      <c r="E266" s="247" t="s">
        <v>241</v>
      </c>
      <c r="F266" s="247" t="s">
        <v>181</v>
      </c>
      <c r="G266" s="248">
        <v>100000</v>
      </c>
      <c r="H266" s="251">
        <v>43909</v>
      </c>
      <c r="I266" s="247" t="s">
        <v>218</v>
      </c>
      <c r="J266" s="247" t="s">
        <v>2789</v>
      </c>
      <c r="K266" s="250" t="s">
        <v>184</v>
      </c>
      <c r="L266" s="250" t="s">
        <v>184</v>
      </c>
      <c r="M266" s="250" t="s">
        <v>211</v>
      </c>
    </row>
    <row r="267" spans="2:13" x14ac:dyDescent="0.35">
      <c r="B267" s="233">
        <v>5</v>
      </c>
      <c r="C267" s="234" t="s">
        <v>123</v>
      </c>
      <c r="D267" s="234" t="s">
        <v>238</v>
      </c>
      <c r="E267" s="247" t="s">
        <v>2709</v>
      </c>
      <c r="F267" s="247" t="s">
        <v>181</v>
      </c>
      <c r="G267" s="248">
        <v>150000</v>
      </c>
      <c r="H267" s="251">
        <v>43909</v>
      </c>
      <c r="I267" s="247" t="s">
        <v>221</v>
      </c>
      <c r="J267" s="247" t="s">
        <v>2790</v>
      </c>
      <c r="K267" s="250" t="s">
        <v>184</v>
      </c>
      <c r="L267" s="250" t="s">
        <v>184</v>
      </c>
      <c r="M267" s="250" t="s">
        <v>211</v>
      </c>
    </row>
    <row r="268" spans="2:13" x14ac:dyDescent="0.35">
      <c r="B268" s="233">
        <v>5</v>
      </c>
      <c r="C268" s="234" t="s">
        <v>123</v>
      </c>
      <c r="D268" s="234" t="s">
        <v>2791</v>
      </c>
      <c r="E268" s="247" t="s">
        <v>2616</v>
      </c>
      <c r="F268" s="247" t="s">
        <v>181</v>
      </c>
      <c r="G268" s="248">
        <v>100000</v>
      </c>
      <c r="H268" s="251">
        <v>43909</v>
      </c>
      <c r="I268" s="247" t="s">
        <v>221</v>
      </c>
      <c r="J268" s="247" t="s">
        <v>2792</v>
      </c>
      <c r="K268" s="250" t="s">
        <v>184</v>
      </c>
      <c r="L268" s="250" t="s">
        <v>184</v>
      </c>
      <c r="M268" s="250" t="s">
        <v>211</v>
      </c>
    </row>
    <row r="269" spans="2:13" ht="27.75" x14ac:dyDescent="0.35">
      <c r="B269" s="233">
        <v>5</v>
      </c>
      <c r="C269" s="234" t="s">
        <v>123</v>
      </c>
      <c r="D269" s="234" t="s">
        <v>2793</v>
      </c>
      <c r="E269" s="247" t="s">
        <v>241</v>
      </c>
      <c r="F269" s="247" t="s">
        <v>181</v>
      </c>
      <c r="G269" s="248">
        <v>50000</v>
      </c>
      <c r="H269" s="251">
        <v>43915</v>
      </c>
      <c r="I269" s="247" t="s">
        <v>218</v>
      </c>
      <c r="J269" s="247" t="s">
        <v>2794</v>
      </c>
      <c r="K269" s="250" t="s">
        <v>184</v>
      </c>
      <c r="L269" s="250" t="s">
        <v>184</v>
      </c>
      <c r="M269" s="250" t="s">
        <v>211</v>
      </c>
    </row>
    <row r="270" spans="2:13" x14ac:dyDescent="0.35">
      <c r="B270" s="233">
        <v>5</v>
      </c>
      <c r="C270" s="234" t="s">
        <v>123</v>
      </c>
      <c r="D270" s="234" t="s">
        <v>238</v>
      </c>
      <c r="E270" s="247" t="s">
        <v>2709</v>
      </c>
      <c r="F270" s="247" t="s">
        <v>181</v>
      </c>
      <c r="G270" s="248">
        <v>100000</v>
      </c>
      <c r="H270" s="251">
        <v>43867</v>
      </c>
      <c r="I270" s="247" t="s">
        <v>221</v>
      </c>
      <c r="J270" s="247" t="s">
        <v>2704</v>
      </c>
      <c r="K270" s="250" t="s">
        <v>184</v>
      </c>
      <c r="L270" s="250" t="s">
        <v>184</v>
      </c>
      <c r="M270" s="250" t="s">
        <v>211</v>
      </c>
    </row>
    <row r="271" spans="2:13" x14ac:dyDescent="0.35">
      <c r="B271" s="233">
        <v>5</v>
      </c>
      <c r="C271" s="234" t="s">
        <v>123</v>
      </c>
      <c r="D271" s="234" t="s">
        <v>2586</v>
      </c>
      <c r="E271" s="247" t="s">
        <v>2587</v>
      </c>
      <c r="F271" s="247" t="s">
        <v>181</v>
      </c>
      <c r="G271" s="248">
        <v>45000</v>
      </c>
      <c r="H271" s="251">
        <v>43867</v>
      </c>
      <c r="I271" s="247" t="s">
        <v>221</v>
      </c>
      <c r="J271" s="247" t="s">
        <v>2584</v>
      </c>
      <c r="K271" s="250" t="s">
        <v>184</v>
      </c>
      <c r="L271" s="250" t="s">
        <v>184</v>
      </c>
      <c r="M271" s="250" t="s">
        <v>211</v>
      </c>
    </row>
    <row r="272" spans="2:13" ht="27.75" x14ac:dyDescent="0.35">
      <c r="B272" s="233">
        <v>5</v>
      </c>
      <c r="C272" s="234" t="s">
        <v>123</v>
      </c>
      <c r="D272" s="234" t="s">
        <v>2795</v>
      </c>
      <c r="E272" s="247" t="s">
        <v>2616</v>
      </c>
      <c r="F272" s="247" t="s">
        <v>181</v>
      </c>
      <c r="G272" s="248">
        <v>100000</v>
      </c>
      <c r="H272" s="251">
        <v>43867</v>
      </c>
      <c r="I272" s="247" t="s">
        <v>221</v>
      </c>
      <c r="J272" s="247" t="s">
        <v>2796</v>
      </c>
      <c r="K272" s="250" t="s">
        <v>184</v>
      </c>
      <c r="L272" s="250" t="s">
        <v>184</v>
      </c>
      <c r="M272" s="250" t="s">
        <v>211</v>
      </c>
    </row>
    <row r="273" spans="2:13" ht="27.75" x14ac:dyDescent="0.35">
      <c r="B273" s="233">
        <v>5</v>
      </c>
      <c r="C273" s="234" t="s">
        <v>123</v>
      </c>
      <c r="D273" s="234" t="s">
        <v>2797</v>
      </c>
      <c r="E273" s="247" t="s">
        <v>2798</v>
      </c>
      <c r="F273" s="247" t="s">
        <v>181</v>
      </c>
      <c r="G273" s="248">
        <v>200000</v>
      </c>
      <c r="H273" s="251">
        <v>43868</v>
      </c>
      <c r="I273" s="247" t="s">
        <v>215</v>
      </c>
      <c r="J273" s="247" t="s">
        <v>2799</v>
      </c>
      <c r="K273" s="250" t="s">
        <v>184</v>
      </c>
      <c r="L273" s="250" t="s">
        <v>184</v>
      </c>
      <c r="M273" s="250" t="s">
        <v>211</v>
      </c>
    </row>
    <row r="274" spans="2:13" x14ac:dyDescent="0.35">
      <c r="B274" s="233">
        <v>5</v>
      </c>
      <c r="C274" s="234" t="s">
        <v>123</v>
      </c>
      <c r="D274" s="234" t="s">
        <v>2800</v>
      </c>
      <c r="E274" s="247" t="s">
        <v>2616</v>
      </c>
      <c r="F274" s="247" t="s">
        <v>181</v>
      </c>
      <c r="G274" s="248">
        <v>100000</v>
      </c>
      <c r="H274" s="251">
        <v>43868</v>
      </c>
      <c r="I274" s="247" t="s">
        <v>221</v>
      </c>
      <c r="J274" s="247" t="s">
        <v>2704</v>
      </c>
      <c r="K274" s="250" t="s">
        <v>184</v>
      </c>
      <c r="L274" s="250" t="s">
        <v>184</v>
      </c>
      <c r="M274" s="250" t="s">
        <v>211</v>
      </c>
    </row>
    <row r="275" spans="2:13" x14ac:dyDescent="0.35">
      <c r="B275" s="233">
        <v>5</v>
      </c>
      <c r="C275" s="234" t="s">
        <v>123</v>
      </c>
      <c r="D275" s="234" t="s">
        <v>2801</v>
      </c>
      <c r="E275" s="247" t="s">
        <v>2583</v>
      </c>
      <c r="F275" s="247" t="s">
        <v>181</v>
      </c>
      <c r="G275" s="248">
        <v>100000</v>
      </c>
      <c r="H275" s="251">
        <v>43868</v>
      </c>
      <c r="I275" s="247" t="s">
        <v>221</v>
      </c>
      <c r="J275" s="247" t="s">
        <v>2704</v>
      </c>
      <c r="K275" s="250" t="s">
        <v>184</v>
      </c>
      <c r="L275" s="250" t="s">
        <v>184</v>
      </c>
      <c r="M275" s="250" t="s">
        <v>211</v>
      </c>
    </row>
    <row r="276" spans="2:13" x14ac:dyDescent="0.35">
      <c r="B276" s="233">
        <v>5</v>
      </c>
      <c r="C276" s="234" t="s">
        <v>123</v>
      </c>
      <c r="D276" s="234" t="s">
        <v>2802</v>
      </c>
      <c r="E276" s="247" t="s">
        <v>241</v>
      </c>
      <c r="F276" s="247" t="s">
        <v>181</v>
      </c>
      <c r="G276" s="248">
        <v>150000</v>
      </c>
      <c r="H276" s="251">
        <v>43868</v>
      </c>
      <c r="I276" s="247" t="s">
        <v>218</v>
      </c>
      <c r="J276" s="247" t="s">
        <v>218</v>
      </c>
      <c r="K276" s="250" t="s">
        <v>184</v>
      </c>
      <c r="L276" s="250" t="s">
        <v>184</v>
      </c>
      <c r="M276" s="250" t="s">
        <v>211</v>
      </c>
    </row>
    <row r="277" spans="2:13" x14ac:dyDescent="0.35">
      <c r="B277" s="233">
        <v>5</v>
      </c>
      <c r="C277" s="234" t="s">
        <v>123</v>
      </c>
      <c r="D277" s="234" t="s">
        <v>2803</v>
      </c>
      <c r="E277" s="247" t="s">
        <v>2583</v>
      </c>
      <c r="F277" s="247" t="s">
        <v>181</v>
      </c>
      <c r="G277" s="248">
        <v>100000</v>
      </c>
      <c r="H277" s="251">
        <v>43868</v>
      </c>
      <c r="I277" s="247" t="s">
        <v>221</v>
      </c>
      <c r="J277" s="247" t="s">
        <v>2704</v>
      </c>
      <c r="K277" s="250" t="s">
        <v>184</v>
      </c>
      <c r="L277" s="250" t="s">
        <v>184</v>
      </c>
      <c r="M277" s="250" t="s">
        <v>211</v>
      </c>
    </row>
    <row r="278" spans="2:13" x14ac:dyDescent="0.35">
      <c r="B278" s="233">
        <v>5</v>
      </c>
      <c r="C278" s="234" t="s">
        <v>123</v>
      </c>
      <c r="D278" s="234" t="s">
        <v>231</v>
      </c>
      <c r="E278" s="247" t="s">
        <v>2583</v>
      </c>
      <c r="F278" s="247" t="s">
        <v>181</v>
      </c>
      <c r="G278" s="248">
        <v>100000</v>
      </c>
      <c r="H278" s="251">
        <v>43868</v>
      </c>
      <c r="I278" s="247" t="s">
        <v>221</v>
      </c>
      <c r="J278" s="247" t="s">
        <v>2704</v>
      </c>
      <c r="K278" s="250" t="s">
        <v>184</v>
      </c>
      <c r="L278" s="250" t="s">
        <v>184</v>
      </c>
      <c r="M278" s="250" t="s">
        <v>211</v>
      </c>
    </row>
    <row r="279" spans="2:13" x14ac:dyDescent="0.35">
      <c r="B279" s="233">
        <v>5</v>
      </c>
      <c r="C279" s="234" t="s">
        <v>123</v>
      </c>
      <c r="D279" s="234" t="s">
        <v>2804</v>
      </c>
      <c r="E279" s="247" t="s">
        <v>2770</v>
      </c>
      <c r="F279" s="247" t="s">
        <v>181</v>
      </c>
      <c r="G279" s="248">
        <v>100000</v>
      </c>
      <c r="H279" s="251">
        <v>43868</v>
      </c>
      <c r="I279" s="247" t="s">
        <v>221</v>
      </c>
      <c r="J279" s="247" t="s">
        <v>2584</v>
      </c>
      <c r="K279" s="250" t="s">
        <v>184</v>
      </c>
      <c r="L279" s="250" t="s">
        <v>184</v>
      </c>
      <c r="M279" s="250" t="s">
        <v>211</v>
      </c>
    </row>
    <row r="280" spans="2:13" ht="27.75" x14ac:dyDescent="0.35">
      <c r="B280" s="233">
        <v>5</v>
      </c>
      <c r="C280" s="234" t="s">
        <v>123</v>
      </c>
      <c r="D280" s="234" t="s">
        <v>2805</v>
      </c>
      <c r="E280" s="247" t="s">
        <v>2583</v>
      </c>
      <c r="F280" s="247" t="s">
        <v>181</v>
      </c>
      <c r="G280" s="248">
        <v>100000</v>
      </c>
      <c r="H280" s="251">
        <v>43872</v>
      </c>
      <c r="I280" s="247" t="s">
        <v>221</v>
      </c>
      <c r="J280" s="247" t="s">
        <v>2806</v>
      </c>
      <c r="K280" s="250" t="s">
        <v>184</v>
      </c>
      <c r="L280" s="250" t="s">
        <v>184</v>
      </c>
      <c r="M280" s="250" t="s">
        <v>211</v>
      </c>
    </row>
    <row r="281" spans="2:13" ht="27.75" x14ac:dyDescent="0.35">
      <c r="B281" s="233">
        <v>5</v>
      </c>
      <c r="C281" s="234" t="s">
        <v>123</v>
      </c>
      <c r="D281" s="234" t="s">
        <v>245</v>
      </c>
      <c r="E281" s="247" t="s">
        <v>2616</v>
      </c>
      <c r="F281" s="247" t="s">
        <v>181</v>
      </c>
      <c r="G281" s="248">
        <v>52400</v>
      </c>
      <c r="H281" s="251">
        <v>43873</v>
      </c>
      <c r="I281" s="247" t="s">
        <v>242</v>
      </c>
      <c r="J281" s="247" t="s">
        <v>2807</v>
      </c>
      <c r="K281" s="250" t="s">
        <v>184</v>
      </c>
      <c r="L281" s="250" t="s">
        <v>184</v>
      </c>
      <c r="M281" s="250" t="s">
        <v>211</v>
      </c>
    </row>
    <row r="282" spans="2:13" ht="27.75" x14ac:dyDescent="0.35">
      <c r="B282" s="233">
        <v>5</v>
      </c>
      <c r="C282" s="234" t="s">
        <v>123</v>
      </c>
      <c r="D282" s="234" t="s">
        <v>2723</v>
      </c>
      <c r="E282" s="247" t="s">
        <v>241</v>
      </c>
      <c r="F282" s="247" t="s">
        <v>181</v>
      </c>
      <c r="G282" s="248">
        <v>200000</v>
      </c>
      <c r="H282" s="251">
        <v>43873</v>
      </c>
      <c r="I282" s="247" t="s">
        <v>221</v>
      </c>
      <c r="J282" s="247" t="s">
        <v>2808</v>
      </c>
      <c r="K282" s="250" t="s">
        <v>184</v>
      </c>
      <c r="L282" s="250" t="s">
        <v>184</v>
      </c>
      <c r="M282" s="250" t="s">
        <v>211</v>
      </c>
    </row>
    <row r="283" spans="2:13" ht="27.75" x14ac:dyDescent="0.35">
      <c r="B283" s="233">
        <v>5</v>
      </c>
      <c r="C283" s="234" t="s">
        <v>123</v>
      </c>
      <c r="D283" s="234" t="s">
        <v>2809</v>
      </c>
      <c r="E283" s="247" t="s">
        <v>2583</v>
      </c>
      <c r="F283" s="247" t="s">
        <v>181</v>
      </c>
      <c r="G283" s="248">
        <v>100000</v>
      </c>
      <c r="H283" s="251">
        <v>43873</v>
      </c>
      <c r="I283" s="247" t="s">
        <v>221</v>
      </c>
      <c r="J283" s="247" t="s">
        <v>2810</v>
      </c>
      <c r="K283" s="250" t="s">
        <v>184</v>
      </c>
      <c r="L283" s="250" t="s">
        <v>184</v>
      </c>
      <c r="M283" s="250" t="s">
        <v>211</v>
      </c>
    </row>
    <row r="284" spans="2:13" x14ac:dyDescent="0.35">
      <c r="B284" s="233">
        <v>5</v>
      </c>
      <c r="C284" s="234" t="s">
        <v>123</v>
      </c>
      <c r="D284" s="234" t="s">
        <v>248</v>
      </c>
      <c r="E284" s="247"/>
      <c r="F284" s="247" t="s">
        <v>181</v>
      </c>
      <c r="G284" s="248">
        <v>31578</v>
      </c>
      <c r="H284" s="251">
        <v>43875</v>
      </c>
      <c r="I284" s="247" t="s">
        <v>216</v>
      </c>
      <c r="J284" s="247" t="s">
        <v>2811</v>
      </c>
      <c r="K284" s="250" t="s">
        <v>184</v>
      </c>
      <c r="L284" s="250" t="s">
        <v>184</v>
      </c>
      <c r="M284" s="250" t="s">
        <v>211</v>
      </c>
    </row>
    <row r="285" spans="2:13" x14ac:dyDescent="0.35">
      <c r="B285" s="233">
        <v>5</v>
      </c>
      <c r="C285" s="234" t="s">
        <v>123</v>
      </c>
      <c r="D285" s="234" t="s">
        <v>2812</v>
      </c>
      <c r="E285" s="247"/>
      <c r="F285" s="247" t="s">
        <v>181</v>
      </c>
      <c r="G285" s="248">
        <v>100000</v>
      </c>
      <c r="H285" s="251">
        <v>43875</v>
      </c>
      <c r="I285" s="247" t="s">
        <v>216</v>
      </c>
      <c r="J285" s="247" t="s">
        <v>2813</v>
      </c>
      <c r="K285" s="250" t="s">
        <v>184</v>
      </c>
      <c r="L285" s="250" t="s">
        <v>184</v>
      </c>
      <c r="M285" s="250" t="s">
        <v>211</v>
      </c>
    </row>
    <row r="286" spans="2:13" ht="27.75" x14ac:dyDescent="0.35">
      <c r="B286" s="233">
        <v>5</v>
      </c>
      <c r="C286" s="234" t="s">
        <v>123</v>
      </c>
      <c r="D286" s="234" t="s">
        <v>2814</v>
      </c>
      <c r="E286" s="247" t="s">
        <v>2616</v>
      </c>
      <c r="F286" s="247" t="s">
        <v>181</v>
      </c>
      <c r="G286" s="248">
        <v>100000</v>
      </c>
      <c r="H286" s="251">
        <v>43879</v>
      </c>
      <c r="I286" s="247" t="s">
        <v>221</v>
      </c>
      <c r="J286" s="247" t="s">
        <v>2815</v>
      </c>
      <c r="K286" s="250" t="s">
        <v>184</v>
      </c>
      <c r="L286" s="250" t="s">
        <v>184</v>
      </c>
      <c r="M286" s="250" t="s">
        <v>211</v>
      </c>
    </row>
    <row r="287" spans="2:13" x14ac:dyDescent="0.35">
      <c r="B287" s="233">
        <v>5</v>
      </c>
      <c r="C287" s="234" t="s">
        <v>123</v>
      </c>
      <c r="D287" s="234" t="s">
        <v>2816</v>
      </c>
      <c r="E287" s="247" t="s">
        <v>2583</v>
      </c>
      <c r="F287" s="247" t="s">
        <v>181</v>
      </c>
      <c r="G287" s="248">
        <v>100000</v>
      </c>
      <c r="H287" s="251">
        <v>43880</v>
      </c>
      <c r="I287" s="247" t="s">
        <v>221</v>
      </c>
      <c r="J287" s="247" t="s">
        <v>2704</v>
      </c>
      <c r="K287" s="250" t="s">
        <v>184</v>
      </c>
      <c r="L287" s="250" t="s">
        <v>184</v>
      </c>
      <c r="M287" s="250" t="s">
        <v>211</v>
      </c>
    </row>
    <row r="288" spans="2:13" x14ac:dyDescent="0.35">
      <c r="B288" s="233">
        <v>5</v>
      </c>
      <c r="C288" s="234" t="s">
        <v>123</v>
      </c>
      <c r="D288" s="234"/>
      <c r="E288" s="247" t="s">
        <v>2583</v>
      </c>
      <c r="F288" s="247" t="s">
        <v>181</v>
      </c>
      <c r="G288" s="248">
        <v>250000</v>
      </c>
      <c r="H288" s="251">
        <v>43880</v>
      </c>
      <c r="I288" s="247" t="s">
        <v>221</v>
      </c>
      <c r="J288" s="247" t="s">
        <v>2817</v>
      </c>
      <c r="K288" s="250" t="s">
        <v>184</v>
      </c>
      <c r="L288" s="250" t="s">
        <v>184</v>
      </c>
      <c r="M288" s="250" t="s">
        <v>211</v>
      </c>
    </row>
    <row r="289" spans="2:13" x14ac:dyDescent="0.35">
      <c r="B289" s="233">
        <v>5</v>
      </c>
      <c r="C289" s="234" t="s">
        <v>123</v>
      </c>
      <c r="D289" s="234"/>
      <c r="E289" s="247" t="s">
        <v>2583</v>
      </c>
      <c r="F289" s="247" t="s">
        <v>181</v>
      </c>
      <c r="G289" s="248">
        <v>100000</v>
      </c>
      <c r="H289" s="251">
        <v>43881</v>
      </c>
      <c r="I289" s="247" t="s">
        <v>221</v>
      </c>
      <c r="J289" s="247" t="s">
        <v>2704</v>
      </c>
      <c r="K289" s="250" t="s">
        <v>184</v>
      </c>
      <c r="L289" s="250" t="s">
        <v>184</v>
      </c>
      <c r="M289" s="250" t="s">
        <v>211</v>
      </c>
    </row>
    <row r="290" spans="2:13" ht="27.75" x14ac:dyDescent="0.35">
      <c r="B290" s="233">
        <v>5</v>
      </c>
      <c r="C290" s="234" t="s">
        <v>123</v>
      </c>
      <c r="D290" s="234" t="s">
        <v>233</v>
      </c>
      <c r="E290" s="247" t="s">
        <v>2616</v>
      </c>
      <c r="F290" s="247" t="s">
        <v>181</v>
      </c>
      <c r="G290" s="248">
        <v>300000</v>
      </c>
      <c r="H290" s="251">
        <v>43924</v>
      </c>
      <c r="I290" s="247" t="s">
        <v>216</v>
      </c>
      <c r="J290" s="247" t="s">
        <v>2818</v>
      </c>
      <c r="K290" s="250" t="s">
        <v>184</v>
      </c>
      <c r="L290" s="250" t="s">
        <v>184</v>
      </c>
      <c r="M290" s="250" t="s">
        <v>211</v>
      </c>
    </row>
    <row r="291" spans="2:13" x14ac:dyDescent="0.35">
      <c r="B291" s="233">
        <v>5</v>
      </c>
      <c r="C291" s="234" t="s">
        <v>123</v>
      </c>
      <c r="D291" s="234" t="s">
        <v>233</v>
      </c>
      <c r="E291" s="247" t="s">
        <v>2616</v>
      </c>
      <c r="F291" s="247" t="s">
        <v>181</v>
      </c>
      <c r="G291" s="248">
        <v>0</v>
      </c>
      <c r="H291" s="251">
        <v>43970</v>
      </c>
      <c r="I291" s="247" t="s">
        <v>216</v>
      </c>
      <c r="J291" s="247" t="s">
        <v>233</v>
      </c>
      <c r="K291" s="250" t="s">
        <v>184</v>
      </c>
      <c r="L291" s="250" t="s">
        <v>184</v>
      </c>
      <c r="M291" s="250" t="s">
        <v>211</v>
      </c>
    </row>
    <row r="292" spans="2:13" ht="27.75" x14ac:dyDescent="0.35">
      <c r="B292" s="233">
        <v>5</v>
      </c>
      <c r="C292" s="234" t="s">
        <v>123</v>
      </c>
      <c r="D292" s="234" t="s">
        <v>2819</v>
      </c>
      <c r="E292" s="247" t="s">
        <v>2666</v>
      </c>
      <c r="F292" s="247" t="s">
        <v>181</v>
      </c>
      <c r="G292" s="248">
        <v>300000</v>
      </c>
      <c r="H292" s="251">
        <v>44000</v>
      </c>
      <c r="I292" s="247" t="s">
        <v>216</v>
      </c>
      <c r="J292" s="247" t="s">
        <v>2820</v>
      </c>
      <c r="K292" s="250" t="s">
        <v>184</v>
      </c>
      <c r="L292" s="250" t="s">
        <v>184</v>
      </c>
      <c r="M292" s="250" t="s">
        <v>211</v>
      </c>
    </row>
    <row r="293" spans="2:13" ht="27.75" x14ac:dyDescent="0.35">
      <c r="B293" s="233">
        <v>5</v>
      </c>
      <c r="C293" s="234" t="s">
        <v>123</v>
      </c>
      <c r="D293" s="234" t="s">
        <v>2821</v>
      </c>
      <c r="E293" s="247" t="s">
        <v>2624</v>
      </c>
      <c r="F293" s="247" t="s">
        <v>181</v>
      </c>
      <c r="G293" s="248">
        <v>150000</v>
      </c>
      <c r="H293" s="251">
        <v>44000</v>
      </c>
      <c r="I293" s="247" t="s">
        <v>216</v>
      </c>
      <c r="J293" s="247" t="s">
        <v>2822</v>
      </c>
      <c r="K293" s="250" t="s">
        <v>184</v>
      </c>
      <c r="L293" s="250" t="s">
        <v>184</v>
      </c>
      <c r="M293" s="250" t="s">
        <v>211</v>
      </c>
    </row>
    <row r="294" spans="2:13" ht="27.75" x14ac:dyDescent="0.35">
      <c r="B294" s="233">
        <v>5</v>
      </c>
      <c r="C294" s="234" t="s">
        <v>123</v>
      </c>
      <c r="D294" s="234" t="s">
        <v>2823</v>
      </c>
      <c r="E294" s="247" t="s">
        <v>2587</v>
      </c>
      <c r="F294" s="247" t="s">
        <v>181</v>
      </c>
      <c r="G294" s="248">
        <v>50000</v>
      </c>
      <c r="H294" s="251">
        <v>44018</v>
      </c>
      <c r="I294" s="247" t="s">
        <v>216</v>
      </c>
      <c r="J294" s="247" t="s">
        <v>2824</v>
      </c>
      <c r="K294" s="250" t="s">
        <v>184</v>
      </c>
      <c r="L294" s="250" t="s">
        <v>184</v>
      </c>
      <c r="M294" s="250" t="s">
        <v>211</v>
      </c>
    </row>
    <row r="295" spans="2:13" ht="27.75" x14ac:dyDescent="0.35">
      <c r="B295" s="233">
        <v>5</v>
      </c>
      <c r="C295" s="234" t="s">
        <v>123</v>
      </c>
      <c r="D295" s="234" t="s">
        <v>2823</v>
      </c>
      <c r="E295" s="247" t="s">
        <v>2587</v>
      </c>
      <c r="F295" s="247" t="s">
        <v>181</v>
      </c>
      <c r="G295" s="248">
        <v>50000</v>
      </c>
      <c r="H295" s="251">
        <v>44018</v>
      </c>
      <c r="I295" s="247" t="s">
        <v>216</v>
      </c>
      <c r="J295" s="247" t="s">
        <v>2825</v>
      </c>
      <c r="K295" s="250" t="s">
        <v>184</v>
      </c>
      <c r="L295" s="250" t="s">
        <v>184</v>
      </c>
      <c r="M295" s="250" t="s">
        <v>211</v>
      </c>
    </row>
    <row r="296" spans="2:13" ht="27.75" x14ac:dyDescent="0.35">
      <c r="B296" s="233">
        <v>5</v>
      </c>
      <c r="C296" s="234" t="s">
        <v>123</v>
      </c>
      <c r="D296" s="234" t="s">
        <v>2823</v>
      </c>
      <c r="E296" s="247" t="s">
        <v>2587</v>
      </c>
      <c r="F296" s="247" t="s">
        <v>181</v>
      </c>
      <c r="G296" s="248">
        <v>50000</v>
      </c>
      <c r="H296" s="251">
        <v>44018</v>
      </c>
      <c r="I296" s="247" t="s">
        <v>216</v>
      </c>
      <c r="J296" s="247" t="s">
        <v>2826</v>
      </c>
      <c r="K296" s="250" t="s">
        <v>184</v>
      </c>
      <c r="L296" s="250" t="s">
        <v>184</v>
      </c>
      <c r="M296" s="250" t="s">
        <v>211</v>
      </c>
    </row>
    <row r="297" spans="2:13" x14ac:dyDescent="0.35">
      <c r="B297" s="233">
        <v>5</v>
      </c>
      <c r="C297" s="234" t="s">
        <v>123</v>
      </c>
      <c r="D297" s="234" t="s">
        <v>236</v>
      </c>
      <c r="E297" s="247" t="s">
        <v>2616</v>
      </c>
      <c r="F297" s="247" t="s">
        <v>181</v>
      </c>
      <c r="G297" s="248">
        <v>210000</v>
      </c>
      <c r="H297" s="251">
        <v>44018</v>
      </c>
      <c r="I297" s="247" t="s">
        <v>237</v>
      </c>
      <c r="J297" s="247" t="s">
        <v>2827</v>
      </c>
      <c r="K297" s="250" t="s">
        <v>184</v>
      </c>
      <c r="L297" s="250" t="s">
        <v>184</v>
      </c>
      <c r="M297" s="250" t="s">
        <v>211</v>
      </c>
    </row>
    <row r="298" spans="2:13" x14ac:dyDescent="0.35">
      <c r="B298" s="233">
        <v>5</v>
      </c>
      <c r="C298" s="234" t="s">
        <v>123</v>
      </c>
      <c r="D298" s="234" t="s">
        <v>2828</v>
      </c>
      <c r="E298" s="247" t="s">
        <v>2583</v>
      </c>
      <c r="F298" s="247" t="s">
        <v>181</v>
      </c>
      <c r="G298" s="248">
        <v>300000</v>
      </c>
      <c r="H298" s="251">
        <v>44061</v>
      </c>
      <c r="I298" s="247" t="s">
        <v>221</v>
      </c>
      <c r="J298" s="247" t="s">
        <v>2584</v>
      </c>
      <c r="K298" s="250" t="s">
        <v>184</v>
      </c>
      <c r="L298" s="250" t="s">
        <v>184</v>
      </c>
      <c r="M298" s="250" t="s">
        <v>211</v>
      </c>
    </row>
    <row r="299" spans="2:13" ht="27.75" x14ac:dyDescent="0.35">
      <c r="B299" s="233">
        <v>5</v>
      </c>
      <c r="C299" s="234" t="s">
        <v>123</v>
      </c>
      <c r="D299" s="234" t="s">
        <v>2829</v>
      </c>
      <c r="E299" s="247"/>
      <c r="F299" s="247" t="s">
        <v>181</v>
      </c>
      <c r="G299" s="248">
        <v>100000</v>
      </c>
      <c r="H299" s="251">
        <v>44062</v>
      </c>
      <c r="I299" s="247" t="s">
        <v>215</v>
      </c>
      <c r="J299" s="247" t="s">
        <v>2830</v>
      </c>
      <c r="K299" s="250" t="s">
        <v>184</v>
      </c>
      <c r="L299" s="250" t="s">
        <v>184</v>
      </c>
      <c r="M299" s="250" t="s">
        <v>211</v>
      </c>
    </row>
    <row r="300" spans="2:13" ht="27.75" x14ac:dyDescent="0.35">
      <c r="B300" s="233">
        <v>5</v>
      </c>
      <c r="C300" s="234" t="s">
        <v>123</v>
      </c>
      <c r="D300" s="234" t="s">
        <v>2831</v>
      </c>
      <c r="E300" s="247" t="s">
        <v>2583</v>
      </c>
      <c r="F300" s="247" t="s">
        <v>181</v>
      </c>
      <c r="G300" s="248">
        <v>150000</v>
      </c>
      <c r="H300" s="251">
        <v>44064</v>
      </c>
      <c r="I300" s="247" t="s">
        <v>221</v>
      </c>
      <c r="J300" s="247" t="s">
        <v>2832</v>
      </c>
      <c r="K300" s="250" t="s">
        <v>184</v>
      </c>
      <c r="L300" s="250" t="s">
        <v>184</v>
      </c>
      <c r="M300" s="250" t="s">
        <v>211</v>
      </c>
    </row>
    <row r="301" spans="2:13" x14ac:dyDescent="0.35">
      <c r="B301" s="233">
        <v>5</v>
      </c>
      <c r="C301" s="234" t="s">
        <v>123</v>
      </c>
      <c r="D301" s="234" t="s">
        <v>2723</v>
      </c>
      <c r="E301" s="247" t="s">
        <v>241</v>
      </c>
      <c r="F301" s="247" t="s">
        <v>181</v>
      </c>
      <c r="G301" s="248">
        <v>250000</v>
      </c>
      <c r="H301" s="251">
        <v>44068</v>
      </c>
      <c r="I301" s="247" t="s">
        <v>218</v>
      </c>
      <c r="J301" s="247" t="s">
        <v>218</v>
      </c>
      <c r="K301" s="250" t="s">
        <v>184</v>
      </c>
      <c r="L301" s="250" t="s">
        <v>184</v>
      </c>
      <c r="M301" s="250" t="s">
        <v>211</v>
      </c>
    </row>
    <row r="302" spans="2:13" ht="27.75" x14ac:dyDescent="0.35">
      <c r="B302" s="233">
        <v>5</v>
      </c>
      <c r="C302" s="234" t="s">
        <v>123</v>
      </c>
      <c r="D302" s="234" t="s">
        <v>2833</v>
      </c>
      <c r="E302" s="247" t="s">
        <v>2601</v>
      </c>
      <c r="F302" s="247" t="s">
        <v>181</v>
      </c>
      <c r="G302" s="248">
        <v>100000</v>
      </c>
      <c r="H302" s="251">
        <v>44068</v>
      </c>
      <c r="I302" s="247" t="s">
        <v>221</v>
      </c>
      <c r="J302" s="247" t="s">
        <v>2834</v>
      </c>
      <c r="K302" s="250" t="s">
        <v>184</v>
      </c>
      <c r="L302" s="250" t="s">
        <v>184</v>
      </c>
      <c r="M302" s="250" t="s">
        <v>211</v>
      </c>
    </row>
    <row r="303" spans="2:13" ht="27.75" x14ac:dyDescent="0.35">
      <c r="B303" s="233">
        <v>5</v>
      </c>
      <c r="C303" s="234" t="s">
        <v>123</v>
      </c>
      <c r="D303" s="234" t="s">
        <v>2835</v>
      </c>
      <c r="E303" s="247" t="s">
        <v>2798</v>
      </c>
      <c r="F303" s="247" t="s">
        <v>181</v>
      </c>
      <c r="G303" s="248">
        <v>135000</v>
      </c>
      <c r="H303" s="251">
        <v>44071</v>
      </c>
      <c r="I303" s="247" t="s">
        <v>216</v>
      </c>
      <c r="J303" s="247" t="s">
        <v>2836</v>
      </c>
      <c r="K303" s="250" t="s">
        <v>184</v>
      </c>
      <c r="L303" s="250" t="s">
        <v>184</v>
      </c>
      <c r="M303" s="250" t="s">
        <v>211</v>
      </c>
    </row>
    <row r="304" spans="2:13" x14ac:dyDescent="0.35">
      <c r="B304" s="233">
        <v>5</v>
      </c>
      <c r="C304" s="234" t="s">
        <v>123</v>
      </c>
      <c r="D304" s="234" t="s">
        <v>2586</v>
      </c>
      <c r="E304" s="247" t="s">
        <v>2587</v>
      </c>
      <c r="F304" s="247" t="s">
        <v>181</v>
      </c>
      <c r="G304" s="248">
        <v>50000</v>
      </c>
      <c r="H304" s="251">
        <v>44071</v>
      </c>
      <c r="I304" s="247" t="s">
        <v>221</v>
      </c>
      <c r="J304" s="247" t="s">
        <v>2584</v>
      </c>
      <c r="K304" s="250" t="s">
        <v>184</v>
      </c>
      <c r="L304" s="250" t="s">
        <v>184</v>
      </c>
      <c r="M304" s="250" t="s">
        <v>211</v>
      </c>
    </row>
    <row r="305" spans="2:13" ht="27.75" x14ac:dyDescent="0.35">
      <c r="B305" s="233">
        <v>5</v>
      </c>
      <c r="C305" s="234" t="s">
        <v>123</v>
      </c>
      <c r="D305" s="234" t="s">
        <v>2598</v>
      </c>
      <c r="E305" s="247" t="s">
        <v>239</v>
      </c>
      <c r="F305" s="247" t="s">
        <v>181</v>
      </c>
      <c r="G305" s="248">
        <v>70000</v>
      </c>
      <c r="H305" s="251">
        <v>44071</v>
      </c>
      <c r="I305" s="247" t="s">
        <v>242</v>
      </c>
      <c r="J305" s="247" t="s">
        <v>2599</v>
      </c>
      <c r="K305" s="250" t="s">
        <v>184</v>
      </c>
      <c r="L305" s="250" t="s">
        <v>184</v>
      </c>
      <c r="M305" s="250" t="s">
        <v>211</v>
      </c>
    </row>
    <row r="306" spans="2:13" ht="27.75" x14ac:dyDescent="0.35">
      <c r="B306" s="233">
        <v>5</v>
      </c>
      <c r="C306" s="234" t="s">
        <v>123</v>
      </c>
      <c r="D306" s="234" t="s">
        <v>2837</v>
      </c>
      <c r="E306" s="247" t="s">
        <v>2838</v>
      </c>
      <c r="F306" s="247" t="s">
        <v>181</v>
      </c>
      <c r="G306" s="248">
        <v>47250</v>
      </c>
      <c r="H306" s="251">
        <v>44071</v>
      </c>
      <c r="I306" s="247" t="s">
        <v>216</v>
      </c>
      <c r="J306" s="247" t="s">
        <v>2839</v>
      </c>
      <c r="K306" s="250" t="s">
        <v>184</v>
      </c>
      <c r="L306" s="250" t="s">
        <v>184</v>
      </c>
      <c r="M306" s="250" t="s">
        <v>211</v>
      </c>
    </row>
    <row r="307" spans="2:13" ht="27.75" x14ac:dyDescent="0.35">
      <c r="B307" s="233">
        <v>5</v>
      </c>
      <c r="C307" s="234" t="s">
        <v>123</v>
      </c>
      <c r="D307" s="234" t="s">
        <v>2840</v>
      </c>
      <c r="E307" s="247" t="s">
        <v>2838</v>
      </c>
      <c r="F307" s="247" t="s">
        <v>181</v>
      </c>
      <c r="G307" s="248">
        <v>47250</v>
      </c>
      <c r="H307" s="251">
        <v>44071</v>
      </c>
      <c r="I307" s="247" t="s">
        <v>216</v>
      </c>
      <c r="J307" s="247" t="s">
        <v>2841</v>
      </c>
      <c r="K307" s="250" t="s">
        <v>184</v>
      </c>
      <c r="L307" s="250" t="s">
        <v>184</v>
      </c>
      <c r="M307" s="250" t="s">
        <v>211</v>
      </c>
    </row>
    <row r="308" spans="2:13" ht="27.75" x14ac:dyDescent="0.35">
      <c r="B308" s="233">
        <v>5</v>
      </c>
      <c r="C308" s="234" t="s">
        <v>123</v>
      </c>
      <c r="D308" s="234" t="s">
        <v>2842</v>
      </c>
      <c r="E308" s="247" t="s">
        <v>2838</v>
      </c>
      <c r="F308" s="247" t="s">
        <v>181</v>
      </c>
      <c r="G308" s="248">
        <v>47250</v>
      </c>
      <c r="H308" s="251">
        <v>44071</v>
      </c>
      <c r="I308" s="247" t="s">
        <v>216</v>
      </c>
      <c r="J308" s="247" t="s">
        <v>2843</v>
      </c>
      <c r="K308" s="250" t="s">
        <v>184</v>
      </c>
      <c r="L308" s="250" t="s">
        <v>184</v>
      </c>
      <c r="M308" s="250" t="s">
        <v>211</v>
      </c>
    </row>
    <row r="309" spans="2:13" ht="27.75" x14ac:dyDescent="0.35">
      <c r="B309" s="233">
        <v>5</v>
      </c>
      <c r="C309" s="234" t="s">
        <v>123</v>
      </c>
      <c r="D309" s="234" t="s">
        <v>2844</v>
      </c>
      <c r="E309" s="247" t="s">
        <v>2838</v>
      </c>
      <c r="F309" s="247" t="s">
        <v>181</v>
      </c>
      <c r="G309" s="248">
        <v>47250</v>
      </c>
      <c r="H309" s="251">
        <v>44071</v>
      </c>
      <c r="I309" s="247" t="s">
        <v>216</v>
      </c>
      <c r="J309" s="247" t="s">
        <v>2845</v>
      </c>
      <c r="K309" s="250" t="s">
        <v>184</v>
      </c>
      <c r="L309" s="250" t="s">
        <v>184</v>
      </c>
      <c r="M309" s="250" t="s">
        <v>211</v>
      </c>
    </row>
    <row r="310" spans="2:13" ht="27.75" x14ac:dyDescent="0.35">
      <c r="B310" s="233">
        <v>5</v>
      </c>
      <c r="C310" s="234" t="s">
        <v>123</v>
      </c>
      <c r="D310" s="234" t="s">
        <v>2846</v>
      </c>
      <c r="E310" s="247" t="s">
        <v>2838</v>
      </c>
      <c r="F310" s="247" t="s">
        <v>181</v>
      </c>
      <c r="G310" s="248">
        <v>47250</v>
      </c>
      <c r="H310" s="251">
        <v>44071</v>
      </c>
      <c r="I310" s="247" t="s">
        <v>216</v>
      </c>
      <c r="J310" s="247" t="s">
        <v>2843</v>
      </c>
      <c r="K310" s="250" t="s">
        <v>184</v>
      </c>
      <c r="L310" s="250" t="s">
        <v>184</v>
      </c>
      <c r="M310" s="250" t="s">
        <v>211</v>
      </c>
    </row>
    <row r="311" spans="2:13" ht="27.75" x14ac:dyDescent="0.35">
      <c r="B311" s="233">
        <v>5</v>
      </c>
      <c r="C311" s="234" t="s">
        <v>123</v>
      </c>
      <c r="D311" s="234" t="s">
        <v>2847</v>
      </c>
      <c r="E311" s="247" t="s">
        <v>2838</v>
      </c>
      <c r="F311" s="247" t="s">
        <v>181</v>
      </c>
      <c r="G311" s="248">
        <v>47250</v>
      </c>
      <c r="H311" s="251">
        <v>44071</v>
      </c>
      <c r="I311" s="247" t="s">
        <v>216</v>
      </c>
      <c r="J311" s="247" t="s">
        <v>2848</v>
      </c>
      <c r="K311" s="250" t="s">
        <v>184</v>
      </c>
      <c r="L311" s="250" t="s">
        <v>184</v>
      </c>
      <c r="M311" s="250" t="s">
        <v>211</v>
      </c>
    </row>
    <row r="312" spans="2:13" ht="27.75" x14ac:dyDescent="0.35">
      <c r="B312" s="233">
        <v>5</v>
      </c>
      <c r="C312" s="234" t="s">
        <v>123</v>
      </c>
      <c r="D312" s="234" t="s">
        <v>2623</v>
      </c>
      <c r="E312" s="247" t="s">
        <v>2849</v>
      </c>
      <c r="F312" s="247" t="s">
        <v>181</v>
      </c>
      <c r="G312" s="248">
        <v>31500</v>
      </c>
      <c r="H312" s="251">
        <v>44071</v>
      </c>
      <c r="I312" s="247" t="s">
        <v>216</v>
      </c>
      <c r="J312" s="247" t="s">
        <v>2850</v>
      </c>
      <c r="K312" s="250" t="s">
        <v>184</v>
      </c>
      <c r="L312" s="250" t="s">
        <v>184</v>
      </c>
      <c r="M312" s="250" t="s">
        <v>211</v>
      </c>
    </row>
    <row r="313" spans="2:13" ht="27.75" x14ac:dyDescent="0.35">
      <c r="B313" s="233">
        <v>5</v>
      </c>
      <c r="C313" s="234" t="s">
        <v>123</v>
      </c>
      <c r="D313" s="234" t="s">
        <v>2851</v>
      </c>
      <c r="E313" s="247" t="s">
        <v>2624</v>
      </c>
      <c r="F313" s="247" t="s">
        <v>181</v>
      </c>
      <c r="G313" s="248">
        <v>47250</v>
      </c>
      <c r="H313" s="251">
        <v>44071</v>
      </c>
      <c r="I313" s="247" t="s">
        <v>216</v>
      </c>
      <c r="J313" s="247" t="s">
        <v>2753</v>
      </c>
      <c r="K313" s="250" t="s">
        <v>184</v>
      </c>
      <c r="L313" s="250" t="s">
        <v>184</v>
      </c>
      <c r="M313" s="250" t="s">
        <v>211</v>
      </c>
    </row>
    <row r="314" spans="2:13" ht="27.75" x14ac:dyDescent="0.35">
      <c r="B314" s="233">
        <v>5</v>
      </c>
      <c r="C314" s="234" t="s">
        <v>123</v>
      </c>
      <c r="D314" s="234" t="s">
        <v>2852</v>
      </c>
      <c r="E314" s="247" t="s">
        <v>2624</v>
      </c>
      <c r="F314" s="247" t="s">
        <v>181</v>
      </c>
      <c r="G314" s="248">
        <v>47250</v>
      </c>
      <c r="H314" s="251">
        <v>44071</v>
      </c>
      <c r="I314" s="247" t="s">
        <v>216</v>
      </c>
      <c r="J314" s="247" t="s">
        <v>2753</v>
      </c>
      <c r="K314" s="250" t="s">
        <v>184</v>
      </c>
      <c r="L314" s="250" t="s">
        <v>184</v>
      </c>
      <c r="M314" s="250" t="s">
        <v>211</v>
      </c>
    </row>
    <row r="315" spans="2:13" ht="27.75" x14ac:dyDescent="0.35">
      <c r="B315" s="233">
        <v>5</v>
      </c>
      <c r="C315" s="234" t="s">
        <v>123</v>
      </c>
      <c r="D315" s="234" t="s">
        <v>2853</v>
      </c>
      <c r="E315" s="247" t="s">
        <v>2624</v>
      </c>
      <c r="F315" s="247" t="s">
        <v>181</v>
      </c>
      <c r="G315" s="248">
        <v>47250</v>
      </c>
      <c r="H315" s="251">
        <v>44071</v>
      </c>
      <c r="I315" s="247" t="s">
        <v>216</v>
      </c>
      <c r="J315" s="247" t="s">
        <v>2753</v>
      </c>
      <c r="K315" s="250" t="s">
        <v>184</v>
      </c>
      <c r="L315" s="250" t="s">
        <v>184</v>
      </c>
      <c r="M315" s="250" t="s">
        <v>211</v>
      </c>
    </row>
    <row r="316" spans="2:13" ht="27.75" x14ac:dyDescent="0.35">
      <c r="B316" s="233">
        <v>5</v>
      </c>
      <c r="C316" s="234" t="s">
        <v>123</v>
      </c>
      <c r="D316" s="234" t="s">
        <v>2854</v>
      </c>
      <c r="E316" s="247" t="s">
        <v>2624</v>
      </c>
      <c r="F316" s="247" t="s">
        <v>181</v>
      </c>
      <c r="G316" s="248">
        <v>47250</v>
      </c>
      <c r="H316" s="251">
        <v>44071</v>
      </c>
      <c r="I316" s="247" t="s">
        <v>216</v>
      </c>
      <c r="J316" s="247" t="s">
        <v>2753</v>
      </c>
      <c r="K316" s="250" t="s">
        <v>184</v>
      </c>
      <c r="L316" s="250" t="s">
        <v>184</v>
      </c>
      <c r="M316" s="250" t="s">
        <v>211</v>
      </c>
    </row>
    <row r="317" spans="2:13" ht="27.75" x14ac:dyDescent="0.35">
      <c r="B317" s="233">
        <v>5</v>
      </c>
      <c r="C317" s="234" t="s">
        <v>123</v>
      </c>
      <c r="D317" s="234" t="s">
        <v>2840</v>
      </c>
      <c r="E317" s="247" t="s">
        <v>2624</v>
      </c>
      <c r="F317" s="247" t="s">
        <v>181</v>
      </c>
      <c r="G317" s="248">
        <v>47250</v>
      </c>
      <c r="H317" s="251">
        <v>44071</v>
      </c>
      <c r="I317" s="247" t="s">
        <v>216</v>
      </c>
      <c r="J317" s="247" t="s">
        <v>2753</v>
      </c>
      <c r="K317" s="250" t="s">
        <v>184</v>
      </c>
      <c r="L317" s="250" t="s">
        <v>184</v>
      </c>
      <c r="M317" s="250" t="s">
        <v>211</v>
      </c>
    </row>
    <row r="318" spans="2:13" ht="27.75" x14ac:dyDescent="0.35">
      <c r="B318" s="233">
        <v>5</v>
      </c>
      <c r="C318" s="234" t="s">
        <v>123</v>
      </c>
      <c r="D318" s="234" t="s">
        <v>2846</v>
      </c>
      <c r="E318" s="247" t="s">
        <v>2624</v>
      </c>
      <c r="F318" s="247" t="s">
        <v>181</v>
      </c>
      <c r="G318" s="248">
        <v>47250</v>
      </c>
      <c r="H318" s="251">
        <v>44071</v>
      </c>
      <c r="I318" s="247" t="s">
        <v>216</v>
      </c>
      <c r="J318" s="247" t="s">
        <v>2753</v>
      </c>
      <c r="K318" s="250" t="s">
        <v>184</v>
      </c>
      <c r="L318" s="250" t="s">
        <v>184</v>
      </c>
      <c r="M318" s="250" t="s">
        <v>211</v>
      </c>
    </row>
    <row r="319" spans="2:13" ht="27.75" x14ac:dyDescent="0.35">
      <c r="B319" s="233">
        <v>5</v>
      </c>
      <c r="C319" s="234" t="s">
        <v>123</v>
      </c>
      <c r="D319" s="234" t="s">
        <v>2623</v>
      </c>
      <c r="E319" s="247"/>
      <c r="F319" s="247" t="s">
        <v>181</v>
      </c>
      <c r="G319" s="248">
        <v>31500</v>
      </c>
      <c r="H319" s="251">
        <v>44071</v>
      </c>
      <c r="I319" s="247" t="s">
        <v>216</v>
      </c>
      <c r="J319" s="247" t="s">
        <v>2850</v>
      </c>
      <c r="K319" s="250" t="s">
        <v>184</v>
      </c>
      <c r="L319" s="250" t="s">
        <v>184</v>
      </c>
      <c r="M319" s="250" t="s">
        <v>211</v>
      </c>
    </row>
    <row r="320" spans="2:13" ht="27.75" x14ac:dyDescent="0.35">
      <c r="B320" s="233">
        <v>5</v>
      </c>
      <c r="C320" s="234" t="s">
        <v>123</v>
      </c>
      <c r="D320" s="234" t="s">
        <v>2855</v>
      </c>
      <c r="E320" s="247"/>
      <c r="F320" s="247" t="s">
        <v>181</v>
      </c>
      <c r="G320" s="248">
        <v>300000</v>
      </c>
      <c r="H320" s="251">
        <v>44078</v>
      </c>
      <c r="I320" s="247" t="s">
        <v>216</v>
      </c>
      <c r="J320" s="247" t="s">
        <v>2856</v>
      </c>
      <c r="K320" s="250" t="s">
        <v>184</v>
      </c>
      <c r="L320" s="250" t="s">
        <v>184</v>
      </c>
      <c r="M320" s="250" t="s">
        <v>211</v>
      </c>
    </row>
    <row r="321" spans="2:13" x14ac:dyDescent="0.35">
      <c r="B321" s="233">
        <v>5</v>
      </c>
      <c r="C321" s="234" t="s">
        <v>123</v>
      </c>
      <c r="D321" s="234" t="s">
        <v>252</v>
      </c>
      <c r="E321" s="247" t="s">
        <v>2616</v>
      </c>
      <c r="F321" s="247" t="s">
        <v>181</v>
      </c>
      <c r="G321" s="248">
        <v>100000</v>
      </c>
      <c r="H321" s="251">
        <v>44090</v>
      </c>
      <c r="I321" s="247" t="s">
        <v>221</v>
      </c>
      <c r="J321" s="247" t="s">
        <v>2857</v>
      </c>
      <c r="K321" s="250" t="s">
        <v>184</v>
      </c>
      <c r="L321" s="250" t="s">
        <v>184</v>
      </c>
      <c r="M321" s="250" t="s">
        <v>211</v>
      </c>
    </row>
    <row r="322" spans="2:13" ht="27.75" x14ac:dyDescent="0.35">
      <c r="B322" s="233">
        <v>5</v>
      </c>
      <c r="C322" s="234" t="s">
        <v>123</v>
      </c>
      <c r="D322" s="234" t="s">
        <v>233</v>
      </c>
      <c r="E322" s="247" t="s">
        <v>2616</v>
      </c>
      <c r="F322" s="247" t="s">
        <v>181</v>
      </c>
      <c r="G322" s="248">
        <v>75000</v>
      </c>
      <c r="H322" s="251">
        <v>44090</v>
      </c>
      <c r="I322" s="247" t="s">
        <v>218</v>
      </c>
      <c r="J322" s="247" t="s">
        <v>2858</v>
      </c>
      <c r="K322" s="250" t="s">
        <v>184</v>
      </c>
      <c r="L322" s="250" t="s">
        <v>184</v>
      </c>
      <c r="M322" s="250" t="s">
        <v>211</v>
      </c>
    </row>
    <row r="323" spans="2:13" ht="27.75" x14ac:dyDescent="0.35">
      <c r="B323" s="233">
        <v>5</v>
      </c>
      <c r="C323" s="234" t="s">
        <v>123</v>
      </c>
      <c r="D323" s="234" t="s">
        <v>2859</v>
      </c>
      <c r="E323" s="247" t="s">
        <v>2616</v>
      </c>
      <c r="F323" s="247" t="s">
        <v>181</v>
      </c>
      <c r="G323" s="248">
        <v>100000</v>
      </c>
      <c r="H323" s="251">
        <v>44104</v>
      </c>
      <c r="I323" s="247" t="s">
        <v>221</v>
      </c>
      <c r="J323" s="247" t="s">
        <v>2860</v>
      </c>
      <c r="K323" s="250" t="s">
        <v>184</v>
      </c>
      <c r="L323" s="250" t="s">
        <v>184</v>
      </c>
      <c r="M323" s="250" t="s">
        <v>211</v>
      </c>
    </row>
    <row r="324" spans="2:13" x14ac:dyDescent="0.35">
      <c r="B324" s="233">
        <v>5</v>
      </c>
      <c r="C324" s="234" t="s">
        <v>123</v>
      </c>
      <c r="D324" s="234" t="s">
        <v>2861</v>
      </c>
      <c r="E324" s="247" t="s">
        <v>2616</v>
      </c>
      <c r="F324" s="247" t="s">
        <v>181</v>
      </c>
      <c r="G324" s="248">
        <v>300000</v>
      </c>
      <c r="H324" s="251">
        <v>44105</v>
      </c>
      <c r="I324" s="247" t="s">
        <v>221</v>
      </c>
      <c r="J324" s="247" t="s">
        <v>2704</v>
      </c>
      <c r="K324" s="250" t="s">
        <v>184</v>
      </c>
      <c r="L324" s="250" t="s">
        <v>184</v>
      </c>
      <c r="M324" s="250" t="s">
        <v>211</v>
      </c>
    </row>
    <row r="325" spans="2:13" x14ac:dyDescent="0.35">
      <c r="B325" s="233">
        <v>5</v>
      </c>
      <c r="C325" s="234" t="s">
        <v>123</v>
      </c>
      <c r="D325" s="234" t="s">
        <v>2862</v>
      </c>
      <c r="E325" s="247" t="s">
        <v>2616</v>
      </c>
      <c r="F325" s="247" t="s">
        <v>181</v>
      </c>
      <c r="G325" s="248">
        <v>250000</v>
      </c>
      <c r="H325" s="251">
        <v>44105</v>
      </c>
      <c r="I325" s="247" t="s">
        <v>221</v>
      </c>
      <c r="J325" s="247" t="s">
        <v>2704</v>
      </c>
      <c r="K325" s="250" t="s">
        <v>184</v>
      </c>
      <c r="L325" s="250" t="s">
        <v>184</v>
      </c>
      <c r="M325" s="250" t="s">
        <v>211</v>
      </c>
    </row>
    <row r="326" spans="2:13" x14ac:dyDescent="0.35">
      <c r="B326" s="233">
        <v>5</v>
      </c>
      <c r="C326" s="234" t="s">
        <v>123</v>
      </c>
      <c r="D326" s="234" t="s">
        <v>2863</v>
      </c>
      <c r="E326" s="247"/>
      <c r="F326" s="247" t="s">
        <v>181</v>
      </c>
      <c r="G326" s="248">
        <v>130000</v>
      </c>
      <c r="H326" s="251">
        <v>44113</v>
      </c>
      <c r="I326" s="247" t="s">
        <v>215</v>
      </c>
      <c r="J326" s="247" t="s">
        <v>2864</v>
      </c>
      <c r="K326" s="250" t="s">
        <v>184</v>
      </c>
      <c r="L326" s="250" t="s">
        <v>184</v>
      </c>
      <c r="M326" s="250" t="s">
        <v>211</v>
      </c>
    </row>
    <row r="327" spans="2:13" x14ac:dyDescent="0.35">
      <c r="B327" s="233">
        <v>5</v>
      </c>
      <c r="C327" s="234" t="s">
        <v>123</v>
      </c>
      <c r="D327" s="234" t="s">
        <v>2865</v>
      </c>
      <c r="E327" s="247"/>
      <c r="F327" s="247" t="s">
        <v>181</v>
      </c>
      <c r="G327" s="248">
        <v>50000</v>
      </c>
      <c r="H327" s="251">
        <v>44117</v>
      </c>
      <c r="I327" s="247" t="s">
        <v>216</v>
      </c>
      <c r="J327" s="247" t="s">
        <v>2865</v>
      </c>
      <c r="K327" s="250" t="s">
        <v>184</v>
      </c>
      <c r="L327" s="250" t="s">
        <v>184</v>
      </c>
      <c r="M327" s="250" t="s">
        <v>211</v>
      </c>
    </row>
    <row r="328" spans="2:13" ht="27.75" x14ac:dyDescent="0.35">
      <c r="B328" s="233">
        <v>5</v>
      </c>
      <c r="C328" s="234" t="s">
        <v>123</v>
      </c>
      <c r="D328" s="234" t="s">
        <v>2598</v>
      </c>
      <c r="E328" s="247" t="s">
        <v>239</v>
      </c>
      <c r="F328" s="247" t="s">
        <v>181</v>
      </c>
      <c r="G328" s="248">
        <v>70000</v>
      </c>
      <c r="H328" s="251">
        <v>44117</v>
      </c>
      <c r="I328" s="247" t="s">
        <v>242</v>
      </c>
      <c r="J328" s="247" t="s">
        <v>2599</v>
      </c>
      <c r="K328" s="250" t="s">
        <v>184</v>
      </c>
      <c r="L328" s="250" t="s">
        <v>184</v>
      </c>
      <c r="M328" s="250" t="s">
        <v>211</v>
      </c>
    </row>
    <row r="329" spans="2:13" ht="27.75" x14ac:dyDescent="0.35">
      <c r="B329" s="233">
        <v>5</v>
      </c>
      <c r="C329" s="234" t="s">
        <v>123</v>
      </c>
      <c r="D329" s="234" t="s">
        <v>2866</v>
      </c>
      <c r="E329" s="247"/>
      <c r="F329" s="247" t="s">
        <v>181</v>
      </c>
      <c r="G329" s="248">
        <v>200000</v>
      </c>
      <c r="H329" s="251">
        <v>44117</v>
      </c>
      <c r="I329" s="247" t="s">
        <v>221</v>
      </c>
      <c r="J329" s="247" t="s">
        <v>2866</v>
      </c>
      <c r="K329" s="250" t="s">
        <v>184</v>
      </c>
      <c r="L329" s="250" t="s">
        <v>184</v>
      </c>
      <c r="M329" s="250" t="s">
        <v>211</v>
      </c>
    </row>
    <row r="330" spans="2:13" ht="27.75" x14ac:dyDescent="0.35">
      <c r="B330" s="233">
        <v>5</v>
      </c>
      <c r="C330" s="234" t="s">
        <v>123</v>
      </c>
      <c r="D330" s="234" t="s">
        <v>2867</v>
      </c>
      <c r="E330" s="247" t="s">
        <v>2867</v>
      </c>
      <c r="F330" s="247" t="s">
        <v>181</v>
      </c>
      <c r="G330" s="248">
        <v>200000</v>
      </c>
      <c r="H330" s="251">
        <v>44117</v>
      </c>
      <c r="I330" s="247" t="s">
        <v>216</v>
      </c>
      <c r="J330" s="247" t="s">
        <v>2868</v>
      </c>
      <c r="K330" s="250" t="s">
        <v>184</v>
      </c>
      <c r="L330" s="250" t="s">
        <v>184</v>
      </c>
      <c r="M330" s="250" t="s">
        <v>211</v>
      </c>
    </row>
    <row r="331" spans="2:13" ht="27.75" x14ac:dyDescent="0.35">
      <c r="B331" s="233">
        <v>5</v>
      </c>
      <c r="C331" s="234" t="s">
        <v>123</v>
      </c>
      <c r="D331" s="234" t="s">
        <v>2867</v>
      </c>
      <c r="E331" s="247" t="s">
        <v>2867</v>
      </c>
      <c r="F331" s="247" t="s">
        <v>181</v>
      </c>
      <c r="G331" s="248">
        <v>200000</v>
      </c>
      <c r="H331" s="251">
        <v>44117</v>
      </c>
      <c r="I331" s="247" t="s">
        <v>216</v>
      </c>
      <c r="J331" s="247" t="s">
        <v>2869</v>
      </c>
      <c r="K331" s="250" t="s">
        <v>184</v>
      </c>
      <c r="L331" s="250" t="s">
        <v>184</v>
      </c>
      <c r="M331" s="250" t="s">
        <v>211</v>
      </c>
    </row>
    <row r="332" spans="2:13" ht="27.75" x14ac:dyDescent="0.35">
      <c r="B332" s="233">
        <v>5</v>
      </c>
      <c r="C332" s="234" t="s">
        <v>123</v>
      </c>
      <c r="D332" s="234" t="s">
        <v>2870</v>
      </c>
      <c r="E332" s="247" t="s">
        <v>2616</v>
      </c>
      <c r="F332" s="247" t="s">
        <v>181</v>
      </c>
      <c r="G332" s="248">
        <v>100000</v>
      </c>
      <c r="H332" s="251">
        <v>44131</v>
      </c>
      <c r="I332" s="247" t="s">
        <v>221</v>
      </c>
      <c r="J332" s="247" t="s">
        <v>2871</v>
      </c>
      <c r="K332" s="250" t="s">
        <v>184</v>
      </c>
      <c r="L332" s="250" t="s">
        <v>184</v>
      </c>
      <c r="M332" s="250" t="s">
        <v>211</v>
      </c>
    </row>
    <row r="333" spans="2:13" ht="27.75" x14ac:dyDescent="0.35">
      <c r="B333" s="233">
        <v>5</v>
      </c>
      <c r="C333" s="234" t="s">
        <v>123</v>
      </c>
      <c r="D333" s="234" t="s">
        <v>2872</v>
      </c>
      <c r="E333" s="247" t="s">
        <v>2616</v>
      </c>
      <c r="F333" s="247" t="s">
        <v>181</v>
      </c>
      <c r="G333" s="248">
        <v>100000</v>
      </c>
      <c r="H333" s="251">
        <v>44131</v>
      </c>
      <c r="I333" s="247" t="s">
        <v>221</v>
      </c>
      <c r="J333" s="247" t="s">
        <v>2873</v>
      </c>
      <c r="K333" s="250" t="s">
        <v>184</v>
      </c>
      <c r="L333" s="250" t="s">
        <v>184</v>
      </c>
      <c r="M333" s="250" t="s">
        <v>211</v>
      </c>
    </row>
    <row r="334" spans="2:13" ht="27.75" x14ac:dyDescent="0.35">
      <c r="B334" s="233">
        <v>5</v>
      </c>
      <c r="C334" s="234" t="s">
        <v>123</v>
      </c>
      <c r="D334" s="234" t="s">
        <v>2874</v>
      </c>
      <c r="E334" s="247" t="s">
        <v>2616</v>
      </c>
      <c r="F334" s="247" t="s">
        <v>181</v>
      </c>
      <c r="G334" s="248">
        <v>100000</v>
      </c>
      <c r="H334" s="251">
        <v>44131</v>
      </c>
      <c r="I334" s="247" t="s">
        <v>221</v>
      </c>
      <c r="J334" s="247" t="s">
        <v>2875</v>
      </c>
      <c r="K334" s="250" t="s">
        <v>184</v>
      </c>
      <c r="L334" s="250" t="s">
        <v>184</v>
      </c>
      <c r="M334" s="250" t="s">
        <v>211</v>
      </c>
    </row>
    <row r="335" spans="2:13" x14ac:dyDescent="0.35">
      <c r="B335" s="233">
        <v>5</v>
      </c>
      <c r="C335" s="234" t="s">
        <v>123</v>
      </c>
      <c r="D335" s="234" t="s">
        <v>2723</v>
      </c>
      <c r="E335" s="247" t="s">
        <v>2695</v>
      </c>
      <c r="F335" s="247" t="s">
        <v>181</v>
      </c>
      <c r="G335" s="248">
        <v>300000</v>
      </c>
      <c r="H335" s="251">
        <v>44132</v>
      </c>
      <c r="I335" s="247" t="s">
        <v>221</v>
      </c>
      <c r="J335" s="247" t="s">
        <v>2704</v>
      </c>
      <c r="K335" s="250" t="s">
        <v>184</v>
      </c>
      <c r="L335" s="250" t="s">
        <v>184</v>
      </c>
      <c r="M335" s="250" t="s">
        <v>211</v>
      </c>
    </row>
    <row r="336" spans="2:13" x14ac:dyDescent="0.35">
      <c r="B336" s="233">
        <v>5</v>
      </c>
      <c r="C336" s="234" t="s">
        <v>123</v>
      </c>
      <c r="D336" s="234" t="s">
        <v>245</v>
      </c>
      <c r="E336" s="247" t="s">
        <v>2616</v>
      </c>
      <c r="F336" s="247" t="s">
        <v>181</v>
      </c>
      <c r="G336" s="248">
        <v>150000</v>
      </c>
      <c r="H336" s="251">
        <v>44132</v>
      </c>
      <c r="I336" s="247" t="s">
        <v>221</v>
      </c>
      <c r="J336" s="247" t="s">
        <v>2704</v>
      </c>
      <c r="K336" s="250" t="s">
        <v>184</v>
      </c>
      <c r="L336" s="250" t="s">
        <v>184</v>
      </c>
      <c r="M336" s="250" t="s">
        <v>211</v>
      </c>
    </row>
    <row r="337" spans="2:13" x14ac:dyDescent="0.35">
      <c r="B337" s="233">
        <v>5</v>
      </c>
      <c r="C337" s="234" t="s">
        <v>123</v>
      </c>
      <c r="D337" s="234" t="s">
        <v>2876</v>
      </c>
      <c r="E337" s="247"/>
      <c r="F337" s="247" t="s">
        <v>181</v>
      </c>
      <c r="G337" s="248">
        <v>200000</v>
      </c>
      <c r="H337" s="251">
        <v>44137</v>
      </c>
      <c r="I337" s="247" t="s">
        <v>221</v>
      </c>
      <c r="J337" s="247" t="s">
        <v>2876</v>
      </c>
      <c r="K337" s="250" t="s">
        <v>184</v>
      </c>
      <c r="L337" s="250" t="s">
        <v>184</v>
      </c>
      <c r="M337" s="250" t="s">
        <v>211</v>
      </c>
    </row>
    <row r="338" spans="2:13" ht="27.75" x14ac:dyDescent="0.35">
      <c r="B338" s="233">
        <v>5</v>
      </c>
      <c r="C338" s="234" t="s">
        <v>123</v>
      </c>
      <c r="D338" s="234" t="s">
        <v>2877</v>
      </c>
      <c r="E338" s="247"/>
      <c r="F338" s="247" t="s">
        <v>181</v>
      </c>
      <c r="G338" s="248">
        <v>75000</v>
      </c>
      <c r="H338" s="251">
        <v>44137</v>
      </c>
      <c r="I338" s="247" t="s">
        <v>216</v>
      </c>
      <c r="J338" s="247" t="s">
        <v>2878</v>
      </c>
      <c r="K338" s="250" t="s">
        <v>184</v>
      </c>
      <c r="L338" s="250" t="s">
        <v>184</v>
      </c>
      <c r="M338" s="250" t="s">
        <v>211</v>
      </c>
    </row>
    <row r="339" spans="2:13" x14ac:dyDescent="0.35">
      <c r="B339" s="233">
        <v>5</v>
      </c>
      <c r="C339" s="234" t="s">
        <v>123</v>
      </c>
      <c r="D339" s="234" t="s">
        <v>2879</v>
      </c>
      <c r="E339" s="247" t="s">
        <v>2616</v>
      </c>
      <c r="F339" s="247" t="s">
        <v>181</v>
      </c>
      <c r="G339" s="248">
        <v>100000</v>
      </c>
      <c r="H339" s="251">
        <v>44154</v>
      </c>
      <c r="I339" s="247" t="s">
        <v>216</v>
      </c>
      <c r="J339" s="247" t="s">
        <v>2880</v>
      </c>
      <c r="K339" s="250" t="s">
        <v>184</v>
      </c>
      <c r="L339" s="250" t="s">
        <v>184</v>
      </c>
      <c r="M339" s="250" t="s">
        <v>211</v>
      </c>
    </row>
    <row r="340" spans="2:13" x14ac:dyDescent="0.35">
      <c r="B340" s="233">
        <v>5</v>
      </c>
      <c r="C340" s="234" t="s">
        <v>123</v>
      </c>
      <c r="D340" s="234" t="s">
        <v>2881</v>
      </c>
      <c r="E340" s="247"/>
      <c r="F340" s="247" t="s">
        <v>181</v>
      </c>
      <c r="G340" s="248">
        <v>100000</v>
      </c>
      <c r="H340" s="251">
        <v>44154</v>
      </c>
      <c r="I340" s="247" t="s">
        <v>221</v>
      </c>
      <c r="J340" s="247" t="s">
        <v>2881</v>
      </c>
      <c r="K340" s="250" t="s">
        <v>184</v>
      </c>
      <c r="L340" s="250" t="s">
        <v>184</v>
      </c>
      <c r="M340" s="250" t="s">
        <v>211</v>
      </c>
    </row>
    <row r="341" spans="2:13" x14ac:dyDescent="0.35">
      <c r="B341" s="233">
        <v>5</v>
      </c>
      <c r="C341" s="234" t="s">
        <v>123</v>
      </c>
      <c r="D341" s="234" t="s">
        <v>2882</v>
      </c>
      <c r="E341" s="247"/>
      <c r="F341" s="247" t="s">
        <v>181</v>
      </c>
      <c r="G341" s="248">
        <v>150000</v>
      </c>
      <c r="H341" s="251">
        <v>44154</v>
      </c>
      <c r="I341" s="247" t="s">
        <v>216</v>
      </c>
      <c r="J341" s="247" t="s">
        <v>2883</v>
      </c>
      <c r="K341" s="250" t="s">
        <v>184</v>
      </c>
      <c r="L341" s="250" t="s">
        <v>184</v>
      </c>
      <c r="M341" s="250" t="s">
        <v>211</v>
      </c>
    </row>
    <row r="342" spans="2:13" x14ac:dyDescent="0.35">
      <c r="B342" s="233">
        <v>5</v>
      </c>
      <c r="C342" s="234" t="s">
        <v>123</v>
      </c>
      <c r="D342" s="234" t="s">
        <v>2586</v>
      </c>
      <c r="E342" s="247" t="s">
        <v>2587</v>
      </c>
      <c r="F342" s="247" t="s">
        <v>181</v>
      </c>
      <c r="G342" s="248">
        <v>50000</v>
      </c>
      <c r="H342" s="251">
        <v>44154</v>
      </c>
      <c r="I342" s="247" t="s">
        <v>221</v>
      </c>
      <c r="J342" s="247" t="s">
        <v>2584</v>
      </c>
      <c r="K342" s="250" t="s">
        <v>184</v>
      </c>
      <c r="L342" s="250" t="s">
        <v>184</v>
      </c>
      <c r="M342" s="250" t="s">
        <v>211</v>
      </c>
    </row>
    <row r="343" spans="2:13" ht="27.75" x14ac:dyDescent="0.35">
      <c r="B343" s="233">
        <v>5</v>
      </c>
      <c r="C343" s="234" t="s">
        <v>123</v>
      </c>
      <c r="D343" s="234" t="s">
        <v>2598</v>
      </c>
      <c r="E343" s="247" t="s">
        <v>239</v>
      </c>
      <c r="F343" s="247" t="s">
        <v>181</v>
      </c>
      <c r="G343" s="248">
        <v>70000</v>
      </c>
      <c r="H343" s="251">
        <v>44154</v>
      </c>
      <c r="I343" s="247" t="s">
        <v>242</v>
      </c>
      <c r="J343" s="247" t="s">
        <v>2599</v>
      </c>
      <c r="K343" s="250" t="s">
        <v>184</v>
      </c>
      <c r="L343" s="250" t="s">
        <v>184</v>
      </c>
      <c r="M343" s="250" t="s">
        <v>211</v>
      </c>
    </row>
    <row r="344" spans="2:13" ht="27.75" x14ac:dyDescent="0.35">
      <c r="B344" s="233">
        <v>5</v>
      </c>
      <c r="C344" s="234" t="s">
        <v>123</v>
      </c>
      <c r="D344" s="234" t="s">
        <v>2884</v>
      </c>
      <c r="E344" s="247"/>
      <c r="F344" s="247" t="s">
        <v>181</v>
      </c>
      <c r="G344" s="248">
        <v>75000</v>
      </c>
      <c r="H344" s="251">
        <v>44159</v>
      </c>
      <c r="I344" s="247" t="s">
        <v>216</v>
      </c>
      <c r="J344" s="247" t="s">
        <v>2885</v>
      </c>
      <c r="K344" s="250" t="s">
        <v>184</v>
      </c>
      <c r="L344" s="250" t="s">
        <v>184</v>
      </c>
      <c r="M344" s="250" t="s">
        <v>211</v>
      </c>
    </row>
    <row r="345" spans="2:13" x14ac:dyDescent="0.35">
      <c r="B345" s="233">
        <v>5</v>
      </c>
      <c r="C345" s="234" t="s">
        <v>123</v>
      </c>
      <c r="D345" s="234" t="s">
        <v>2586</v>
      </c>
      <c r="E345" s="247" t="s">
        <v>2587</v>
      </c>
      <c r="F345" s="247" t="s">
        <v>181</v>
      </c>
      <c r="G345" s="248">
        <v>50000</v>
      </c>
      <c r="H345" s="251">
        <v>44167</v>
      </c>
      <c r="I345" s="247" t="s">
        <v>221</v>
      </c>
      <c r="J345" s="247" t="s">
        <v>2584</v>
      </c>
      <c r="K345" s="250" t="s">
        <v>184</v>
      </c>
      <c r="L345" s="250" t="s">
        <v>184</v>
      </c>
      <c r="M345" s="250" t="s">
        <v>211</v>
      </c>
    </row>
    <row r="346" spans="2:13" ht="27.75" x14ac:dyDescent="0.35">
      <c r="B346" s="233">
        <v>5</v>
      </c>
      <c r="C346" s="234" t="s">
        <v>123</v>
      </c>
      <c r="D346" s="234" t="s">
        <v>2598</v>
      </c>
      <c r="E346" s="247" t="s">
        <v>239</v>
      </c>
      <c r="F346" s="247" t="s">
        <v>181</v>
      </c>
      <c r="G346" s="248">
        <v>70000</v>
      </c>
      <c r="H346" s="251">
        <v>44167</v>
      </c>
      <c r="I346" s="247" t="s">
        <v>242</v>
      </c>
      <c r="J346" s="247" t="s">
        <v>2599</v>
      </c>
      <c r="K346" s="250" t="s">
        <v>184</v>
      </c>
      <c r="L346" s="250" t="s">
        <v>184</v>
      </c>
      <c r="M346" s="250" t="s">
        <v>211</v>
      </c>
    </row>
    <row r="347" spans="2:13" ht="27.75" x14ac:dyDescent="0.35">
      <c r="B347" s="233">
        <v>5</v>
      </c>
      <c r="C347" s="234" t="s">
        <v>123</v>
      </c>
      <c r="D347" s="234" t="s">
        <v>2886</v>
      </c>
      <c r="E347" s="247"/>
      <c r="F347" s="247" t="s">
        <v>181</v>
      </c>
      <c r="G347" s="248">
        <v>100000</v>
      </c>
      <c r="H347" s="251">
        <v>44175</v>
      </c>
      <c r="I347" s="247" t="s">
        <v>221</v>
      </c>
      <c r="J347" s="247" t="s">
        <v>2887</v>
      </c>
      <c r="K347" s="250" t="s">
        <v>184</v>
      </c>
      <c r="L347" s="250" t="s">
        <v>184</v>
      </c>
      <c r="M347" s="250" t="s">
        <v>211</v>
      </c>
    </row>
    <row r="348" spans="2:13" x14ac:dyDescent="0.35">
      <c r="B348" s="233">
        <v>5</v>
      </c>
      <c r="C348" s="234" t="s">
        <v>123</v>
      </c>
      <c r="D348" s="234" t="s">
        <v>236</v>
      </c>
      <c r="E348" s="247" t="s">
        <v>2616</v>
      </c>
      <c r="F348" s="247" t="s">
        <v>181</v>
      </c>
      <c r="G348" s="248">
        <v>225000</v>
      </c>
      <c r="H348" s="251">
        <v>44175</v>
      </c>
      <c r="I348" s="247" t="s">
        <v>242</v>
      </c>
      <c r="J348" s="247" t="s">
        <v>242</v>
      </c>
      <c r="K348" s="250" t="s">
        <v>184</v>
      </c>
      <c r="L348" s="250" t="s">
        <v>184</v>
      </c>
      <c r="M348" s="250" t="s">
        <v>211</v>
      </c>
    </row>
    <row r="349" spans="2:13" x14ac:dyDescent="0.35">
      <c r="B349" s="233">
        <v>5</v>
      </c>
      <c r="C349" s="234" t="s">
        <v>123</v>
      </c>
      <c r="D349" s="234" t="s">
        <v>236</v>
      </c>
      <c r="E349" s="247" t="s">
        <v>2616</v>
      </c>
      <c r="F349" s="247" t="s">
        <v>181</v>
      </c>
      <c r="G349" s="248">
        <v>75000</v>
      </c>
      <c r="H349" s="251">
        <v>44182</v>
      </c>
      <c r="I349" s="247" t="s">
        <v>242</v>
      </c>
      <c r="J349" s="247" t="s">
        <v>242</v>
      </c>
      <c r="K349" s="250" t="s">
        <v>184</v>
      </c>
      <c r="L349" s="250" t="s">
        <v>184</v>
      </c>
      <c r="M349" s="250" t="s">
        <v>211</v>
      </c>
    </row>
    <row r="350" spans="2:13" x14ac:dyDescent="0.35">
      <c r="B350" s="239">
        <v>6</v>
      </c>
      <c r="C350" s="240" t="s">
        <v>124</v>
      </c>
      <c r="D350" s="240" t="s">
        <v>2888</v>
      </c>
      <c r="E350" s="241" t="s">
        <v>253</v>
      </c>
      <c r="F350" s="241" t="s">
        <v>181</v>
      </c>
      <c r="G350" s="242">
        <v>15978716</v>
      </c>
      <c r="H350" s="241" t="s">
        <v>2889</v>
      </c>
      <c r="I350" s="241" t="s">
        <v>173</v>
      </c>
      <c r="J350" s="252" t="s">
        <v>2890</v>
      </c>
      <c r="K350" s="244" t="s">
        <v>5</v>
      </c>
      <c r="L350" s="244" t="s">
        <v>2891</v>
      </c>
      <c r="M350" s="244" t="s">
        <v>5</v>
      </c>
    </row>
    <row r="351" spans="2:13" x14ac:dyDescent="0.35">
      <c r="B351" s="239">
        <v>6</v>
      </c>
      <c r="C351" s="240" t="s">
        <v>124</v>
      </c>
      <c r="D351" s="240" t="s">
        <v>256</v>
      </c>
      <c r="E351" s="241" t="s">
        <v>255</v>
      </c>
      <c r="F351" s="241" t="s">
        <v>254</v>
      </c>
      <c r="G351" s="242">
        <v>3719676</v>
      </c>
      <c r="H351" s="241" t="s">
        <v>2892</v>
      </c>
      <c r="I351" s="241" t="s">
        <v>255</v>
      </c>
      <c r="J351" s="241" t="s">
        <v>2893</v>
      </c>
      <c r="K351" s="244" t="s">
        <v>5</v>
      </c>
      <c r="L351" s="244" t="s">
        <v>5</v>
      </c>
      <c r="M351" s="244" t="s">
        <v>5</v>
      </c>
    </row>
    <row r="352" spans="2:13" x14ac:dyDescent="0.35">
      <c r="B352" s="239">
        <v>6</v>
      </c>
      <c r="C352" s="240" t="s">
        <v>124</v>
      </c>
      <c r="D352" s="240" t="s">
        <v>256</v>
      </c>
      <c r="E352" s="241" t="s">
        <v>255</v>
      </c>
      <c r="F352" s="241" t="s">
        <v>254</v>
      </c>
      <c r="G352" s="242">
        <v>2530738</v>
      </c>
      <c r="H352" s="241" t="s">
        <v>2894</v>
      </c>
      <c r="I352" s="241" t="s">
        <v>255</v>
      </c>
      <c r="J352" s="241" t="s">
        <v>2893</v>
      </c>
      <c r="K352" s="244" t="s">
        <v>5</v>
      </c>
      <c r="L352" s="244" t="s">
        <v>5</v>
      </c>
      <c r="M352" s="244" t="s">
        <v>5</v>
      </c>
    </row>
    <row r="353" spans="2:13" x14ac:dyDescent="0.35">
      <c r="B353" s="239">
        <v>6</v>
      </c>
      <c r="C353" s="240" t="s">
        <v>124</v>
      </c>
      <c r="D353" s="240" t="s">
        <v>256</v>
      </c>
      <c r="E353" s="241" t="s">
        <v>255</v>
      </c>
      <c r="F353" s="241" t="s">
        <v>254</v>
      </c>
      <c r="G353" s="242">
        <v>0</v>
      </c>
      <c r="H353" s="241" t="s">
        <v>2895</v>
      </c>
      <c r="I353" s="241" t="s">
        <v>255</v>
      </c>
      <c r="J353" s="241" t="s">
        <v>2893</v>
      </c>
      <c r="K353" s="244" t="s">
        <v>5</v>
      </c>
      <c r="L353" s="244" t="s">
        <v>5</v>
      </c>
      <c r="M353" s="244" t="s">
        <v>5</v>
      </c>
    </row>
    <row r="354" spans="2:13" x14ac:dyDescent="0.35">
      <c r="B354" s="239">
        <v>6</v>
      </c>
      <c r="C354" s="240" t="s">
        <v>124</v>
      </c>
      <c r="D354" s="240" t="s">
        <v>256</v>
      </c>
      <c r="E354" s="241" t="s">
        <v>255</v>
      </c>
      <c r="F354" s="241" t="s">
        <v>254</v>
      </c>
      <c r="G354" s="242">
        <v>2208767</v>
      </c>
      <c r="H354" s="241" t="s">
        <v>2896</v>
      </c>
      <c r="I354" s="241" t="s">
        <v>255</v>
      </c>
      <c r="J354" s="241" t="s">
        <v>2893</v>
      </c>
      <c r="K354" s="244" t="s">
        <v>5</v>
      </c>
      <c r="L354" s="244" t="s">
        <v>5</v>
      </c>
      <c r="M354" s="244" t="s">
        <v>5</v>
      </c>
    </row>
    <row r="355" spans="2:13" x14ac:dyDescent="0.35">
      <c r="B355" s="239">
        <v>6</v>
      </c>
      <c r="C355" s="240" t="s">
        <v>124</v>
      </c>
      <c r="D355" s="240" t="s">
        <v>256</v>
      </c>
      <c r="E355" s="241" t="s">
        <v>255</v>
      </c>
      <c r="F355" s="241" t="s">
        <v>254</v>
      </c>
      <c r="G355" s="242">
        <v>0</v>
      </c>
      <c r="H355" s="241" t="s">
        <v>2897</v>
      </c>
      <c r="I355" s="241" t="s">
        <v>255</v>
      </c>
      <c r="J355" s="241" t="s">
        <v>2893</v>
      </c>
      <c r="K355" s="244" t="s">
        <v>5</v>
      </c>
      <c r="L355" s="244" t="s">
        <v>5</v>
      </c>
      <c r="M355" s="244" t="s">
        <v>5</v>
      </c>
    </row>
    <row r="356" spans="2:13" x14ac:dyDescent="0.35">
      <c r="B356" s="239">
        <v>6</v>
      </c>
      <c r="C356" s="240" t="s">
        <v>124</v>
      </c>
      <c r="D356" s="240" t="s">
        <v>256</v>
      </c>
      <c r="E356" s="241" t="s">
        <v>255</v>
      </c>
      <c r="F356" s="241" t="s">
        <v>254</v>
      </c>
      <c r="G356" s="242">
        <v>610086</v>
      </c>
      <c r="H356" s="241" t="s">
        <v>2898</v>
      </c>
      <c r="I356" s="241" t="s">
        <v>255</v>
      </c>
      <c r="J356" s="241" t="s">
        <v>2893</v>
      </c>
      <c r="K356" s="244" t="s">
        <v>5</v>
      </c>
      <c r="L356" s="244" t="s">
        <v>5</v>
      </c>
      <c r="M356" s="244" t="s">
        <v>5</v>
      </c>
    </row>
    <row r="357" spans="2:13" x14ac:dyDescent="0.35">
      <c r="B357" s="239">
        <v>6</v>
      </c>
      <c r="C357" s="240" t="s">
        <v>124</v>
      </c>
      <c r="D357" s="240" t="s">
        <v>256</v>
      </c>
      <c r="E357" s="241" t="s">
        <v>255</v>
      </c>
      <c r="F357" s="241" t="s">
        <v>254</v>
      </c>
      <c r="G357" s="242">
        <v>2452855</v>
      </c>
      <c r="H357" s="241" t="s">
        <v>2899</v>
      </c>
      <c r="I357" s="241" t="s">
        <v>255</v>
      </c>
      <c r="J357" s="241" t="s">
        <v>2893</v>
      </c>
      <c r="K357" s="244" t="s">
        <v>5</v>
      </c>
      <c r="L357" s="244" t="s">
        <v>5</v>
      </c>
      <c r="M357" s="244" t="s">
        <v>5</v>
      </c>
    </row>
    <row r="358" spans="2:13" x14ac:dyDescent="0.35">
      <c r="B358" s="239">
        <v>6</v>
      </c>
      <c r="C358" s="240" t="s">
        <v>124</v>
      </c>
      <c r="D358" s="240" t="s">
        <v>256</v>
      </c>
      <c r="E358" s="241" t="s">
        <v>255</v>
      </c>
      <c r="F358" s="241" t="s">
        <v>254</v>
      </c>
      <c r="G358" s="242">
        <v>619051</v>
      </c>
      <c r="H358" s="241" t="s">
        <v>2900</v>
      </c>
      <c r="I358" s="241" t="s">
        <v>255</v>
      </c>
      <c r="J358" s="241" t="s">
        <v>2893</v>
      </c>
      <c r="K358" s="244" t="s">
        <v>5</v>
      </c>
      <c r="L358" s="244" t="s">
        <v>5</v>
      </c>
      <c r="M358" s="244" t="s">
        <v>5</v>
      </c>
    </row>
    <row r="359" spans="2:13" x14ac:dyDescent="0.35">
      <c r="B359" s="239">
        <v>6</v>
      </c>
      <c r="C359" s="240" t="s">
        <v>124</v>
      </c>
      <c r="D359" s="240" t="s">
        <v>256</v>
      </c>
      <c r="E359" s="241" t="s">
        <v>255</v>
      </c>
      <c r="F359" s="241" t="s">
        <v>254</v>
      </c>
      <c r="G359" s="242">
        <v>81894</v>
      </c>
      <c r="H359" s="241" t="s">
        <v>2901</v>
      </c>
      <c r="I359" s="241" t="s">
        <v>255</v>
      </c>
      <c r="J359" s="241" t="s">
        <v>2893</v>
      </c>
      <c r="K359" s="244" t="s">
        <v>5</v>
      </c>
      <c r="L359" s="244" t="s">
        <v>5</v>
      </c>
      <c r="M359" s="244" t="s">
        <v>5</v>
      </c>
    </row>
    <row r="360" spans="2:13" x14ac:dyDescent="0.35">
      <c r="B360" s="239">
        <v>6</v>
      </c>
      <c r="C360" s="240" t="s">
        <v>124</v>
      </c>
      <c r="D360" s="240" t="s">
        <v>256</v>
      </c>
      <c r="E360" s="241" t="s">
        <v>255</v>
      </c>
      <c r="F360" s="241" t="s">
        <v>254</v>
      </c>
      <c r="G360" s="242">
        <v>2833100</v>
      </c>
      <c r="H360" s="241" t="s">
        <v>2902</v>
      </c>
      <c r="I360" s="241" t="s">
        <v>255</v>
      </c>
      <c r="J360" s="241" t="s">
        <v>2893</v>
      </c>
      <c r="K360" s="244" t="s">
        <v>5</v>
      </c>
      <c r="L360" s="244" t="s">
        <v>5</v>
      </c>
      <c r="M360" s="244" t="s">
        <v>5</v>
      </c>
    </row>
    <row r="361" spans="2:13" x14ac:dyDescent="0.35">
      <c r="B361" s="239">
        <v>6</v>
      </c>
      <c r="C361" s="240" t="s">
        <v>124</v>
      </c>
      <c r="D361" s="240" t="s">
        <v>256</v>
      </c>
      <c r="E361" s="241" t="s">
        <v>255</v>
      </c>
      <c r="F361" s="241" t="s">
        <v>254</v>
      </c>
      <c r="G361" s="242">
        <v>0</v>
      </c>
      <c r="H361" s="241" t="s">
        <v>2903</v>
      </c>
      <c r="I361" s="241" t="s">
        <v>255</v>
      </c>
      <c r="J361" s="241" t="s">
        <v>2893</v>
      </c>
      <c r="K361" s="244" t="s">
        <v>5</v>
      </c>
      <c r="L361" s="244" t="s">
        <v>5</v>
      </c>
      <c r="M361" s="244" t="s">
        <v>5</v>
      </c>
    </row>
    <row r="362" spans="2:13" x14ac:dyDescent="0.35">
      <c r="B362" s="239">
        <v>6</v>
      </c>
      <c r="C362" s="240" t="s">
        <v>124</v>
      </c>
      <c r="D362" s="240" t="s">
        <v>256</v>
      </c>
      <c r="E362" s="241" t="s">
        <v>255</v>
      </c>
      <c r="F362" s="241" t="s">
        <v>254</v>
      </c>
      <c r="G362" s="242">
        <v>2720639</v>
      </c>
      <c r="H362" s="241" t="s">
        <v>2904</v>
      </c>
      <c r="I362" s="241" t="s">
        <v>255</v>
      </c>
      <c r="J362" s="241" t="s">
        <v>2893</v>
      </c>
      <c r="K362" s="244" t="s">
        <v>5</v>
      </c>
      <c r="L362" s="244" t="s">
        <v>5</v>
      </c>
      <c r="M362" s="244" t="s">
        <v>5</v>
      </c>
    </row>
    <row r="363" spans="2:13" x14ac:dyDescent="0.35">
      <c r="B363" s="239">
        <v>6</v>
      </c>
      <c r="C363" s="240" t="s">
        <v>124</v>
      </c>
      <c r="D363" s="240" t="s">
        <v>257</v>
      </c>
      <c r="E363" s="241" t="s">
        <v>255</v>
      </c>
      <c r="F363" s="241" t="s">
        <v>181</v>
      </c>
      <c r="G363" s="242">
        <v>4498000</v>
      </c>
      <c r="H363" s="241" t="s">
        <v>2889</v>
      </c>
      <c r="I363" s="241" t="s">
        <v>255</v>
      </c>
      <c r="J363" s="241" t="s">
        <v>2905</v>
      </c>
      <c r="K363" s="244" t="s">
        <v>5</v>
      </c>
      <c r="L363" s="244" t="s">
        <v>5</v>
      </c>
      <c r="M363" s="244" t="s">
        <v>5</v>
      </c>
    </row>
    <row r="364" spans="2:13" x14ac:dyDescent="0.35">
      <c r="B364" s="239">
        <v>6</v>
      </c>
      <c r="C364" s="240" t="s">
        <v>124</v>
      </c>
      <c r="D364" s="240" t="s">
        <v>257</v>
      </c>
      <c r="E364" s="241" t="s">
        <v>255</v>
      </c>
      <c r="F364" s="241" t="s">
        <v>170</v>
      </c>
      <c r="G364" s="242">
        <v>12000000</v>
      </c>
      <c r="H364" s="241" t="s">
        <v>2889</v>
      </c>
      <c r="I364" s="241" t="s">
        <v>255</v>
      </c>
      <c r="J364" s="241" t="s">
        <v>2906</v>
      </c>
      <c r="K364" s="244" t="s">
        <v>5</v>
      </c>
      <c r="L364" s="244" t="s">
        <v>5</v>
      </c>
      <c r="M364" s="244" t="s">
        <v>5</v>
      </c>
    </row>
    <row r="365" spans="2:13" x14ac:dyDescent="0.35">
      <c r="B365" s="233">
        <v>7</v>
      </c>
      <c r="C365" s="234" t="s">
        <v>125</v>
      </c>
      <c r="D365" s="234" t="s">
        <v>262</v>
      </c>
      <c r="E365" s="247"/>
      <c r="F365" s="247" t="s">
        <v>181</v>
      </c>
      <c r="G365" s="248">
        <v>94600</v>
      </c>
      <c r="H365" s="253">
        <v>7426</v>
      </c>
      <c r="I365" s="247" t="s">
        <v>187</v>
      </c>
      <c r="J365" s="250" t="s">
        <v>184</v>
      </c>
      <c r="K365" s="250" t="s">
        <v>184</v>
      </c>
      <c r="L365" s="250" t="s">
        <v>184</v>
      </c>
      <c r="M365" s="250" t="s">
        <v>5</v>
      </c>
    </row>
    <row r="366" spans="2:13" x14ac:dyDescent="0.35">
      <c r="B366" s="233">
        <v>7</v>
      </c>
      <c r="C366" s="234" t="s">
        <v>125</v>
      </c>
      <c r="D366" s="234" t="s">
        <v>2907</v>
      </c>
      <c r="E366" s="247"/>
      <c r="F366" s="247" t="s">
        <v>181</v>
      </c>
      <c r="G366" s="248">
        <v>450000</v>
      </c>
      <c r="H366" s="253">
        <v>7396</v>
      </c>
      <c r="I366" s="247" t="s">
        <v>187</v>
      </c>
      <c r="J366" s="250" t="s">
        <v>184</v>
      </c>
      <c r="K366" s="250" t="s">
        <v>184</v>
      </c>
      <c r="L366" s="250" t="s">
        <v>184</v>
      </c>
      <c r="M366" s="250" t="s">
        <v>5</v>
      </c>
    </row>
    <row r="367" spans="2:13" x14ac:dyDescent="0.35">
      <c r="B367" s="233">
        <v>7</v>
      </c>
      <c r="C367" s="234" t="s">
        <v>125</v>
      </c>
      <c r="D367" s="234" t="s">
        <v>2907</v>
      </c>
      <c r="E367" s="247"/>
      <c r="F367" s="247" t="s">
        <v>181</v>
      </c>
      <c r="G367" s="248">
        <v>14950000</v>
      </c>
      <c r="H367" s="253">
        <v>7426</v>
      </c>
      <c r="I367" s="247" t="s">
        <v>187</v>
      </c>
      <c r="J367" s="250" t="s">
        <v>184</v>
      </c>
      <c r="K367" s="250" t="s">
        <v>184</v>
      </c>
      <c r="L367" s="250" t="s">
        <v>184</v>
      </c>
      <c r="M367" s="250" t="s">
        <v>5</v>
      </c>
    </row>
    <row r="368" spans="2:13" x14ac:dyDescent="0.35">
      <c r="B368" s="233">
        <v>7</v>
      </c>
      <c r="C368" s="234" t="s">
        <v>125</v>
      </c>
      <c r="D368" s="234" t="s">
        <v>2907</v>
      </c>
      <c r="E368" s="247"/>
      <c r="F368" s="247" t="s">
        <v>181</v>
      </c>
      <c r="G368" s="248">
        <v>17950000</v>
      </c>
      <c r="H368" s="253">
        <v>7518</v>
      </c>
      <c r="I368" s="247" t="s">
        <v>187</v>
      </c>
      <c r="J368" s="250" t="s">
        <v>184</v>
      </c>
      <c r="K368" s="250" t="s">
        <v>184</v>
      </c>
      <c r="L368" s="250" t="s">
        <v>184</v>
      </c>
      <c r="M368" s="250" t="s">
        <v>5</v>
      </c>
    </row>
    <row r="369" spans="2:13" x14ac:dyDescent="0.35">
      <c r="B369" s="233">
        <v>7</v>
      </c>
      <c r="C369" s="234" t="s">
        <v>125</v>
      </c>
      <c r="D369" s="234" t="s">
        <v>262</v>
      </c>
      <c r="E369" s="247"/>
      <c r="F369" s="247" t="s">
        <v>181</v>
      </c>
      <c r="G369" s="248">
        <v>10000000</v>
      </c>
      <c r="H369" s="253">
        <v>7336</v>
      </c>
      <c r="I369" s="247" t="s">
        <v>187</v>
      </c>
      <c r="J369" s="250" t="s">
        <v>184</v>
      </c>
      <c r="K369" s="250" t="s">
        <v>184</v>
      </c>
      <c r="L369" s="250" t="s">
        <v>184</v>
      </c>
      <c r="M369" s="250" t="s">
        <v>5</v>
      </c>
    </row>
    <row r="370" spans="2:13" x14ac:dyDescent="0.35">
      <c r="B370" s="233">
        <v>7</v>
      </c>
      <c r="C370" s="234" t="s">
        <v>125</v>
      </c>
      <c r="D370" s="234" t="s">
        <v>262</v>
      </c>
      <c r="E370" s="247"/>
      <c r="F370" s="247" t="s">
        <v>181</v>
      </c>
      <c r="G370" s="248">
        <v>350000</v>
      </c>
      <c r="H370" s="253">
        <v>7336</v>
      </c>
      <c r="I370" s="247" t="s">
        <v>187</v>
      </c>
      <c r="J370" s="250" t="s">
        <v>184</v>
      </c>
      <c r="K370" s="250" t="s">
        <v>184</v>
      </c>
      <c r="L370" s="250" t="s">
        <v>184</v>
      </c>
      <c r="M370" s="250" t="s">
        <v>5</v>
      </c>
    </row>
    <row r="371" spans="2:13" x14ac:dyDescent="0.35">
      <c r="B371" s="233">
        <v>7</v>
      </c>
      <c r="C371" s="234" t="s">
        <v>125</v>
      </c>
      <c r="D371" s="234" t="s">
        <v>262</v>
      </c>
      <c r="E371" s="247"/>
      <c r="F371" s="247" t="s">
        <v>181</v>
      </c>
      <c r="G371" s="248">
        <v>30175</v>
      </c>
      <c r="H371" s="253">
        <v>7336</v>
      </c>
      <c r="I371" s="247" t="s">
        <v>187</v>
      </c>
      <c r="J371" s="250" t="s">
        <v>184</v>
      </c>
      <c r="K371" s="250" t="s">
        <v>184</v>
      </c>
      <c r="L371" s="250" t="s">
        <v>184</v>
      </c>
      <c r="M371" s="250" t="s">
        <v>5</v>
      </c>
    </row>
    <row r="372" spans="2:13" x14ac:dyDescent="0.35">
      <c r="B372" s="233">
        <v>7</v>
      </c>
      <c r="C372" s="234" t="s">
        <v>125</v>
      </c>
      <c r="D372" s="234" t="s">
        <v>262</v>
      </c>
      <c r="E372" s="247"/>
      <c r="F372" s="247" t="s">
        <v>181</v>
      </c>
      <c r="G372" s="248">
        <v>550000</v>
      </c>
      <c r="H372" s="253">
        <v>7336</v>
      </c>
      <c r="I372" s="247" t="s">
        <v>187</v>
      </c>
      <c r="J372" s="250" t="s">
        <v>184</v>
      </c>
      <c r="K372" s="250" t="s">
        <v>184</v>
      </c>
      <c r="L372" s="250" t="s">
        <v>184</v>
      </c>
      <c r="M372" s="250" t="s">
        <v>5</v>
      </c>
    </row>
    <row r="373" spans="2:13" x14ac:dyDescent="0.35">
      <c r="B373" s="233">
        <v>7</v>
      </c>
      <c r="C373" s="234" t="s">
        <v>125</v>
      </c>
      <c r="D373" s="234" t="s">
        <v>262</v>
      </c>
      <c r="E373" s="247"/>
      <c r="F373" s="247" t="s">
        <v>181</v>
      </c>
      <c r="G373" s="248">
        <v>1000000</v>
      </c>
      <c r="H373" s="253">
        <v>7336</v>
      </c>
      <c r="I373" s="247" t="s">
        <v>187</v>
      </c>
      <c r="J373" s="250" t="s">
        <v>184</v>
      </c>
      <c r="K373" s="250" t="s">
        <v>184</v>
      </c>
      <c r="L373" s="250" t="s">
        <v>184</v>
      </c>
      <c r="M373" s="250" t="s">
        <v>5</v>
      </c>
    </row>
    <row r="374" spans="2:13" x14ac:dyDescent="0.35">
      <c r="B374" s="233">
        <v>7</v>
      </c>
      <c r="C374" s="234" t="s">
        <v>125</v>
      </c>
      <c r="D374" s="234" t="s">
        <v>262</v>
      </c>
      <c r="E374" s="247"/>
      <c r="F374" s="247" t="s">
        <v>181</v>
      </c>
      <c r="G374" s="248">
        <v>850000</v>
      </c>
      <c r="H374" s="247" t="s">
        <v>2908</v>
      </c>
      <c r="I374" s="247" t="s">
        <v>187</v>
      </c>
      <c r="J374" s="250" t="s">
        <v>184</v>
      </c>
      <c r="K374" s="250" t="s">
        <v>184</v>
      </c>
      <c r="L374" s="250" t="s">
        <v>184</v>
      </c>
      <c r="M374" s="250" t="s">
        <v>5</v>
      </c>
    </row>
    <row r="375" spans="2:13" x14ac:dyDescent="0.35">
      <c r="B375" s="233">
        <v>7</v>
      </c>
      <c r="C375" s="234" t="s">
        <v>125</v>
      </c>
      <c r="D375" s="234" t="s">
        <v>262</v>
      </c>
      <c r="E375" s="247"/>
      <c r="F375" s="247" t="s">
        <v>181</v>
      </c>
      <c r="G375" s="248">
        <v>5000000</v>
      </c>
      <c r="H375" s="247" t="s">
        <v>2908</v>
      </c>
      <c r="I375" s="247" t="s">
        <v>187</v>
      </c>
      <c r="J375" s="250" t="s">
        <v>184</v>
      </c>
      <c r="K375" s="250" t="s">
        <v>184</v>
      </c>
      <c r="L375" s="250" t="s">
        <v>184</v>
      </c>
      <c r="M375" s="250" t="s">
        <v>5</v>
      </c>
    </row>
    <row r="376" spans="2:13" x14ac:dyDescent="0.35">
      <c r="B376" s="233">
        <v>7</v>
      </c>
      <c r="C376" s="234" t="s">
        <v>125</v>
      </c>
      <c r="D376" s="234" t="s">
        <v>262</v>
      </c>
      <c r="E376" s="247"/>
      <c r="F376" s="247" t="s">
        <v>181</v>
      </c>
      <c r="G376" s="248">
        <v>5000000</v>
      </c>
      <c r="H376" s="247" t="s">
        <v>2908</v>
      </c>
      <c r="I376" s="247" t="s">
        <v>187</v>
      </c>
      <c r="J376" s="250" t="s">
        <v>184</v>
      </c>
      <c r="K376" s="250" t="s">
        <v>184</v>
      </c>
      <c r="L376" s="250" t="s">
        <v>184</v>
      </c>
      <c r="M376" s="250" t="s">
        <v>5</v>
      </c>
    </row>
    <row r="377" spans="2:13" x14ac:dyDescent="0.35">
      <c r="B377" s="233">
        <v>7</v>
      </c>
      <c r="C377" s="234" t="s">
        <v>125</v>
      </c>
      <c r="D377" s="234" t="s">
        <v>262</v>
      </c>
      <c r="E377" s="247"/>
      <c r="F377" s="247" t="s">
        <v>181</v>
      </c>
      <c r="G377" s="248">
        <v>5700000</v>
      </c>
      <c r="H377" s="247" t="s">
        <v>2908</v>
      </c>
      <c r="I377" s="247" t="s">
        <v>187</v>
      </c>
      <c r="J377" s="250" t="s">
        <v>184</v>
      </c>
      <c r="K377" s="250" t="s">
        <v>184</v>
      </c>
      <c r="L377" s="250" t="s">
        <v>184</v>
      </c>
      <c r="M377" s="250" t="s">
        <v>5</v>
      </c>
    </row>
    <row r="378" spans="2:13" x14ac:dyDescent="0.35">
      <c r="B378" s="233">
        <v>7</v>
      </c>
      <c r="C378" s="234" t="s">
        <v>125</v>
      </c>
      <c r="D378" s="234" t="s">
        <v>262</v>
      </c>
      <c r="E378" s="247"/>
      <c r="F378" s="247" t="s">
        <v>181</v>
      </c>
      <c r="G378" s="248">
        <v>7000000</v>
      </c>
      <c r="H378" s="253">
        <v>7396</v>
      </c>
      <c r="I378" s="247" t="s">
        <v>187</v>
      </c>
      <c r="J378" s="250" t="s">
        <v>184</v>
      </c>
      <c r="K378" s="250" t="s">
        <v>184</v>
      </c>
      <c r="L378" s="250" t="s">
        <v>184</v>
      </c>
      <c r="M378" s="250" t="s">
        <v>5</v>
      </c>
    </row>
    <row r="379" spans="2:13" x14ac:dyDescent="0.35">
      <c r="B379" s="233">
        <v>7</v>
      </c>
      <c r="C379" s="234" t="s">
        <v>125</v>
      </c>
      <c r="D379" s="234" t="s">
        <v>262</v>
      </c>
      <c r="E379" s="247"/>
      <c r="F379" s="247" t="s">
        <v>181</v>
      </c>
      <c r="G379" s="248">
        <v>35000000</v>
      </c>
      <c r="H379" s="253">
        <v>7396</v>
      </c>
      <c r="I379" s="247" t="s">
        <v>187</v>
      </c>
      <c r="J379" s="250" t="s">
        <v>184</v>
      </c>
      <c r="K379" s="250" t="s">
        <v>184</v>
      </c>
      <c r="L379" s="250" t="s">
        <v>184</v>
      </c>
      <c r="M379" s="250" t="s">
        <v>5</v>
      </c>
    </row>
    <row r="380" spans="2:13" x14ac:dyDescent="0.35">
      <c r="B380" s="233">
        <v>7</v>
      </c>
      <c r="C380" s="234" t="s">
        <v>125</v>
      </c>
      <c r="D380" s="234" t="s">
        <v>262</v>
      </c>
      <c r="E380" s="247"/>
      <c r="F380" s="247" t="s">
        <v>181</v>
      </c>
      <c r="G380" s="248">
        <v>15000000</v>
      </c>
      <c r="H380" s="253">
        <v>7487</v>
      </c>
      <c r="I380" s="247" t="s">
        <v>187</v>
      </c>
      <c r="J380" s="250" t="s">
        <v>184</v>
      </c>
      <c r="K380" s="250" t="s">
        <v>184</v>
      </c>
      <c r="L380" s="250" t="s">
        <v>184</v>
      </c>
      <c r="M380" s="250" t="s">
        <v>5</v>
      </c>
    </row>
    <row r="381" spans="2:13" x14ac:dyDescent="0.35">
      <c r="B381" s="233">
        <v>7</v>
      </c>
      <c r="C381" s="234" t="s">
        <v>125</v>
      </c>
      <c r="D381" s="234" t="s">
        <v>262</v>
      </c>
      <c r="E381" s="247"/>
      <c r="F381" s="247" t="s">
        <v>181</v>
      </c>
      <c r="G381" s="248">
        <v>250000</v>
      </c>
      <c r="H381" s="253">
        <v>7518</v>
      </c>
      <c r="I381" s="247" t="s">
        <v>187</v>
      </c>
      <c r="J381" s="250" t="s">
        <v>184</v>
      </c>
      <c r="K381" s="250" t="s">
        <v>184</v>
      </c>
      <c r="L381" s="250" t="s">
        <v>184</v>
      </c>
      <c r="M381" s="250" t="s">
        <v>5</v>
      </c>
    </row>
    <row r="382" spans="2:13" x14ac:dyDescent="0.35">
      <c r="B382" s="233">
        <v>7</v>
      </c>
      <c r="C382" s="234" t="s">
        <v>125</v>
      </c>
      <c r="D382" s="234" t="s">
        <v>262</v>
      </c>
      <c r="E382" s="247"/>
      <c r="F382" s="247" t="s">
        <v>181</v>
      </c>
      <c r="G382" s="248">
        <v>5000000</v>
      </c>
      <c r="H382" s="253">
        <v>7579</v>
      </c>
      <c r="I382" s="247" t="s">
        <v>187</v>
      </c>
      <c r="J382" s="250" t="s">
        <v>184</v>
      </c>
      <c r="K382" s="250" t="s">
        <v>184</v>
      </c>
      <c r="L382" s="250" t="s">
        <v>184</v>
      </c>
      <c r="M382" s="250" t="s">
        <v>5</v>
      </c>
    </row>
    <row r="383" spans="2:13" x14ac:dyDescent="0.35">
      <c r="B383" s="233">
        <v>7</v>
      </c>
      <c r="C383" s="234" t="s">
        <v>125</v>
      </c>
      <c r="D383" s="234" t="s">
        <v>262</v>
      </c>
      <c r="E383" s="247"/>
      <c r="F383" s="247" t="s">
        <v>181</v>
      </c>
      <c r="G383" s="248">
        <v>34500000</v>
      </c>
      <c r="H383" s="253">
        <v>7610</v>
      </c>
      <c r="I383" s="247" t="s">
        <v>187</v>
      </c>
      <c r="J383" s="250" t="s">
        <v>184</v>
      </c>
      <c r="K383" s="250" t="s">
        <v>184</v>
      </c>
      <c r="L383" s="250" t="s">
        <v>184</v>
      </c>
      <c r="M383" s="250" t="s">
        <v>5</v>
      </c>
    </row>
    <row r="384" spans="2:13" x14ac:dyDescent="0.35">
      <c r="B384" s="233">
        <v>7</v>
      </c>
      <c r="C384" s="234" t="s">
        <v>125</v>
      </c>
      <c r="D384" s="234" t="s">
        <v>262</v>
      </c>
      <c r="E384" s="247"/>
      <c r="F384" s="247" t="s">
        <v>181</v>
      </c>
      <c r="G384" s="248">
        <v>10000000</v>
      </c>
      <c r="H384" s="253">
        <v>7640</v>
      </c>
      <c r="I384" s="247" t="s">
        <v>187</v>
      </c>
      <c r="J384" s="250" t="s">
        <v>184</v>
      </c>
      <c r="K384" s="250" t="s">
        <v>184</v>
      </c>
      <c r="L384" s="250" t="s">
        <v>184</v>
      </c>
      <c r="M384" s="250" t="s">
        <v>5</v>
      </c>
    </row>
    <row r="385" spans="2:13" x14ac:dyDescent="0.35">
      <c r="B385" s="233">
        <v>7</v>
      </c>
      <c r="C385" s="234" t="s">
        <v>125</v>
      </c>
      <c r="D385" s="234" t="s">
        <v>262</v>
      </c>
      <c r="E385" s="247"/>
      <c r="F385" s="247" t="s">
        <v>181</v>
      </c>
      <c r="G385" s="248">
        <v>200000</v>
      </c>
      <c r="H385" s="253">
        <v>7640</v>
      </c>
      <c r="I385" s="247" t="s">
        <v>187</v>
      </c>
      <c r="J385" s="250" t="s">
        <v>184</v>
      </c>
      <c r="K385" s="250" t="s">
        <v>184</v>
      </c>
      <c r="L385" s="250" t="s">
        <v>184</v>
      </c>
      <c r="M385" s="250" t="s">
        <v>5</v>
      </c>
    </row>
    <row r="386" spans="2:13" x14ac:dyDescent="0.35">
      <c r="B386" s="233">
        <v>7</v>
      </c>
      <c r="C386" s="234" t="s">
        <v>125</v>
      </c>
      <c r="D386" s="234" t="s">
        <v>262</v>
      </c>
      <c r="E386" s="247"/>
      <c r="F386" s="247" t="s">
        <v>181</v>
      </c>
      <c r="G386" s="248">
        <v>1500000</v>
      </c>
      <c r="H386" s="253">
        <v>7640</v>
      </c>
      <c r="I386" s="247" t="s">
        <v>187</v>
      </c>
      <c r="J386" s="250" t="s">
        <v>184</v>
      </c>
      <c r="K386" s="250" t="s">
        <v>184</v>
      </c>
      <c r="L386" s="250" t="s">
        <v>184</v>
      </c>
      <c r="M386" s="250" t="s">
        <v>5</v>
      </c>
    </row>
    <row r="387" spans="2:13" x14ac:dyDescent="0.35">
      <c r="B387" s="233">
        <v>7</v>
      </c>
      <c r="C387" s="234" t="s">
        <v>125</v>
      </c>
      <c r="D387" s="234" t="s">
        <v>2909</v>
      </c>
      <c r="E387" s="247"/>
      <c r="F387" s="247" t="s">
        <v>181</v>
      </c>
      <c r="G387" s="248">
        <v>519313701</v>
      </c>
      <c r="H387" s="247" t="s">
        <v>2910</v>
      </c>
      <c r="I387" s="247" t="s">
        <v>187</v>
      </c>
      <c r="J387" s="250" t="s">
        <v>184</v>
      </c>
      <c r="K387" s="250" t="s">
        <v>184</v>
      </c>
      <c r="L387" s="250" t="s">
        <v>184</v>
      </c>
      <c r="M387" s="250" t="s">
        <v>5</v>
      </c>
    </row>
    <row r="388" spans="2:13" x14ac:dyDescent="0.35">
      <c r="B388" s="233">
        <v>7</v>
      </c>
      <c r="C388" s="234" t="s">
        <v>125</v>
      </c>
      <c r="D388" s="234" t="s">
        <v>2909</v>
      </c>
      <c r="E388" s="247"/>
      <c r="F388" s="247" t="s">
        <v>181</v>
      </c>
      <c r="G388" s="248">
        <v>5000000</v>
      </c>
      <c r="H388" s="247" t="s">
        <v>2908</v>
      </c>
      <c r="I388" s="247" t="s">
        <v>187</v>
      </c>
      <c r="J388" s="250" t="s">
        <v>184</v>
      </c>
      <c r="K388" s="250" t="s">
        <v>184</v>
      </c>
      <c r="L388" s="250" t="s">
        <v>184</v>
      </c>
      <c r="M388" s="250" t="s">
        <v>5</v>
      </c>
    </row>
    <row r="389" spans="2:13" x14ac:dyDescent="0.35">
      <c r="B389" s="233">
        <v>7</v>
      </c>
      <c r="C389" s="234" t="s">
        <v>125</v>
      </c>
      <c r="D389" s="234" t="s">
        <v>2911</v>
      </c>
      <c r="E389" s="247"/>
      <c r="F389" s="247" t="s">
        <v>181</v>
      </c>
      <c r="G389" s="248">
        <v>700000</v>
      </c>
      <c r="H389" s="253">
        <v>7610</v>
      </c>
      <c r="I389" s="247" t="s">
        <v>187</v>
      </c>
      <c r="J389" s="250" t="s">
        <v>184</v>
      </c>
      <c r="K389" s="250" t="s">
        <v>184</v>
      </c>
      <c r="L389" s="250" t="s">
        <v>184</v>
      </c>
      <c r="M389" s="250" t="s">
        <v>5</v>
      </c>
    </row>
    <row r="390" spans="2:13" x14ac:dyDescent="0.35">
      <c r="B390" s="233">
        <v>7</v>
      </c>
      <c r="C390" s="234" t="s">
        <v>125</v>
      </c>
      <c r="D390" s="234" t="s">
        <v>2912</v>
      </c>
      <c r="E390" s="247"/>
      <c r="F390" s="247" t="s">
        <v>181</v>
      </c>
      <c r="G390" s="248">
        <v>500000</v>
      </c>
      <c r="H390" s="247" t="s">
        <v>2908</v>
      </c>
      <c r="I390" s="247" t="s">
        <v>187</v>
      </c>
      <c r="J390" s="250" t="s">
        <v>184</v>
      </c>
      <c r="K390" s="250" t="s">
        <v>184</v>
      </c>
      <c r="L390" s="250" t="s">
        <v>184</v>
      </c>
      <c r="M390" s="250" t="s">
        <v>5</v>
      </c>
    </row>
    <row r="391" spans="2:13" x14ac:dyDescent="0.35">
      <c r="B391" s="233">
        <v>7</v>
      </c>
      <c r="C391" s="234" t="s">
        <v>125</v>
      </c>
      <c r="D391" s="234" t="s">
        <v>2913</v>
      </c>
      <c r="E391" s="247"/>
      <c r="F391" s="247" t="s">
        <v>181</v>
      </c>
      <c r="G391" s="248">
        <v>111500</v>
      </c>
      <c r="H391" s="253">
        <v>7336</v>
      </c>
      <c r="I391" s="247" t="s">
        <v>173</v>
      </c>
      <c r="J391" s="250" t="s">
        <v>184</v>
      </c>
      <c r="K391" s="250" t="s">
        <v>184</v>
      </c>
      <c r="L391" s="250" t="s">
        <v>184</v>
      </c>
      <c r="M391" s="250" t="s">
        <v>5</v>
      </c>
    </row>
    <row r="392" spans="2:13" x14ac:dyDescent="0.35">
      <c r="B392" s="233">
        <v>7</v>
      </c>
      <c r="C392" s="234" t="s">
        <v>125</v>
      </c>
      <c r="D392" s="234" t="s">
        <v>2913</v>
      </c>
      <c r="E392" s="247"/>
      <c r="F392" s="247" t="s">
        <v>181</v>
      </c>
      <c r="G392" s="248">
        <v>74500</v>
      </c>
      <c r="H392" s="253">
        <v>7336</v>
      </c>
      <c r="I392" s="247" t="s">
        <v>173</v>
      </c>
      <c r="J392" s="250" t="s">
        <v>184</v>
      </c>
      <c r="K392" s="250" t="s">
        <v>184</v>
      </c>
      <c r="L392" s="250" t="s">
        <v>184</v>
      </c>
      <c r="M392" s="250" t="s">
        <v>5</v>
      </c>
    </row>
    <row r="393" spans="2:13" x14ac:dyDescent="0.35">
      <c r="B393" s="233">
        <v>7</v>
      </c>
      <c r="C393" s="234" t="s">
        <v>125</v>
      </c>
      <c r="D393" s="234" t="s">
        <v>2914</v>
      </c>
      <c r="E393" s="247"/>
      <c r="F393" s="247" t="s">
        <v>181</v>
      </c>
      <c r="G393" s="248">
        <v>200000</v>
      </c>
      <c r="H393" s="253">
        <v>7640</v>
      </c>
      <c r="I393" s="247" t="s">
        <v>173</v>
      </c>
      <c r="J393" s="250" t="s">
        <v>184</v>
      </c>
      <c r="K393" s="250" t="s">
        <v>184</v>
      </c>
      <c r="L393" s="250" t="s">
        <v>184</v>
      </c>
      <c r="M393" s="250" t="s">
        <v>5</v>
      </c>
    </row>
    <row r="394" spans="2:13" x14ac:dyDescent="0.35">
      <c r="B394" s="233">
        <v>7</v>
      </c>
      <c r="C394" s="234" t="s">
        <v>125</v>
      </c>
      <c r="D394" s="234" t="s">
        <v>260</v>
      </c>
      <c r="E394" s="247"/>
      <c r="F394" s="247" t="s">
        <v>181</v>
      </c>
      <c r="G394" s="248">
        <v>25000</v>
      </c>
      <c r="H394" s="253">
        <v>7336</v>
      </c>
      <c r="I394" s="247" t="s">
        <v>173</v>
      </c>
      <c r="J394" s="250" t="s">
        <v>184</v>
      </c>
      <c r="K394" s="250" t="s">
        <v>184</v>
      </c>
      <c r="L394" s="250" t="s">
        <v>184</v>
      </c>
      <c r="M394" s="250" t="s">
        <v>5</v>
      </c>
    </row>
    <row r="395" spans="2:13" x14ac:dyDescent="0.35">
      <c r="B395" s="233">
        <v>7</v>
      </c>
      <c r="C395" s="234" t="s">
        <v>125</v>
      </c>
      <c r="D395" s="234" t="s">
        <v>260</v>
      </c>
      <c r="E395" s="247"/>
      <c r="F395" s="247" t="s">
        <v>181</v>
      </c>
      <c r="G395" s="248">
        <v>40000</v>
      </c>
      <c r="H395" s="253">
        <v>7336</v>
      </c>
      <c r="I395" s="247" t="s">
        <v>173</v>
      </c>
      <c r="J395" s="250" t="s">
        <v>184</v>
      </c>
      <c r="K395" s="250" t="s">
        <v>184</v>
      </c>
      <c r="L395" s="250" t="s">
        <v>184</v>
      </c>
      <c r="M395" s="250" t="s">
        <v>5</v>
      </c>
    </row>
    <row r="396" spans="2:13" x14ac:dyDescent="0.35">
      <c r="B396" s="233">
        <v>7</v>
      </c>
      <c r="C396" s="234" t="s">
        <v>125</v>
      </c>
      <c r="D396" s="234" t="s">
        <v>260</v>
      </c>
      <c r="E396" s="247"/>
      <c r="F396" s="247" t="s">
        <v>181</v>
      </c>
      <c r="G396" s="248">
        <v>40000</v>
      </c>
      <c r="H396" s="247" t="s">
        <v>2908</v>
      </c>
      <c r="I396" s="247" t="s">
        <v>173</v>
      </c>
      <c r="J396" s="250" t="s">
        <v>184</v>
      </c>
      <c r="K396" s="250" t="s">
        <v>184</v>
      </c>
      <c r="L396" s="250" t="s">
        <v>184</v>
      </c>
      <c r="M396" s="250" t="s">
        <v>5</v>
      </c>
    </row>
    <row r="397" spans="2:13" x14ac:dyDescent="0.35">
      <c r="B397" s="233">
        <v>7</v>
      </c>
      <c r="C397" s="234" t="s">
        <v>125</v>
      </c>
      <c r="D397" s="234" t="s">
        <v>260</v>
      </c>
      <c r="E397" s="247"/>
      <c r="F397" s="247" t="s">
        <v>181</v>
      </c>
      <c r="G397" s="248">
        <v>25000</v>
      </c>
      <c r="H397" s="247" t="s">
        <v>2908</v>
      </c>
      <c r="I397" s="247" t="s">
        <v>173</v>
      </c>
      <c r="J397" s="250" t="s">
        <v>184</v>
      </c>
      <c r="K397" s="250" t="s">
        <v>184</v>
      </c>
      <c r="L397" s="250" t="s">
        <v>184</v>
      </c>
      <c r="M397" s="250" t="s">
        <v>5</v>
      </c>
    </row>
    <row r="398" spans="2:13" x14ac:dyDescent="0.35">
      <c r="B398" s="233">
        <v>7</v>
      </c>
      <c r="C398" s="234" t="s">
        <v>125</v>
      </c>
      <c r="D398" s="234" t="s">
        <v>260</v>
      </c>
      <c r="E398" s="247"/>
      <c r="F398" s="247" t="s">
        <v>181</v>
      </c>
      <c r="G398" s="248">
        <v>32300</v>
      </c>
      <c r="H398" s="253">
        <v>7426</v>
      </c>
      <c r="I398" s="247" t="s">
        <v>173</v>
      </c>
      <c r="J398" s="250" t="s">
        <v>184</v>
      </c>
      <c r="K398" s="250" t="s">
        <v>184</v>
      </c>
      <c r="L398" s="250" t="s">
        <v>184</v>
      </c>
      <c r="M398" s="250" t="s">
        <v>5</v>
      </c>
    </row>
    <row r="399" spans="2:13" x14ac:dyDescent="0.35">
      <c r="B399" s="233">
        <v>7</v>
      </c>
      <c r="C399" s="234" t="s">
        <v>125</v>
      </c>
      <c r="D399" s="234" t="s">
        <v>260</v>
      </c>
      <c r="E399" s="247"/>
      <c r="F399" s="247" t="s">
        <v>181</v>
      </c>
      <c r="G399" s="248">
        <v>436500</v>
      </c>
      <c r="H399" s="253">
        <v>7426</v>
      </c>
      <c r="I399" s="247" t="s">
        <v>173</v>
      </c>
      <c r="J399" s="250" t="s">
        <v>184</v>
      </c>
      <c r="K399" s="250" t="s">
        <v>184</v>
      </c>
      <c r="L399" s="250" t="s">
        <v>184</v>
      </c>
      <c r="M399" s="250" t="s">
        <v>5</v>
      </c>
    </row>
    <row r="400" spans="2:13" x14ac:dyDescent="0.35">
      <c r="B400" s="233">
        <v>7</v>
      </c>
      <c r="C400" s="234" t="s">
        <v>125</v>
      </c>
      <c r="D400" s="234" t="s">
        <v>260</v>
      </c>
      <c r="E400" s="247"/>
      <c r="F400" s="247" t="s">
        <v>181</v>
      </c>
      <c r="G400" s="248">
        <v>469200</v>
      </c>
      <c r="H400" s="253">
        <v>7426</v>
      </c>
      <c r="I400" s="247" t="s">
        <v>173</v>
      </c>
      <c r="J400" s="250" t="s">
        <v>184</v>
      </c>
      <c r="K400" s="250" t="s">
        <v>184</v>
      </c>
      <c r="L400" s="250" t="s">
        <v>184</v>
      </c>
      <c r="M400" s="250" t="s">
        <v>5</v>
      </c>
    </row>
    <row r="401" spans="2:13" x14ac:dyDescent="0.35">
      <c r="B401" s="233">
        <v>7</v>
      </c>
      <c r="C401" s="234" t="s">
        <v>125</v>
      </c>
      <c r="D401" s="234" t="s">
        <v>260</v>
      </c>
      <c r="E401" s="247"/>
      <c r="F401" s="247" t="s">
        <v>181</v>
      </c>
      <c r="G401" s="248">
        <v>43200</v>
      </c>
      <c r="H401" s="253">
        <v>7426</v>
      </c>
      <c r="I401" s="247" t="s">
        <v>173</v>
      </c>
      <c r="J401" s="250" t="s">
        <v>184</v>
      </c>
      <c r="K401" s="250" t="s">
        <v>184</v>
      </c>
      <c r="L401" s="250" t="s">
        <v>184</v>
      </c>
      <c r="M401" s="250" t="s">
        <v>5</v>
      </c>
    </row>
    <row r="402" spans="2:13" x14ac:dyDescent="0.35">
      <c r="B402" s="233">
        <v>7</v>
      </c>
      <c r="C402" s="234" t="s">
        <v>125</v>
      </c>
      <c r="D402" s="234" t="s">
        <v>260</v>
      </c>
      <c r="E402" s="247"/>
      <c r="F402" s="247" t="s">
        <v>181</v>
      </c>
      <c r="G402" s="248">
        <v>31000</v>
      </c>
      <c r="H402" s="253">
        <v>7426</v>
      </c>
      <c r="I402" s="247" t="s">
        <v>173</v>
      </c>
      <c r="J402" s="250" t="s">
        <v>184</v>
      </c>
      <c r="K402" s="250" t="s">
        <v>184</v>
      </c>
      <c r="L402" s="250" t="s">
        <v>184</v>
      </c>
      <c r="M402" s="250" t="s">
        <v>5</v>
      </c>
    </row>
    <row r="403" spans="2:13" x14ac:dyDescent="0.35">
      <c r="B403" s="233">
        <v>7</v>
      </c>
      <c r="C403" s="234" t="s">
        <v>125</v>
      </c>
      <c r="D403" s="234" t="s">
        <v>260</v>
      </c>
      <c r="E403" s="247"/>
      <c r="F403" s="247" t="s">
        <v>181</v>
      </c>
      <c r="G403" s="248">
        <v>84700</v>
      </c>
      <c r="H403" s="253">
        <v>7426</v>
      </c>
      <c r="I403" s="247" t="s">
        <v>173</v>
      </c>
      <c r="J403" s="250" t="s">
        <v>184</v>
      </c>
      <c r="K403" s="250" t="s">
        <v>184</v>
      </c>
      <c r="L403" s="250" t="s">
        <v>184</v>
      </c>
      <c r="M403" s="250" t="s">
        <v>5</v>
      </c>
    </row>
    <row r="404" spans="2:13" x14ac:dyDescent="0.35">
      <c r="B404" s="233">
        <v>7</v>
      </c>
      <c r="C404" s="234" t="s">
        <v>125</v>
      </c>
      <c r="D404" s="234" t="s">
        <v>260</v>
      </c>
      <c r="E404" s="247"/>
      <c r="F404" s="247" t="s">
        <v>181</v>
      </c>
      <c r="G404" s="248">
        <v>61200</v>
      </c>
      <c r="H404" s="253">
        <v>7426</v>
      </c>
      <c r="I404" s="247" t="s">
        <v>173</v>
      </c>
      <c r="J404" s="250" t="s">
        <v>184</v>
      </c>
      <c r="K404" s="250" t="s">
        <v>184</v>
      </c>
      <c r="L404" s="250" t="s">
        <v>184</v>
      </c>
      <c r="M404" s="250" t="s">
        <v>5</v>
      </c>
    </row>
    <row r="405" spans="2:13" x14ac:dyDescent="0.35">
      <c r="B405" s="233">
        <v>7</v>
      </c>
      <c r="C405" s="234" t="s">
        <v>125</v>
      </c>
      <c r="D405" s="234" t="s">
        <v>260</v>
      </c>
      <c r="E405" s="247"/>
      <c r="F405" s="247" t="s">
        <v>181</v>
      </c>
      <c r="G405" s="248">
        <v>27100</v>
      </c>
      <c r="H405" s="253">
        <v>7426</v>
      </c>
      <c r="I405" s="247" t="s">
        <v>173</v>
      </c>
      <c r="J405" s="250" t="s">
        <v>184</v>
      </c>
      <c r="K405" s="250" t="s">
        <v>184</v>
      </c>
      <c r="L405" s="250" t="s">
        <v>184</v>
      </c>
      <c r="M405" s="250" t="s">
        <v>5</v>
      </c>
    </row>
    <row r="406" spans="2:13" x14ac:dyDescent="0.35">
      <c r="B406" s="233">
        <v>7</v>
      </c>
      <c r="C406" s="234" t="s">
        <v>125</v>
      </c>
      <c r="D406" s="234" t="s">
        <v>260</v>
      </c>
      <c r="E406" s="247"/>
      <c r="F406" s="247" t="s">
        <v>181</v>
      </c>
      <c r="G406" s="248">
        <v>6600</v>
      </c>
      <c r="H406" s="253">
        <v>7426</v>
      </c>
      <c r="I406" s="247" t="s">
        <v>173</v>
      </c>
      <c r="J406" s="250" t="s">
        <v>184</v>
      </c>
      <c r="K406" s="250" t="s">
        <v>184</v>
      </c>
      <c r="L406" s="250" t="s">
        <v>184</v>
      </c>
      <c r="M406" s="250" t="s">
        <v>5</v>
      </c>
    </row>
    <row r="407" spans="2:13" x14ac:dyDescent="0.35">
      <c r="B407" s="233">
        <v>7</v>
      </c>
      <c r="C407" s="234" t="s">
        <v>125</v>
      </c>
      <c r="D407" s="234" t="s">
        <v>260</v>
      </c>
      <c r="E407" s="247"/>
      <c r="F407" s="247" t="s">
        <v>181</v>
      </c>
      <c r="G407" s="248">
        <v>43500</v>
      </c>
      <c r="H407" s="253">
        <v>7426</v>
      </c>
      <c r="I407" s="247" t="s">
        <v>173</v>
      </c>
      <c r="J407" s="250" t="s">
        <v>184</v>
      </c>
      <c r="K407" s="250" t="s">
        <v>184</v>
      </c>
      <c r="L407" s="250" t="s">
        <v>184</v>
      </c>
      <c r="M407" s="250" t="s">
        <v>5</v>
      </c>
    </row>
    <row r="408" spans="2:13" x14ac:dyDescent="0.35">
      <c r="B408" s="233">
        <v>7</v>
      </c>
      <c r="C408" s="234" t="s">
        <v>125</v>
      </c>
      <c r="D408" s="234" t="s">
        <v>260</v>
      </c>
      <c r="E408" s="247"/>
      <c r="F408" s="247" t="s">
        <v>181</v>
      </c>
      <c r="G408" s="248">
        <v>179700</v>
      </c>
      <c r="H408" s="253">
        <v>7426</v>
      </c>
      <c r="I408" s="247" t="s">
        <v>173</v>
      </c>
      <c r="J408" s="250" t="s">
        <v>184</v>
      </c>
      <c r="K408" s="250" t="s">
        <v>184</v>
      </c>
      <c r="L408" s="250" t="s">
        <v>184</v>
      </c>
      <c r="M408" s="250" t="s">
        <v>5</v>
      </c>
    </row>
    <row r="409" spans="2:13" x14ac:dyDescent="0.35">
      <c r="B409" s="233">
        <v>7</v>
      </c>
      <c r="C409" s="234" t="s">
        <v>125</v>
      </c>
      <c r="D409" s="234" t="s">
        <v>260</v>
      </c>
      <c r="E409" s="247"/>
      <c r="F409" s="247" t="s">
        <v>181</v>
      </c>
      <c r="G409" s="248">
        <v>383700</v>
      </c>
      <c r="H409" s="253">
        <v>7426</v>
      </c>
      <c r="I409" s="247" t="s">
        <v>173</v>
      </c>
      <c r="J409" s="250" t="s">
        <v>184</v>
      </c>
      <c r="K409" s="250" t="s">
        <v>184</v>
      </c>
      <c r="L409" s="250" t="s">
        <v>184</v>
      </c>
      <c r="M409" s="250" t="s">
        <v>5</v>
      </c>
    </row>
    <row r="410" spans="2:13" x14ac:dyDescent="0.35">
      <c r="B410" s="233">
        <v>7</v>
      </c>
      <c r="C410" s="234" t="s">
        <v>125</v>
      </c>
      <c r="D410" s="234" t="s">
        <v>260</v>
      </c>
      <c r="E410" s="247"/>
      <c r="F410" s="247" t="s">
        <v>181</v>
      </c>
      <c r="G410" s="248">
        <v>484300</v>
      </c>
      <c r="H410" s="253">
        <v>7426</v>
      </c>
      <c r="I410" s="247" t="s">
        <v>173</v>
      </c>
      <c r="J410" s="250" t="s">
        <v>184</v>
      </c>
      <c r="K410" s="250" t="s">
        <v>184</v>
      </c>
      <c r="L410" s="250" t="s">
        <v>184</v>
      </c>
      <c r="M410" s="250" t="s">
        <v>5</v>
      </c>
    </row>
    <row r="411" spans="2:13" x14ac:dyDescent="0.35">
      <c r="B411" s="233">
        <v>7</v>
      </c>
      <c r="C411" s="234" t="s">
        <v>125</v>
      </c>
      <c r="D411" s="234" t="s">
        <v>260</v>
      </c>
      <c r="E411" s="247"/>
      <c r="F411" s="247" t="s">
        <v>181</v>
      </c>
      <c r="G411" s="248">
        <v>43300</v>
      </c>
      <c r="H411" s="253">
        <v>7426</v>
      </c>
      <c r="I411" s="247" t="s">
        <v>173</v>
      </c>
      <c r="J411" s="250" t="s">
        <v>184</v>
      </c>
      <c r="K411" s="250" t="s">
        <v>184</v>
      </c>
      <c r="L411" s="250" t="s">
        <v>184</v>
      </c>
      <c r="M411" s="250" t="s">
        <v>5</v>
      </c>
    </row>
    <row r="412" spans="2:13" x14ac:dyDescent="0.35">
      <c r="B412" s="233">
        <v>7</v>
      </c>
      <c r="C412" s="234" t="s">
        <v>125</v>
      </c>
      <c r="D412" s="234" t="s">
        <v>260</v>
      </c>
      <c r="E412" s="247"/>
      <c r="F412" s="247" t="s">
        <v>181</v>
      </c>
      <c r="G412" s="248">
        <v>52900</v>
      </c>
      <c r="H412" s="253">
        <v>7426</v>
      </c>
      <c r="I412" s="247" t="s">
        <v>173</v>
      </c>
      <c r="J412" s="250" t="s">
        <v>184</v>
      </c>
      <c r="K412" s="250" t="s">
        <v>184</v>
      </c>
      <c r="L412" s="250" t="s">
        <v>184</v>
      </c>
      <c r="M412" s="250" t="s">
        <v>5</v>
      </c>
    </row>
    <row r="413" spans="2:13" x14ac:dyDescent="0.35">
      <c r="B413" s="233">
        <v>7</v>
      </c>
      <c r="C413" s="234" t="s">
        <v>125</v>
      </c>
      <c r="D413" s="234" t="s">
        <v>260</v>
      </c>
      <c r="E413" s="247"/>
      <c r="F413" s="247" t="s">
        <v>181</v>
      </c>
      <c r="G413" s="248">
        <v>83200</v>
      </c>
      <c r="H413" s="253">
        <v>7426</v>
      </c>
      <c r="I413" s="247" t="s">
        <v>173</v>
      </c>
      <c r="J413" s="250" t="s">
        <v>184</v>
      </c>
      <c r="K413" s="250" t="s">
        <v>184</v>
      </c>
      <c r="L413" s="250" t="s">
        <v>184</v>
      </c>
      <c r="M413" s="250" t="s">
        <v>5</v>
      </c>
    </row>
    <row r="414" spans="2:13" x14ac:dyDescent="0.35">
      <c r="B414" s="233">
        <v>7</v>
      </c>
      <c r="C414" s="234" t="s">
        <v>125</v>
      </c>
      <c r="D414" s="234" t="s">
        <v>260</v>
      </c>
      <c r="E414" s="247"/>
      <c r="F414" s="247" t="s">
        <v>181</v>
      </c>
      <c r="G414" s="248">
        <v>40000</v>
      </c>
      <c r="H414" s="253">
        <v>7487</v>
      </c>
      <c r="I414" s="247" t="s">
        <v>173</v>
      </c>
      <c r="J414" s="250" t="s">
        <v>184</v>
      </c>
      <c r="K414" s="250" t="s">
        <v>184</v>
      </c>
      <c r="L414" s="250" t="s">
        <v>184</v>
      </c>
      <c r="M414" s="250" t="s">
        <v>5</v>
      </c>
    </row>
    <row r="415" spans="2:13" x14ac:dyDescent="0.35">
      <c r="B415" s="233">
        <v>7</v>
      </c>
      <c r="C415" s="234" t="s">
        <v>125</v>
      </c>
      <c r="D415" s="234" t="s">
        <v>260</v>
      </c>
      <c r="E415" s="247"/>
      <c r="F415" s="247" t="s">
        <v>181</v>
      </c>
      <c r="G415" s="248">
        <v>25000</v>
      </c>
      <c r="H415" s="253">
        <v>7487</v>
      </c>
      <c r="I415" s="247" t="s">
        <v>173</v>
      </c>
      <c r="J415" s="250" t="s">
        <v>184</v>
      </c>
      <c r="K415" s="250" t="s">
        <v>184</v>
      </c>
      <c r="L415" s="250" t="s">
        <v>184</v>
      </c>
      <c r="M415" s="250" t="s">
        <v>5</v>
      </c>
    </row>
    <row r="416" spans="2:13" x14ac:dyDescent="0.35">
      <c r="B416" s="233">
        <v>7</v>
      </c>
      <c r="C416" s="234" t="s">
        <v>125</v>
      </c>
      <c r="D416" s="234" t="s">
        <v>260</v>
      </c>
      <c r="E416" s="247"/>
      <c r="F416" s="247" t="s">
        <v>181</v>
      </c>
      <c r="G416" s="248">
        <v>25000</v>
      </c>
      <c r="H416" s="253">
        <v>7518</v>
      </c>
      <c r="I416" s="247" t="s">
        <v>173</v>
      </c>
      <c r="J416" s="250" t="s">
        <v>184</v>
      </c>
      <c r="K416" s="250" t="s">
        <v>184</v>
      </c>
      <c r="L416" s="250" t="s">
        <v>184</v>
      </c>
      <c r="M416" s="250" t="s">
        <v>5</v>
      </c>
    </row>
    <row r="417" spans="2:13" x14ac:dyDescent="0.35">
      <c r="B417" s="233">
        <v>7</v>
      </c>
      <c r="C417" s="234" t="s">
        <v>125</v>
      </c>
      <c r="D417" s="234" t="s">
        <v>260</v>
      </c>
      <c r="E417" s="247"/>
      <c r="F417" s="247" t="s">
        <v>181</v>
      </c>
      <c r="G417" s="248">
        <v>40000</v>
      </c>
      <c r="H417" s="253">
        <v>7518</v>
      </c>
      <c r="I417" s="247" t="s">
        <v>173</v>
      </c>
      <c r="J417" s="250" t="s">
        <v>184</v>
      </c>
      <c r="K417" s="250" t="s">
        <v>184</v>
      </c>
      <c r="L417" s="250" t="s">
        <v>184</v>
      </c>
      <c r="M417" s="250" t="s">
        <v>5</v>
      </c>
    </row>
    <row r="418" spans="2:13" x14ac:dyDescent="0.35">
      <c r="B418" s="233">
        <v>7</v>
      </c>
      <c r="C418" s="234" t="s">
        <v>125</v>
      </c>
      <c r="D418" s="234" t="s">
        <v>260</v>
      </c>
      <c r="E418" s="247"/>
      <c r="F418" s="247" t="s">
        <v>181</v>
      </c>
      <c r="G418" s="248">
        <v>9000</v>
      </c>
      <c r="H418" s="253">
        <v>7518</v>
      </c>
      <c r="I418" s="247" t="s">
        <v>173</v>
      </c>
      <c r="J418" s="250" t="s">
        <v>184</v>
      </c>
      <c r="K418" s="250" t="s">
        <v>184</v>
      </c>
      <c r="L418" s="250" t="s">
        <v>184</v>
      </c>
      <c r="M418" s="250" t="s">
        <v>5</v>
      </c>
    </row>
    <row r="419" spans="2:13" x14ac:dyDescent="0.35">
      <c r="B419" s="233">
        <v>7</v>
      </c>
      <c r="C419" s="234" t="s">
        <v>125</v>
      </c>
      <c r="D419" s="234" t="s">
        <v>260</v>
      </c>
      <c r="E419" s="247"/>
      <c r="F419" s="247" t="s">
        <v>181</v>
      </c>
      <c r="G419" s="248">
        <v>36390</v>
      </c>
      <c r="H419" s="253">
        <v>7518</v>
      </c>
      <c r="I419" s="247" t="s">
        <v>173</v>
      </c>
      <c r="J419" s="250" t="s">
        <v>184</v>
      </c>
      <c r="K419" s="250" t="s">
        <v>184</v>
      </c>
      <c r="L419" s="250" t="s">
        <v>184</v>
      </c>
      <c r="M419" s="250" t="s">
        <v>5</v>
      </c>
    </row>
    <row r="420" spans="2:13" x14ac:dyDescent="0.35">
      <c r="B420" s="233">
        <v>7</v>
      </c>
      <c r="C420" s="234" t="s">
        <v>125</v>
      </c>
      <c r="D420" s="234" t="s">
        <v>260</v>
      </c>
      <c r="E420" s="247"/>
      <c r="F420" s="247" t="s">
        <v>181</v>
      </c>
      <c r="G420" s="248">
        <v>76000</v>
      </c>
      <c r="H420" s="253">
        <v>7518</v>
      </c>
      <c r="I420" s="247" t="s">
        <v>173</v>
      </c>
      <c r="J420" s="250" t="s">
        <v>184</v>
      </c>
      <c r="K420" s="250" t="s">
        <v>184</v>
      </c>
      <c r="L420" s="250" t="s">
        <v>184</v>
      </c>
      <c r="M420" s="250" t="s">
        <v>5</v>
      </c>
    </row>
    <row r="421" spans="2:13" x14ac:dyDescent="0.35">
      <c r="B421" s="233">
        <v>7</v>
      </c>
      <c r="C421" s="234" t="s">
        <v>125</v>
      </c>
      <c r="D421" s="234" t="s">
        <v>260</v>
      </c>
      <c r="E421" s="247"/>
      <c r="F421" s="247" t="s">
        <v>181</v>
      </c>
      <c r="G421" s="248">
        <v>44700</v>
      </c>
      <c r="H421" s="253">
        <v>7518</v>
      </c>
      <c r="I421" s="247" t="s">
        <v>173</v>
      </c>
      <c r="J421" s="250" t="s">
        <v>184</v>
      </c>
      <c r="K421" s="250" t="s">
        <v>184</v>
      </c>
      <c r="L421" s="250" t="s">
        <v>184</v>
      </c>
      <c r="M421" s="250" t="s">
        <v>5</v>
      </c>
    </row>
    <row r="422" spans="2:13" x14ac:dyDescent="0.35">
      <c r="B422" s="233">
        <v>7</v>
      </c>
      <c r="C422" s="234" t="s">
        <v>125</v>
      </c>
      <c r="D422" s="234" t="s">
        <v>260</v>
      </c>
      <c r="E422" s="247"/>
      <c r="F422" s="247" t="s">
        <v>181</v>
      </c>
      <c r="G422" s="248">
        <v>41900</v>
      </c>
      <c r="H422" s="253">
        <v>7518</v>
      </c>
      <c r="I422" s="247" t="s">
        <v>173</v>
      </c>
      <c r="J422" s="250" t="s">
        <v>184</v>
      </c>
      <c r="K422" s="250" t="s">
        <v>184</v>
      </c>
      <c r="L422" s="250" t="s">
        <v>184</v>
      </c>
      <c r="M422" s="250" t="s">
        <v>5</v>
      </c>
    </row>
    <row r="423" spans="2:13" x14ac:dyDescent="0.35">
      <c r="B423" s="233">
        <v>7</v>
      </c>
      <c r="C423" s="234" t="s">
        <v>125</v>
      </c>
      <c r="D423" s="234" t="s">
        <v>260</v>
      </c>
      <c r="E423" s="247"/>
      <c r="F423" s="247" t="s">
        <v>181</v>
      </c>
      <c r="G423" s="248">
        <v>95400</v>
      </c>
      <c r="H423" s="253">
        <v>7518</v>
      </c>
      <c r="I423" s="247" t="s">
        <v>173</v>
      </c>
      <c r="J423" s="250" t="s">
        <v>184</v>
      </c>
      <c r="K423" s="250" t="s">
        <v>184</v>
      </c>
      <c r="L423" s="250" t="s">
        <v>184</v>
      </c>
      <c r="M423" s="250" t="s">
        <v>5</v>
      </c>
    </row>
    <row r="424" spans="2:13" x14ac:dyDescent="0.35">
      <c r="B424" s="233">
        <v>7</v>
      </c>
      <c r="C424" s="234" t="s">
        <v>125</v>
      </c>
      <c r="D424" s="234" t="s">
        <v>260</v>
      </c>
      <c r="E424" s="247"/>
      <c r="F424" s="247" t="s">
        <v>181</v>
      </c>
      <c r="G424" s="248">
        <v>47500</v>
      </c>
      <c r="H424" s="253">
        <v>7518</v>
      </c>
      <c r="I424" s="247" t="s">
        <v>173</v>
      </c>
      <c r="J424" s="250" t="s">
        <v>184</v>
      </c>
      <c r="K424" s="250" t="s">
        <v>184</v>
      </c>
      <c r="L424" s="250" t="s">
        <v>184</v>
      </c>
      <c r="M424" s="250" t="s">
        <v>5</v>
      </c>
    </row>
    <row r="425" spans="2:13" x14ac:dyDescent="0.35">
      <c r="B425" s="233">
        <v>7</v>
      </c>
      <c r="C425" s="234" t="s">
        <v>125</v>
      </c>
      <c r="D425" s="234" t="s">
        <v>260</v>
      </c>
      <c r="E425" s="247"/>
      <c r="F425" s="247" t="s">
        <v>181</v>
      </c>
      <c r="G425" s="248">
        <v>127100</v>
      </c>
      <c r="H425" s="253">
        <v>7518</v>
      </c>
      <c r="I425" s="247" t="s">
        <v>173</v>
      </c>
      <c r="J425" s="250" t="s">
        <v>184</v>
      </c>
      <c r="K425" s="250" t="s">
        <v>184</v>
      </c>
      <c r="L425" s="250" t="s">
        <v>184</v>
      </c>
      <c r="M425" s="250" t="s">
        <v>5</v>
      </c>
    </row>
    <row r="426" spans="2:13" x14ac:dyDescent="0.35">
      <c r="B426" s="233">
        <v>7</v>
      </c>
      <c r="C426" s="234" t="s">
        <v>125</v>
      </c>
      <c r="D426" s="234" t="s">
        <v>260</v>
      </c>
      <c r="E426" s="247"/>
      <c r="F426" s="247" t="s">
        <v>181</v>
      </c>
      <c r="G426" s="248">
        <v>72800</v>
      </c>
      <c r="H426" s="253">
        <v>7518</v>
      </c>
      <c r="I426" s="247" t="s">
        <v>173</v>
      </c>
      <c r="J426" s="250" t="s">
        <v>184</v>
      </c>
      <c r="K426" s="250" t="s">
        <v>184</v>
      </c>
      <c r="L426" s="250" t="s">
        <v>184</v>
      </c>
      <c r="M426" s="250" t="s">
        <v>5</v>
      </c>
    </row>
    <row r="427" spans="2:13" x14ac:dyDescent="0.35">
      <c r="B427" s="233">
        <v>7</v>
      </c>
      <c r="C427" s="234" t="s">
        <v>125</v>
      </c>
      <c r="D427" s="234" t="s">
        <v>260</v>
      </c>
      <c r="E427" s="247"/>
      <c r="F427" s="247" t="s">
        <v>181</v>
      </c>
      <c r="G427" s="248">
        <v>102000</v>
      </c>
      <c r="H427" s="253">
        <v>7518</v>
      </c>
      <c r="I427" s="247" t="s">
        <v>173</v>
      </c>
      <c r="J427" s="250" t="s">
        <v>184</v>
      </c>
      <c r="K427" s="250" t="s">
        <v>184</v>
      </c>
      <c r="L427" s="250" t="s">
        <v>184</v>
      </c>
      <c r="M427" s="250" t="s">
        <v>5</v>
      </c>
    </row>
    <row r="428" spans="2:13" x14ac:dyDescent="0.35">
      <c r="B428" s="233">
        <v>7</v>
      </c>
      <c r="C428" s="234" t="s">
        <v>125</v>
      </c>
      <c r="D428" s="234" t="s">
        <v>260</v>
      </c>
      <c r="E428" s="247"/>
      <c r="F428" s="247" t="s">
        <v>181</v>
      </c>
      <c r="G428" s="248">
        <v>97600</v>
      </c>
      <c r="H428" s="253">
        <v>7518</v>
      </c>
      <c r="I428" s="247" t="s">
        <v>173</v>
      </c>
      <c r="J428" s="250" t="s">
        <v>184</v>
      </c>
      <c r="K428" s="250" t="s">
        <v>184</v>
      </c>
      <c r="L428" s="250" t="s">
        <v>184</v>
      </c>
      <c r="M428" s="250" t="s">
        <v>5</v>
      </c>
    </row>
    <row r="429" spans="2:13" x14ac:dyDescent="0.35">
      <c r="B429" s="233">
        <v>7</v>
      </c>
      <c r="C429" s="234" t="s">
        <v>125</v>
      </c>
      <c r="D429" s="234" t="s">
        <v>260</v>
      </c>
      <c r="E429" s="247"/>
      <c r="F429" s="247" t="s">
        <v>181</v>
      </c>
      <c r="G429" s="248">
        <v>25000</v>
      </c>
      <c r="H429" s="247" t="s">
        <v>2915</v>
      </c>
      <c r="I429" s="247" t="s">
        <v>173</v>
      </c>
      <c r="J429" s="250" t="s">
        <v>184</v>
      </c>
      <c r="K429" s="250" t="s">
        <v>184</v>
      </c>
      <c r="L429" s="250" t="s">
        <v>184</v>
      </c>
      <c r="M429" s="250" t="s">
        <v>5</v>
      </c>
    </row>
    <row r="430" spans="2:13" x14ac:dyDescent="0.35">
      <c r="B430" s="233">
        <v>7</v>
      </c>
      <c r="C430" s="234" t="s">
        <v>125</v>
      </c>
      <c r="D430" s="234" t="s">
        <v>260</v>
      </c>
      <c r="E430" s="247"/>
      <c r="F430" s="247" t="s">
        <v>181</v>
      </c>
      <c r="G430" s="248">
        <v>40000</v>
      </c>
      <c r="H430" s="247" t="s">
        <v>2915</v>
      </c>
      <c r="I430" s="247" t="s">
        <v>173</v>
      </c>
      <c r="J430" s="250" t="s">
        <v>184</v>
      </c>
      <c r="K430" s="250" t="s">
        <v>184</v>
      </c>
      <c r="L430" s="250" t="s">
        <v>184</v>
      </c>
      <c r="M430" s="250" t="s">
        <v>5</v>
      </c>
    </row>
    <row r="431" spans="2:13" x14ac:dyDescent="0.35">
      <c r="B431" s="233">
        <v>7</v>
      </c>
      <c r="C431" s="234" t="s">
        <v>125</v>
      </c>
      <c r="D431" s="234" t="s">
        <v>260</v>
      </c>
      <c r="E431" s="247"/>
      <c r="F431" s="247" t="s">
        <v>181</v>
      </c>
      <c r="G431" s="248">
        <v>40000</v>
      </c>
      <c r="H431" s="253">
        <v>7579</v>
      </c>
      <c r="I431" s="247" t="s">
        <v>173</v>
      </c>
      <c r="J431" s="250" t="s">
        <v>184</v>
      </c>
      <c r="K431" s="250" t="s">
        <v>184</v>
      </c>
      <c r="L431" s="250" t="s">
        <v>184</v>
      </c>
      <c r="M431" s="250" t="s">
        <v>5</v>
      </c>
    </row>
    <row r="432" spans="2:13" x14ac:dyDescent="0.35">
      <c r="B432" s="233">
        <v>7</v>
      </c>
      <c r="C432" s="234" t="s">
        <v>125</v>
      </c>
      <c r="D432" s="234" t="s">
        <v>260</v>
      </c>
      <c r="E432" s="247"/>
      <c r="F432" s="247" t="s">
        <v>181</v>
      </c>
      <c r="G432" s="248">
        <v>25000</v>
      </c>
      <c r="H432" s="253">
        <v>7579</v>
      </c>
      <c r="I432" s="247" t="s">
        <v>173</v>
      </c>
      <c r="J432" s="250" t="s">
        <v>184</v>
      </c>
      <c r="K432" s="250" t="s">
        <v>184</v>
      </c>
      <c r="L432" s="250" t="s">
        <v>184</v>
      </c>
      <c r="M432" s="250" t="s">
        <v>5</v>
      </c>
    </row>
    <row r="433" spans="2:13" x14ac:dyDescent="0.35">
      <c r="B433" s="233">
        <v>7</v>
      </c>
      <c r="C433" s="234" t="s">
        <v>125</v>
      </c>
      <c r="D433" s="234" t="s">
        <v>260</v>
      </c>
      <c r="E433" s="247"/>
      <c r="F433" s="247" t="s">
        <v>181</v>
      </c>
      <c r="G433" s="248">
        <v>97300</v>
      </c>
      <c r="H433" s="253">
        <v>7610</v>
      </c>
      <c r="I433" s="247" t="s">
        <v>173</v>
      </c>
      <c r="J433" s="250" t="s">
        <v>184</v>
      </c>
      <c r="K433" s="250" t="s">
        <v>184</v>
      </c>
      <c r="L433" s="250" t="s">
        <v>184</v>
      </c>
      <c r="M433" s="250" t="s">
        <v>5</v>
      </c>
    </row>
    <row r="434" spans="2:13" x14ac:dyDescent="0.35">
      <c r="B434" s="233">
        <v>7</v>
      </c>
      <c r="C434" s="234" t="s">
        <v>125</v>
      </c>
      <c r="D434" s="234" t="s">
        <v>260</v>
      </c>
      <c r="E434" s="247"/>
      <c r="F434" s="247" t="s">
        <v>181</v>
      </c>
      <c r="G434" s="248">
        <v>13200</v>
      </c>
      <c r="H434" s="253">
        <v>7610</v>
      </c>
      <c r="I434" s="247" t="s">
        <v>173</v>
      </c>
      <c r="J434" s="250" t="s">
        <v>184</v>
      </c>
      <c r="K434" s="250" t="s">
        <v>184</v>
      </c>
      <c r="L434" s="250" t="s">
        <v>184</v>
      </c>
      <c r="M434" s="250" t="s">
        <v>5</v>
      </c>
    </row>
    <row r="435" spans="2:13" x14ac:dyDescent="0.35">
      <c r="B435" s="233">
        <v>7</v>
      </c>
      <c r="C435" s="234" t="s">
        <v>125</v>
      </c>
      <c r="D435" s="234" t="s">
        <v>260</v>
      </c>
      <c r="E435" s="247"/>
      <c r="F435" s="247" t="s">
        <v>181</v>
      </c>
      <c r="G435" s="248">
        <v>53200</v>
      </c>
      <c r="H435" s="253">
        <v>7610</v>
      </c>
      <c r="I435" s="247" t="s">
        <v>173</v>
      </c>
      <c r="J435" s="250" t="s">
        <v>184</v>
      </c>
      <c r="K435" s="250" t="s">
        <v>184</v>
      </c>
      <c r="L435" s="250" t="s">
        <v>184</v>
      </c>
      <c r="M435" s="250" t="s">
        <v>5</v>
      </c>
    </row>
    <row r="436" spans="2:13" x14ac:dyDescent="0.35">
      <c r="B436" s="233">
        <v>7</v>
      </c>
      <c r="C436" s="234" t="s">
        <v>125</v>
      </c>
      <c r="D436" s="234" t="s">
        <v>260</v>
      </c>
      <c r="E436" s="247"/>
      <c r="F436" s="247" t="s">
        <v>181</v>
      </c>
      <c r="G436" s="248">
        <v>60700</v>
      </c>
      <c r="H436" s="253">
        <v>7610</v>
      </c>
      <c r="I436" s="247" t="s">
        <v>173</v>
      </c>
      <c r="J436" s="250" t="s">
        <v>184</v>
      </c>
      <c r="K436" s="250" t="s">
        <v>184</v>
      </c>
      <c r="L436" s="250" t="s">
        <v>184</v>
      </c>
      <c r="M436" s="250" t="s">
        <v>5</v>
      </c>
    </row>
    <row r="437" spans="2:13" x14ac:dyDescent="0.35">
      <c r="B437" s="233">
        <v>7</v>
      </c>
      <c r="C437" s="234" t="s">
        <v>125</v>
      </c>
      <c r="D437" s="234" t="s">
        <v>260</v>
      </c>
      <c r="E437" s="247"/>
      <c r="F437" s="247" t="s">
        <v>181</v>
      </c>
      <c r="G437" s="248">
        <v>72400</v>
      </c>
      <c r="H437" s="253">
        <v>7610</v>
      </c>
      <c r="I437" s="247" t="s">
        <v>173</v>
      </c>
      <c r="J437" s="250" t="s">
        <v>184</v>
      </c>
      <c r="K437" s="250" t="s">
        <v>184</v>
      </c>
      <c r="L437" s="250" t="s">
        <v>184</v>
      </c>
      <c r="M437" s="250" t="s">
        <v>5</v>
      </c>
    </row>
    <row r="438" spans="2:13" x14ac:dyDescent="0.35">
      <c r="B438" s="233">
        <v>7</v>
      </c>
      <c r="C438" s="234" t="s">
        <v>125</v>
      </c>
      <c r="D438" s="234" t="s">
        <v>260</v>
      </c>
      <c r="E438" s="247"/>
      <c r="F438" s="247" t="s">
        <v>181</v>
      </c>
      <c r="G438" s="248">
        <v>132900</v>
      </c>
      <c r="H438" s="253">
        <v>7610</v>
      </c>
      <c r="I438" s="247" t="s">
        <v>173</v>
      </c>
      <c r="J438" s="250" t="s">
        <v>184</v>
      </c>
      <c r="K438" s="250" t="s">
        <v>184</v>
      </c>
      <c r="L438" s="250" t="s">
        <v>184</v>
      </c>
      <c r="M438" s="250" t="s">
        <v>5</v>
      </c>
    </row>
    <row r="439" spans="2:13" x14ac:dyDescent="0.35">
      <c r="B439" s="233">
        <v>7</v>
      </c>
      <c r="C439" s="234" t="s">
        <v>125</v>
      </c>
      <c r="D439" s="234" t="s">
        <v>260</v>
      </c>
      <c r="E439" s="247"/>
      <c r="F439" s="247" t="s">
        <v>181</v>
      </c>
      <c r="G439" s="248">
        <v>25000</v>
      </c>
      <c r="H439" s="253">
        <v>7610</v>
      </c>
      <c r="I439" s="247" t="s">
        <v>173</v>
      </c>
      <c r="J439" s="250" t="s">
        <v>184</v>
      </c>
      <c r="K439" s="250" t="s">
        <v>184</v>
      </c>
      <c r="L439" s="250" t="s">
        <v>184</v>
      </c>
      <c r="M439" s="250" t="s">
        <v>5</v>
      </c>
    </row>
    <row r="440" spans="2:13" x14ac:dyDescent="0.35">
      <c r="B440" s="233">
        <v>7</v>
      </c>
      <c r="C440" s="234" t="s">
        <v>125</v>
      </c>
      <c r="D440" s="234" t="s">
        <v>260</v>
      </c>
      <c r="E440" s="247"/>
      <c r="F440" s="247" t="s">
        <v>181</v>
      </c>
      <c r="G440" s="248">
        <v>40000</v>
      </c>
      <c r="H440" s="253">
        <v>7610</v>
      </c>
      <c r="I440" s="247" t="s">
        <v>173</v>
      </c>
      <c r="J440" s="250" t="s">
        <v>184</v>
      </c>
      <c r="K440" s="250" t="s">
        <v>184</v>
      </c>
      <c r="L440" s="250" t="s">
        <v>184</v>
      </c>
      <c r="M440" s="250" t="s">
        <v>5</v>
      </c>
    </row>
    <row r="441" spans="2:13" x14ac:dyDescent="0.35">
      <c r="B441" s="233">
        <v>7</v>
      </c>
      <c r="C441" s="234" t="s">
        <v>125</v>
      </c>
      <c r="D441" s="234" t="s">
        <v>260</v>
      </c>
      <c r="E441" s="247"/>
      <c r="F441" s="247" t="s">
        <v>181</v>
      </c>
      <c r="G441" s="248">
        <v>40000</v>
      </c>
      <c r="H441" s="253">
        <v>7640</v>
      </c>
      <c r="I441" s="247" t="s">
        <v>173</v>
      </c>
      <c r="J441" s="250" t="s">
        <v>184</v>
      </c>
      <c r="K441" s="250" t="s">
        <v>184</v>
      </c>
      <c r="L441" s="250" t="s">
        <v>184</v>
      </c>
      <c r="M441" s="250" t="s">
        <v>5</v>
      </c>
    </row>
    <row r="442" spans="2:13" x14ac:dyDescent="0.35">
      <c r="B442" s="233">
        <v>7</v>
      </c>
      <c r="C442" s="234" t="s">
        <v>125</v>
      </c>
      <c r="D442" s="234" t="s">
        <v>260</v>
      </c>
      <c r="E442" s="247"/>
      <c r="F442" s="247" t="s">
        <v>181</v>
      </c>
      <c r="G442" s="248">
        <v>25000</v>
      </c>
      <c r="H442" s="253">
        <v>7640</v>
      </c>
      <c r="I442" s="247" t="s">
        <v>173</v>
      </c>
      <c r="J442" s="250" t="s">
        <v>184</v>
      </c>
      <c r="K442" s="250" t="s">
        <v>184</v>
      </c>
      <c r="L442" s="250" t="s">
        <v>184</v>
      </c>
      <c r="M442" s="250" t="s">
        <v>5</v>
      </c>
    </row>
    <row r="443" spans="2:13" x14ac:dyDescent="0.35">
      <c r="B443" s="233">
        <v>7</v>
      </c>
      <c r="C443" s="234" t="s">
        <v>125</v>
      </c>
      <c r="D443" s="234" t="s">
        <v>260</v>
      </c>
      <c r="E443" s="247"/>
      <c r="F443" s="247" t="s">
        <v>181</v>
      </c>
      <c r="G443" s="248">
        <v>56900</v>
      </c>
      <c r="H443" s="247" t="s">
        <v>2910</v>
      </c>
      <c r="I443" s="247" t="s">
        <v>173</v>
      </c>
      <c r="J443" s="250" t="s">
        <v>184</v>
      </c>
      <c r="K443" s="250" t="s">
        <v>184</v>
      </c>
      <c r="L443" s="250" t="s">
        <v>184</v>
      </c>
      <c r="M443" s="250" t="s">
        <v>5</v>
      </c>
    </row>
    <row r="444" spans="2:13" x14ac:dyDescent="0.35">
      <c r="B444" s="233">
        <v>7</v>
      </c>
      <c r="C444" s="234" t="s">
        <v>125</v>
      </c>
      <c r="D444" s="234" t="s">
        <v>260</v>
      </c>
      <c r="E444" s="247"/>
      <c r="F444" s="247" t="s">
        <v>181</v>
      </c>
      <c r="G444" s="248">
        <v>150500</v>
      </c>
      <c r="H444" s="247" t="s">
        <v>2910</v>
      </c>
      <c r="I444" s="247" t="s">
        <v>173</v>
      </c>
      <c r="J444" s="250" t="s">
        <v>184</v>
      </c>
      <c r="K444" s="250" t="s">
        <v>184</v>
      </c>
      <c r="L444" s="250" t="s">
        <v>184</v>
      </c>
      <c r="M444" s="250" t="s">
        <v>5</v>
      </c>
    </row>
    <row r="445" spans="2:13" x14ac:dyDescent="0.35">
      <c r="B445" s="233">
        <v>7</v>
      </c>
      <c r="C445" s="234" t="s">
        <v>125</v>
      </c>
      <c r="D445" s="234" t="s">
        <v>260</v>
      </c>
      <c r="E445" s="247"/>
      <c r="F445" s="247" t="s">
        <v>181</v>
      </c>
      <c r="G445" s="248">
        <v>81400</v>
      </c>
      <c r="H445" s="247" t="s">
        <v>2910</v>
      </c>
      <c r="I445" s="247" t="s">
        <v>173</v>
      </c>
      <c r="J445" s="250" t="s">
        <v>184</v>
      </c>
      <c r="K445" s="250" t="s">
        <v>184</v>
      </c>
      <c r="L445" s="250" t="s">
        <v>184</v>
      </c>
      <c r="M445" s="250" t="s">
        <v>5</v>
      </c>
    </row>
    <row r="446" spans="2:13" x14ac:dyDescent="0.35">
      <c r="B446" s="233">
        <v>7</v>
      </c>
      <c r="C446" s="234" t="s">
        <v>125</v>
      </c>
      <c r="D446" s="234" t="s">
        <v>260</v>
      </c>
      <c r="E446" s="247"/>
      <c r="F446" s="247" t="s">
        <v>181</v>
      </c>
      <c r="G446" s="248">
        <v>90500</v>
      </c>
      <c r="H446" s="247" t="s">
        <v>2910</v>
      </c>
      <c r="I446" s="247" t="s">
        <v>173</v>
      </c>
      <c r="J446" s="250" t="s">
        <v>184</v>
      </c>
      <c r="K446" s="250" t="s">
        <v>184</v>
      </c>
      <c r="L446" s="250" t="s">
        <v>184</v>
      </c>
      <c r="M446" s="250" t="s">
        <v>5</v>
      </c>
    </row>
    <row r="447" spans="2:13" x14ac:dyDescent="0.35">
      <c r="B447" s="233">
        <v>7</v>
      </c>
      <c r="C447" s="234" t="s">
        <v>125</v>
      </c>
      <c r="D447" s="234" t="s">
        <v>260</v>
      </c>
      <c r="E447" s="247"/>
      <c r="F447" s="247" t="s">
        <v>181</v>
      </c>
      <c r="G447" s="248">
        <v>32300</v>
      </c>
      <c r="H447" s="247" t="s">
        <v>2910</v>
      </c>
      <c r="I447" s="247" t="s">
        <v>173</v>
      </c>
      <c r="J447" s="250" t="s">
        <v>184</v>
      </c>
      <c r="K447" s="250" t="s">
        <v>184</v>
      </c>
      <c r="L447" s="250" t="s">
        <v>184</v>
      </c>
      <c r="M447" s="250" t="s">
        <v>5</v>
      </c>
    </row>
    <row r="448" spans="2:13" x14ac:dyDescent="0.35">
      <c r="B448" s="233">
        <v>7</v>
      </c>
      <c r="C448" s="234" t="s">
        <v>125</v>
      </c>
      <c r="D448" s="234" t="s">
        <v>260</v>
      </c>
      <c r="E448" s="247"/>
      <c r="F448" s="247" t="s">
        <v>181</v>
      </c>
      <c r="G448" s="248">
        <v>12500</v>
      </c>
      <c r="H448" s="247" t="s">
        <v>2910</v>
      </c>
      <c r="I448" s="247" t="s">
        <v>173</v>
      </c>
      <c r="J448" s="250" t="s">
        <v>184</v>
      </c>
      <c r="K448" s="250" t="s">
        <v>184</v>
      </c>
      <c r="L448" s="250" t="s">
        <v>184</v>
      </c>
      <c r="M448" s="250" t="s">
        <v>5</v>
      </c>
    </row>
    <row r="449" spans="2:13" x14ac:dyDescent="0.35">
      <c r="B449" s="233">
        <v>7</v>
      </c>
      <c r="C449" s="234" t="s">
        <v>125</v>
      </c>
      <c r="D449" s="234" t="s">
        <v>260</v>
      </c>
      <c r="E449" s="247"/>
      <c r="F449" s="247" t="s">
        <v>181</v>
      </c>
      <c r="G449" s="248">
        <v>25000</v>
      </c>
      <c r="H449" s="247" t="s">
        <v>2910</v>
      </c>
      <c r="I449" s="247" t="s">
        <v>173</v>
      </c>
      <c r="J449" s="250" t="s">
        <v>184</v>
      </c>
      <c r="K449" s="250" t="s">
        <v>184</v>
      </c>
      <c r="L449" s="250" t="s">
        <v>184</v>
      </c>
      <c r="M449" s="250" t="s">
        <v>5</v>
      </c>
    </row>
    <row r="450" spans="2:13" x14ac:dyDescent="0.35">
      <c r="B450" s="233">
        <v>7</v>
      </c>
      <c r="C450" s="234" t="s">
        <v>125</v>
      </c>
      <c r="D450" s="234" t="s">
        <v>260</v>
      </c>
      <c r="E450" s="247"/>
      <c r="F450" s="247" t="s">
        <v>181</v>
      </c>
      <c r="G450" s="248">
        <v>40000</v>
      </c>
      <c r="H450" s="247" t="s">
        <v>2910</v>
      </c>
      <c r="I450" s="247" t="s">
        <v>173</v>
      </c>
      <c r="J450" s="250" t="s">
        <v>184</v>
      </c>
      <c r="K450" s="250" t="s">
        <v>184</v>
      </c>
      <c r="L450" s="250" t="s">
        <v>184</v>
      </c>
      <c r="M450" s="250" t="s">
        <v>5</v>
      </c>
    </row>
    <row r="451" spans="2:13" x14ac:dyDescent="0.35">
      <c r="B451" s="233">
        <v>7</v>
      </c>
      <c r="C451" s="234" t="s">
        <v>125</v>
      </c>
      <c r="D451" s="234" t="s">
        <v>260</v>
      </c>
      <c r="E451" s="247"/>
      <c r="F451" s="247" t="s">
        <v>181</v>
      </c>
      <c r="G451" s="248">
        <v>25000</v>
      </c>
      <c r="H451" s="247" t="s">
        <v>2910</v>
      </c>
      <c r="I451" s="247" t="s">
        <v>173</v>
      </c>
      <c r="J451" s="250" t="s">
        <v>184</v>
      </c>
      <c r="K451" s="250" t="s">
        <v>184</v>
      </c>
      <c r="L451" s="250" t="s">
        <v>184</v>
      </c>
      <c r="M451" s="250" t="s">
        <v>5</v>
      </c>
    </row>
    <row r="452" spans="2:13" x14ac:dyDescent="0.35">
      <c r="B452" s="233">
        <v>7</v>
      </c>
      <c r="C452" s="234" t="s">
        <v>125</v>
      </c>
      <c r="D452" s="234" t="s">
        <v>260</v>
      </c>
      <c r="E452" s="247"/>
      <c r="F452" s="247" t="s">
        <v>181</v>
      </c>
      <c r="G452" s="248">
        <v>40000</v>
      </c>
      <c r="H452" s="247" t="s">
        <v>2910</v>
      </c>
      <c r="I452" s="247" t="s">
        <v>173</v>
      </c>
      <c r="J452" s="250" t="s">
        <v>184</v>
      </c>
      <c r="K452" s="250" t="s">
        <v>184</v>
      </c>
      <c r="L452" s="250" t="s">
        <v>184</v>
      </c>
      <c r="M452" s="250" t="s">
        <v>5</v>
      </c>
    </row>
    <row r="453" spans="2:13" x14ac:dyDescent="0.35">
      <c r="B453" s="233">
        <v>7</v>
      </c>
      <c r="C453" s="234" t="s">
        <v>125</v>
      </c>
      <c r="D453" s="234" t="s">
        <v>260</v>
      </c>
      <c r="E453" s="247"/>
      <c r="F453" s="247" t="s">
        <v>181</v>
      </c>
      <c r="G453" s="248">
        <v>3231850</v>
      </c>
      <c r="H453" s="253">
        <v>7336</v>
      </c>
      <c r="I453" s="247" t="s">
        <v>173</v>
      </c>
      <c r="J453" s="250" t="s">
        <v>184</v>
      </c>
      <c r="K453" s="250" t="s">
        <v>184</v>
      </c>
      <c r="L453" s="250" t="s">
        <v>184</v>
      </c>
      <c r="M453" s="250" t="s">
        <v>5</v>
      </c>
    </row>
    <row r="454" spans="2:13" x14ac:dyDescent="0.35">
      <c r="B454" s="233">
        <v>7</v>
      </c>
      <c r="C454" s="234" t="s">
        <v>125</v>
      </c>
      <c r="D454" s="234" t="s">
        <v>260</v>
      </c>
      <c r="E454" s="247"/>
      <c r="F454" s="247" t="s">
        <v>181</v>
      </c>
      <c r="G454" s="248">
        <v>621750</v>
      </c>
      <c r="H454" s="253">
        <v>7396</v>
      </c>
      <c r="I454" s="247" t="s">
        <v>173</v>
      </c>
      <c r="J454" s="250" t="s">
        <v>184</v>
      </c>
      <c r="K454" s="250" t="s">
        <v>184</v>
      </c>
      <c r="L454" s="250" t="s">
        <v>184</v>
      </c>
      <c r="M454" s="250" t="s">
        <v>5</v>
      </c>
    </row>
    <row r="455" spans="2:13" x14ac:dyDescent="0.35">
      <c r="B455" s="233">
        <v>7</v>
      </c>
      <c r="C455" s="234" t="s">
        <v>125</v>
      </c>
      <c r="D455" s="234" t="s">
        <v>260</v>
      </c>
      <c r="E455" s="247"/>
      <c r="F455" s="247" t="s">
        <v>181</v>
      </c>
      <c r="G455" s="248">
        <v>387999</v>
      </c>
      <c r="H455" s="253">
        <v>7487</v>
      </c>
      <c r="I455" s="247" t="s">
        <v>173</v>
      </c>
      <c r="J455" s="250" t="s">
        <v>184</v>
      </c>
      <c r="K455" s="250" t="s">
        <v>184</v>
      </c>
      <c r="L455" s="250" t="s">
        <v>184</v>
      </c>
      <c r="M455" s="250" t="s">
        <v>5</v>
      </c>
    </row>
    <row r="456" spans="2:13" x14ac:dyDescent="0.35">
      <c r="B456" s="233">
        <v>7</v>
      </c>
      <c r="C456" s="234" t="s">
        <v>125</v>
      </c>
      <c r="D456" s="234" t="s">
        <v>259</v>
      </c>
      <c r="E456" s="247"/>
      <c r="F456" s="247" t="s">
        <v>181</v>
      </c>
      <c r="G456" s="248">
        <v>2314595</v>
      </c>
      <c r="H456" s="253">
        <v>7396</v>
      </c>
      <c r="I456" s="247" t="s">
        <v>186</v>
      </c>
      <c r="J456" s="250" t="s">
        <v>184</v>
      </c>
      <c r="K456" s="250" t="s">
        <v>184</v>
      </c>
      <c r="L456" s="250" t="s">
        <v>184</v>
      </c>
      <c r="M456" s="250" t="s">
        <v>5</v>
      </c>
    </row>
    <row r="457" spans="2:13" x14ac:dyDescent="0.35">
      <c r="B457" s="233">
        <v>7</v>
      </c>
      <c r="C457" s="234" t="s">
        <v>125</v>
      </c>
      <c r="D457" s="234" t="s">
        <v>259</v>
      </c>
      <c r="E457" s="247"/>
      <c r="F457" s="247" t="s">
        <v>181</v>
      </c>
      <c r="G457" s="248">
        <v>-237728</v>
      </c>
      <c r="H457" s="253">
        <v>7396</v>
      </c>
      <c r="I457" s="247" t="s">
        <v>186</v>
      </c>
      <c r="J457" s="250" t="s">
        <v>184</v>
      </c>
      <c r="K457" s="250" t="s">
        <v>184</v>
      </c>
      <c r="L457" s="250" t="s">
        <v>184</v>
      </c>
      <c r="M457" s="250" t="s">
        <v>5</v>
      </c>
    </row>
    <row r="458" spans="2:13" x14ac:dyDescent="0.35">
      <c r="B458" s="233">
        <v>7</v>
      </c>
      <c r="C458" s="234" t="s">
        <v>125</v>
      </c>
      <c r="D458" s="234" t="s">
        <v>259</v>
      </c>
      <c r="E458" s="247"/>
      <c r="F458" s="247" t="s">
        <v>181</v>
      </c>
      <c r="G458" s="248">
        <v>2102966</v>
      </c>
      <c r="H458" s="253">
        <v>7396</v>
      </c>
      <c r="I458" s="247" t="s">
        <v>186</v>
      </c>
      <c r="J458" s="250" t="s">
        <v>184</v>
      </c>
      <c r="K458" s="250" t="s">
        <v>184</v>
      </c>
      <c r="L458" s="250" t="s">
        <v>184</v>
      </c>
      <c r="M458" s="250" t="s">
        <v>5</v>
      </c>
    </row>
    <row r="459" spans="2:13" x14ac:dyDescent="0.35">
      <c r="B459" s="233">
        <v>7</v>
      </c>
      <c r="C459" s="234" t="s">
        <v>125</v>
      </c>
      <c r="D459" s="234" t="s">
        <v>259</v>
      </c>
      <c r="E459" s="247"/>
      <c r="F459" s="247" t="s">
        <v>181</v>
      </c>
      <c r="G459" s="248">
        <v>-215992</v>
      </c>
      <c r="H459" s="253">
        <v>7396</v>
      </c>
      <c r="I459" s="247" t="s">
        <v>186</v>
      </c>
      <c r="J459" s="250" t="s">
        <v>184</v>
      </c>
      <c r="K459" s="250" t="s">
        <v>184</v>
      </c>
      <c r="L459" s="250" t="s">
        <v>184</v>
      </c>
      <c r="M459" s="250" t="s">
        <v>5</v>
      </c>
    </row>
    <row r="460" spans="2:13" x14ac:dyDescent="0.35">
      <c r="B460" s="233">
        <v>7</v>
      </c>
      <c r="C460" s="234" t="s">
        <v>125</v>
      </c>
      <c r="D460" s="234" t="s">
        <v>259</v>
      </c>
      <c r="E460" s="247"/>
      <c r="F460" s="247" t="s">
        <v>181</v>
      </c>
      <c r="G460" s="248">
        <v>2006032</v>
      </c>
      <c r="H460" s="253">
        <v>7457</v>
      </c>
      <c r="I460" s="247" t="s">
        <v>186</v>
      </c>
      <c r="J460" s="250" t="s">
        <v>184</v>
      </c>
      <c r="K460" s="250" t="s">
        <v>184</v>
      </c>
      <c r="L460" s="250" t="s">
        <v>184</v>
      </c>
      <c r="M460" s="250" t="s">
        <v>5</v>
      </c>
    </row>
    <row r="461" spans="2:13" x14ac:dyDescent="0.35">
      <c r="B461" s="233">
        <v>7</v>
      </c>
      <c r="C461" s="234" t="s">
        <v>125</v>
      </c>
      <c r="D461" s="234" t="s">
        <v>259</v>
      </c>
      <c r="E461" s="247"/>
      <c r="F461" s="247" t="s">
        <v>181</v>
      </c>
      <c r="G461" s="248">
        <v>-206036</v>
      </c>
      <c r="H461" s="253">
        <v>7457</v>
      </c>
      <c r="I461" s="247" t="s">
        <v>186</v>
      </c>
      <c r="J461" s="250" t="s">
        <v>184</v>
      </c>
      <c r="K461" s="250" t="s">
        <v>184</v>
      </c>
      <c r="L461" s="250" t="s">
        <v>184</v>
      </c>
      <c r="M461" s="250" t="s">
        <v>5</v>
      </c>
    </row>
    <row r="462" spans="2:13" x14ac:dyDescent="0.35">
      <c r="B462" s="233">
        <v>7</v>
      </c>
      <c r="C462" s="234" t="s">
        <v>125</v>
      </c>
      <c r="D462" s="234" t="s">
        <v>259</v>
      </c>
      <c r="E462" s="247"/>
      <c r="F462" s="247" t="s">
        <v>181</v>
      </c>
      <c r="G462" s="248">
        <v>3045675</v>
      </c>
      <c r="H462" s="253">
        <v>7518</v>
      </c>
      <c r="I462" s="247" t="s">
        <v>186</v>
      </c>
      <c r="J462" s="250" t="s">
        <v>184</v>
      </c>
      <c r="K462" s="250" t="s">
        <v>184</v>
      </c>
      <c r="L462" s="250" t="s">
        <v>184</v>
      </c>
      <c r="M462" s="250" t="s">
        <v>5</v>
      </c>
    </row>
    <row r="463" spans="2:13" x14ac:dyDescent="0.35">
      <c r="B463" s="233">
        <v>7</v>
      </c>
      <c r="C463" s="234" t="s">
        <v>125</v>
      </c>
      <c r="D463" s="234" t="s">
        <v>259</v>
      </c>
      <c r="E463" s="247"/>
      <c r="F463" s="247" t="s">
        <v>181</v>
      </c>
      <c r="G463" s="248">
        <v>-312816</v>
      </c>
      <c r="H463" s="253">
        <v>7518</v>
      </c>
      <c r="I463" s="247" t="s">
        <v>186</v>
      </c>
      <c r="J463" s="250" t="s">
        <v>184</v>
      </c>
      <c r="K463" s="250" t="s">
        <v>184</v>
      </c>
      <c r="L463" s="250" t="s">
        <v>184</v>
      </c>
      <c r="M463" s="250" t="s">
        <v>5</v>
      </c>
    </row>
    <row r="464" spans="2:13" x14ac:dyDescent="0.35">
      <c r="B464" s="233">
        <v>7</v>
      </c>
      <c r="C464" s="234" t="s">
        <v>125</v>
      </c>
      <c r="D464" s="234" t="s">
        <v>259</v>
      </c>
      <c r="E464" s="247"/>
      <c r="F464" s="247" t="s">
        <v>181</v>
      </c>
      <c r="G464" s="248">
        <v>-186656</v>
      </c>
      <c r="H464" s="253">
        <v>7518</v>
      </c>
      <c r="I464" s="247" t="s">
        <v>186</v>
      </c>
      <c r="J464" s="250" t="s">
        <v>184</v>
      </c>
      <c r="K464" s="250" t="s">
        <v>184</v>
      </c>
      <c r="L464" s="250" t="s">
        <v>184</v>
      </c>
      <c r="M464" s="250" t="s">
        <v>5</v>
      </c>
    </row>
    <row r="465" spans="2:13" x14ac:dyDescent="0.35">
      <c r="B465" s="233">
        <v>7</v>
      </c>
      <c r="C465" s="234" t="s">
        <v>125</v>
      </c>
      <c r="D465" s="234" t="s">
        <v>259</v>
      </c>
      <c r="E465" s="247"/>
      <c r="F465" s="247" t="s">
        <v>181</v>
      </c>
      <c r="G465" s="248">
        <v>1817342</v>
      </c>
      <c r="H465" s="253">
        <v>7518</v>
      </c>
      <c r="I465" s="247" t="s">
        <v>186</v>
      </c>
      <c r="J465" s="250" t="s">
        <v>184</v>
      </c>
      <c r="K465" s="250" t="s">
        <v>184</v>
      </c>
      <c r="L465" s="250" t="s">
        <v>184</v>
      </c>
      <c r="M465" s="250" t="s">
        <v>5</v>
      </c>
    </row>
    <row r="466" spans="2:13" x14ac:dyDescent="0.35">
      <c r="B466" s="233">
        <v>7</v>
      </c>
      <c r="C466" s="234" t="s">
        <v>125</v>
      </c>
      <c r="D466" s="234" t="s">
        <v>259</v>
      </c>
      <c r="E466" s="247"/>
      <c r="F466" s="247" t="s">
        <v>181</v>
      </c>
      <c r="G466" s="248">
        <v>1616813</v>
      </c>
      <c r="H466" s="253">
        <v>7610</v>
      </c>
      <c r="I466" s="247" t="s">
        <v>186</v>
      </c>
      <c r="J466" s="250" t="s">
        <v>184</v>
      </c>
      <c r="K466" s="250" t="s">
        <v>184</v>
      </c>
      <c r="L466" s="250" t="s">
        <v>184</v>
      </c>
      <c r="M466" s="250" t="s">
        <v>5</v>
      </c>
    </row>
    <row r="467" spans="2:13" x14ac:dyDescent="0.35">
      <c r="B467" s="233">
        <v>7</v>
      </c>
      <c r="C467" s="234" t="s">
        <v>125</v>
      </c>
      <c r="D467" s="234" t="s">
        <v>259</v>
      </c>
      <c r="E467" s="247"/>
      <c r="F467" s="247" t="s">
        <v>181</v>
      </c>
      <c r="G467" s="248">
        <v>-166060</v>
      </c>
      <c r="H467" s="253">
        <v>7610</v>
      </c>
      <c r="I467" s="247" t="s">
        <v>186</v>
      </c>
      <c r="J467" s="250" t="s">
        <v>184</v>
      </c>
      <c r="K467" s="250" t="s">
        <v>184</v>
      </c>
      <c r="L467" s="250" t="s">
        <v>184</v>
      </c>
      <c r="M467" s="250" t="s">
        <v>5</v>
      </c>
    </row>
    <row r="468" spans="2:13" x14ac:dyDescent="0.35">
      <c r="B468" s="233">
        <v>7</v>
      </c>
      <c r="C468" s="234" t="s">
        <v>125</v>
      </c>
      <c r="D468" s="234" t="s">
        <v>259</v>
      </c>
      <c r="E468" s="247"/>
      <c r="F468" s="247" t="s">
        <v>181</v>
      </c>
      <c r="G468" s="248">
        <v>2333094</v>
      </c>
      <c r="H468" s="253">
        <v>7640</v>
      </c>
      <c r="I468" s="247" t="s">
        <v>186</v>
      </c>
      <c r="J468" s="250" t="s">
        <v>184</v>
      </c>
      <c r="K468" s="250" t="s">
        <v>184</v>
      </c>
      <c r="L468" s="250" t="s">
        <v>184</v>
      </c>
      <c r="M468" s="250" t="s">
        <v>5</v>
      </c>
    </row>
    <row r="469" spans="2:13" x14ac:dyDescent="0.35">
      <c r="B469" s="233">
        <v>7</v>
      </c>
      <c r="C469" s="234" t="s">
        <v>125</v>
      </c>
      <c r="D469" s="234" t="s">
        <v>259</v>
      </c>
      <c r="E469" s="247"/>
      <c r="F469" s="247" t="s">
        <v>181</v>
      </c>
      <c r="G469" s="248">
        <v>-239628</v>
      </c>
      <c r="H469" s="253">
        <v>7640</v>
      </c>
      <c r="I469" s="247" t="s">
        <v>186</v>
      </c>
      <c r="J469" s="250" t="s">
        <v>184</v>
      </c>
      <c r="K469" s="250" t="s">
        <v>184</v>
      </c>
      <c r="L469" s="250" t="s">
        <v>184</v>
      </c>
      <c r="M469" s="250" t="s">
        <v>5</v>
      </c>
    </row>
    <row r="470" spans="2:13" x14ac:dyDescent="0.35">
      <c r="B470" s="233">
        <v>7</v>
      </c>
      <c r="C470" s="234" t="s">
        <v>125</v>
      </c>
      <c r="D470" s="234" t="s">
        <v>259</v>
      </c>
      <c r="E470" s="247"/>
      <c r="F470" s="247" t="s">
        <v>181</v>
      </c>
      <c r="G470" s="248">
        <v>1829921</v>
      </c>
      <c r="H470" s="253">
        <v>7640</v>
      </c>
      <c r="I470" s="247" t="s">
        <v>186</v>
      </c>
      <c r="J470" s="250" t="s">
        <v>184</v>
      </c>
      <c r="K470" s="250" t="s">
        <v>184</v>
      </c>
      <c r="L470" s="250" t="s">
        <v>184</v>
      </c>
      <c r="M470" s="250" t="s">
        <v>5</v>
      </c>
    </row>
    <row r="471" spans="2:13" x14ac:dyDescent="0.35">
      <c r="B471" s="233">
        <v>7</v>
      </c>
      <c r="C471" s="234" t="s">
        <v>125</v>
      </c>
      <c r="D471" s="234" t="s">
        <v>259</v>
      </c>
      <c r="E471" s="247"/>
      <c r="F471" s="247" t="s">
        <v>181</v>
      </c>
      <c r="G471" s="248">
        <v>-187948</v>
      </c>
      <c r="H471" s="253">
        <v>7640</v>
      </c>
      <c r="I471" s="247" t="s">
        <v>186</v>
      </c>
      <c r="J471" s="250" t="s">
        <v>184</v>
      </c>
      <c r="K471" s="250" t="s">
        <v>184</v>
      </c>
      <c r="L471" s="250" t="s">
        <v>184</v>
      </c>
      <c r="M471" s="250" t="s">
        <v>5</v>
      </c>
    </row>
    <row r="472" spans="2:13" x14ac:dyDescent="0.35">
      <c r="B472" s="233">
        <v>7</v>
      </c>
      <c r="C472" s="234" t="s">
        <v>125</v>
      </c>
      <c r="D472" s="234" t="s">
        <v>259</v>
      </c>
      <c r="E472" s="247"/>
      <c r="F472" s="247" t="s">
        <v>181</v>
      </c>
      <c r="G472" s="248">
        <v>1991972</v>
      </c>
      <c r="H472" s="253">
        <v>7640</v>
      </c>
      <c r="I472" s="247" t="s">
        <v>186</v>
      </c>
      <c r="J472" s="250" t="s">
        <v>184</v>
      </c>
      <c r="K472" s="250" t="s">
        <v>184</v>
      </c>
      <c r="L472" s="250" t="s">
        <v>184</v>
      </c>
      <c r="M472" s="250" t="s">
        <v>5</v>
      </c>
    </row>
    <row r="473" spans="2:13" x14ac:dyDescent="0.35">
      <c r="B473" s="233">
        <v>7</v>
      </c>
      <c r="C473" s="234" t="s">
        <v>125</v>
      </c>
      <c r="D473" s="234" t="s">
        <v>259</v>
      </c>
      <c r="E473" s="247"/>
      <c r="F473" s="247" t="s">
        <v>181</v>
      </c>
      <c r="G473" s="248">
        <v>-204592</v>
      </c>
      <c r="H473" s="253">
        <v>7640</v>
      </c>
      <c r="I473" s="247" t="s">
        <v>186</v>
      </c>
      <c r="J473" s="250" t="s">
        <v>184</v>
      </c>
      <c r="K473" s="250" t="s">
        <v>184</v>
      </c>
      <c r="L473" s="250" t="s">
        <v>184</v>
      </c>
      <c r="M473" s="250" t="s">
        <v>5</v>
      </c>
    </row>
    <row r="474" spans="2:13" x14ac:dyDescent="0.35">
      <c r="B474" s="233">
        <v>7</v>
      </c>
      <c r="C474" s="234" t="s">
        <v>125</v>
      </c>
      <c r="D474" s="234" t="s">
        <v>259</v>
      </c>
      <c r="E474" s="247"/>
      <c r="F474" s="247" t="s">
        <v>181</v>
      </c>
      <c r="G474" s="248">
        <v>-186428</v>
      </c>
      <c r="H474" s="253">
        <v>7640</v>
      </c>
      <c r="I474" s="247" t="s">
        <v>186</v>
      </c>
      <c r="J474" s="250" t="s">
        <v>184</v>
      </c>
      <c r="K474" s="250" t="s">
        <v>184</v>
      </c>
      <c r="L474" s="250" t="s">
        <v>184</v>
      </c>
      <c r="M474" s="250" t="s">
        <v>5</v>
      </c>
    </row>
    <row r="475" spans="2:13" x14ac:dyDescent="0.35">
      <c r="B475" s="233">
        <v>7</v>
      </c>
      <c r="C475" s="234" t="s">
        <v>125</v>
      </c>
      <c r="D475" s="234" t="s">
        <v>259</v>
      </c>
      <c r="E475" s="247"/>
      <c r="F475" s="247" t="s">
        <v>181</v>
      </c>
      <c r="G475" s="248">
        <v>1815122</v>
      </c>
      <c r="H475" s="253">
        <v>7640</v>
      </c>
      <c r="I475" s="247" t="s">
        <v>186</v>
      </c>
      <c r="J475" s="250" t="s">
        <v>184</v>
      </c>
      <c r="K475" s="250" t="s">
        <v>184</v>
      </c>
      <c r="L475" s="250" t="s">
        <v>184</v>
      </c>
      <c r="M475" s="250" t="s">
        <v>5</v>
      </c>
    </row>
    <row r="476" spans="2:13" x14ac:dyDescent="0.35">
      <c r="B476" s="233">
        <v>7</v>
      </c>
      <c r="C476" s="234" t="s">
        <v>125</v>
      </c>
      <c r="D476" s="234" t="s">
        <v>259</v>
      </c>
      <c r="E476" s="247"/>
      <c r="F476" s="247" t="s">
        <v>181</v>
      </c>
      <c r="G476" s="248">
        <v>-202692</v>
      </c>
      <c r="H476" s="247" t="s">
        <v>2910</v>
      </c>
      <c r="I476" s="247" t="s">
        <v>186</v>
      </c>
      <c r="J476" s="250" t="s">
        <v>184</v>
      </c>
      <c r="K476" s="250" t="s">
        <v>184</v>
      </c>
      <c r="L476" s="250" t="s">
        <v>184</v>
      </c>
      <c r="M476" s="250" t="s">
        <v>5</v>
      </c>
    </row>
    <row r="477" spans="2:13" x14ac:dyDescent="0.35">
      <c r="B477" s="233">
        <v>7</v>
      </c>
      <c r="C477" s="234" t="s">
        <v>125</v>
      </c>
      <c r="D477" s="234" t="s">
        <v>259</v>
      </c>
      <c r="E477" s="247"/>
      <c r="F477" s="247" t="s">
        <v>181</v>
      </c>
      <c r="G477" s="248">
        <v>1973473</v>
      </c>
      <c r="H477" s="247" t="s">
        <v>2910</v>
      </c>
      <c r="I477" s="247" t="s">
        <v>186</v>
      </c>
      <c r="J477" s="250" t="s">
        <v>184</v>
      </c>
      <c r="K477" s="250" t="s">
        <v>184</v>
      </c>
      <c r="L477" s="250" t="s">
        <v>184</v>
      </c>
      <c r="M477" s="250" t="s">
        <v>5</v>
      </c>
    </row>
    <row r="478" spans="2:13" x14ac:dyDescent="0.35">
      <c r="B478" s="233">
        <v>7</v>
      </c>
      <c r="C478" s="234" t="s">
        <v>125</v>
      </c>
      <c r="D478" s="234" t="s">
        <v>259</v>
      </c>
      <c r="E478" s="247"/>
      <c r="F478" s="247" t="s">
        <v>181</v>
      </c>
      <c r="G478" s="248">
        <v>1771445</v>
      </c>
      <c r="H478" s="247" t="s">
        <v>2910</v>
      </c>
      <c r="I478" s="247" t="s">
        <v>186</v>
      </c>
      <c r="J478" s="250" t="s">
        <v>184</v>
      </c>
      <c r="K478" s="250" t="s">
        <v>184</v>
      </c>
      <c r="L478" s="250" t="s">
        <v>184</v>
      </c>
      <c r="M478" s="250" t="s">
        <v>5</v>
      </c>
    </row>
    <row r="479" spans="2:13" x14ac:dyDescent="0.35">
      <c r="B479" s="233">
        <v>7</v>
      </c>
      <c r="C479" s="234" t="s">
        <v>125</v>
      </c>
      <c r="D479" s="234" t="s">
        <v>2916</v>
      </c>
      <c r="E479" s="247"/>
      <c r="F479" s="247" t="s">
        <v>181</v>
      </c>
      <c r="G479" s="248">
        <v>100000000</v>
      </c>
      <c r="H479" s="253">
        <v>7396</v>
      </c>
      <c r="I479" s="247" t="s">
        <v>175</v>
      </c>
      <c r="J479" s="250" t="s">
        <v>184</v>
      </c>
      <c r="K479" s="250" t="s">
        <v>184</v>
      </c>
      <c r="L479" s="250" t="s">
        <v>184</v>
      </c>
      <c r="M479" s="250" t="s">
        <v>5</v>
      </c>
    </row>
    <row r="480" spans="2:13" x14ac:dyDescent="0.35">
      <c r="B480" s="233">
        <v>7</v>
      </c>
      <c r="C480" s="234" t="s">
        <v>125</v>
      </c>
      <c r="D480" s="234" t="s">
        <v>2917</v>
      </c>
      <c r="E480" s="247"/>
      <c r="F480" s="247" t="s">
        <v>181</v>
      </c>
      <c r="G480" s="248">
        <v>500000</v>
      </c>
      <c r="H480" s="253">
        <v>7518</v>
      </c>
      <c r="I480" s="247" t="s">
        <v>175</v>
      </c>
      <c r="J480" s="250" t="s">
        <v>184</v>
      </c>
      <c r="K480" s="250" t="s">
        <v>184</v>
      </c>
      <c r="L480" s="250" t="s">
        <v>184</v>
      </c>
      <c r="M480" s="250" t="s">
        <v>5</v>
      </c>
    </row>
    <row r="481" spans="2:13" x14ac:dyDescent="0.35">
      <c r="B481" s="233">
        <v>7</v>
      </c>
      <c r="C481" s="234" t="s">
        <v>125</v>
      </c>
      <c r="D481" s="234" t="s">
        <v>258</v>
      </c>
      <c r="E481" s="247"/>
      <c r="F481" s="247" t="s">
        <v>181</v>
      </c>
      <c r="G481" s="248">
        <v>5934066</v>
      </c>
      <c r="H481" s="247" t="s">
        <v>2908</v>
      </c>
      <c r="I481" s="247" t="s">
        <v>204</v>
      </c>
      <c r="J481" s="250" t="s">
        <v>184</v>
      </c>
      <c r="K481" s="250" t="s">
        <v>184</v>
      </c>
      <c r="L481" s="250" t="s">
        <v>184</v>
      </c>
      <c r="M481" s="250" t="s">
        <v>5</v>
      </c>
    </row>
    <row r="482" spans="2:13" x14ac:dyDescent="0.35">
      <c r="B482" s="233">
        <v>7</v>
      </c>
      <c r="C482" s="234" t="s">
        <v>125</v>
      </c>
      <c r="D482" s="234" t="s">
        <v>258</v>
      </c>
      <c r="E482" s="247"/>
      <c r="F482" s="247" t="s">
        <v>181</v>
      </c>
      <c r="G482" s="248">
        <v>3065934</v>
      </c>
      <c r="H482" s="253">
        <v>7396</v>
      </c>
      <c r="I482" s="247" t="s">
        <v>204</v>
      </c>
      <c r="J482" s="250" t="s">
        <v>184</v>
      </c>
      <c r="K482" s="250" t="s">
        <v>184</v>
      </c>
      <c r="L482" s="250" t="s">
        <v>184</v>
      </c>
      <c r="M482" s="250" t="s">
        <v>5</v>
      </c>
    </row>
    <row r="483" spans="2:13" x14ac:dyDescent="0.35">
      <c r="B483" s="233">
        <v>7</v>
      </c>
      <c r="C483" s="234" t="s">
        <v>125</v>
      </c>
      <c r="D483" s="234" t="s">
        <v>258</v>
      </c>
      <c r="E483" s="247"/>
      <c r="F483" s="247" t="s">
        <v>181</v>
      </c>
      <c r="G483" s="248">
        <v>2967033</v>
      </c>
      <c r="H483" s="253">
        <v>7426</v>
      </c>
      <c r="I483" s="247" t="s">
        <v>204</v>
      </c>
      <c r="J483" s="250" t="s">
        <v>184</v>
      </c>
      <c r="K483" s="250" t="s">
        <v>184</v>
      </c>
      <c r="L483" s="250" t="s">
        <v>184</v>
      </c>
      <c r="M483" s="250" t="s">
        <v>5</v>
      </c>
    </row>
    <row r="484" spans="2:13" x14ac:dyDescent="0.35">
      <c r="B484" s="233">
        <v>7</v>
      </c>
      <c r="C484" s="234" t="s">
        <v>125</v>
      </c>
      <c r="D484" s="234" t="s">
        <v>258</v>
      </c>
      <c r="E484" s="247"/>
      <c r="F484" s="247" t="s">
        <v>181</v>
      </c>
      <c r="G484" s="248">
        <v>3065934</v>
      </c>
      <c r="H484" s="253">
        <v>7457</v>
      </c>
      <c r="I484" s="247" t="s">
        <v>204</v>
      </c>
      <c r="J484" s="250" t="s">
        <v>184</v>
      </c>
      <c r="K484" s="250" t="s">
        <v>184</v>
      </c>
      <c r="L484" s="250" t="s">
        <v>184</v>
      </c>
      <c r="M484" s="250" t="s">
        <v>5</v>
      </c>
    </row>
    <row r="485" spans="2:13" x14ac:dyDescent="0.35">
      <c r="B485" s="233">
        <v>7</v>
      </c>
      <c r="C485" s="234" t="s">
        <v>125</v>
      </c>
      <c r="D485" s="234" t="s">
        <v>258</v>
      </c>
      <c r="E485" s="247"/>
      <c r="F485" s="247" t="s">
        <v>181</v>
      </c>
      <c r="G485" s="248">
        <v>2967033</v>
      </c>
      <c r="H485" s="253">
        <v>7487</v>
      </c>
      <c r="I485" s="247" t="s">
        <v>204</v>
      </c>
      <c r="J485" s="250" t="s">
        <v>184</v>
      </c>
      <c r="K485" s="250" t="s">
        <v>184</v>
      </c>
      <c r="L485" s="250" t="s">
        <v>184</v>
      </c>
      <c r="M485" s="250" t="s">
        <v>5</v>
      </c>
    </row>
    <row r="486" spans="2:13" x14ac:dyDescent="0.35">
      <c r="B486" s="233">
        <v>7</v>
      </c>
      <c r="C486" s="234" t="s">
        <v>125</v>
      </c>
      <c r="D486" s="234" t="s">
        <v>258</v>
      </c>
      <c r="E486" s="247"/>
      <c r="F486" s="247" t="s">
        <v>181</v>
      </c>
      <c r="G486" s="248">
        <v>3032609</v>
      </c>
      <c r="H486" s="253">
        <v>7518</v>
      </c>
      <c r="I486" s="247" t="s">
        <v>204</v>
      </c>
      <c r="J486" s="250" t="s">
        <v>184</v>
      </c>
      <c r="K486" s="250" t="s">
        <v>184</v>
      </c>
      <c r="L486" s="250" t="s">
        <v>184</v>
      </c>
      <c r="M486" s="250" t="s">
        <v>5</v>
      </c>
    </row>
    <row r="487" spans="2:13" x14ac:dyDescent="0.35">
      <c r="B487" s="233">
        <v>7</v>
      </c>
      <c r="C487" s="234" t="s">
        <v>125</v>
      </c>
      <c r="D487" s="234" t="s">
        <v>258</v>
      </c>
      <c r="E487" s="247"/>
      <c r="F487" s="247" t="s">
        <v>181</v>
      </c>
      <c r="G487" s="248">
        <v>3032609</v>
      </c>
      <c r="H487" s="247" t="s">
        <v>2915</v>
      </c>
      <c r="I487" s="247" t="s">
        <v>204</v>
      </c>
      <c r="J487" s="250" t="s">
        <v>184</v>
      </c>
      <c r="K487" s="250" t="s">
        <v>184</v>
      </c>
      <c r="L487" s="250" t="s">
        <v>184</v>
      </c>
      <c r="M487" s="250" t="s">
        <v>5</v>
      </c>
    </row>
    <row r="488" spans="2:13" x14ac:dyDescent="0.35">
      <c r="B488" s="233">
        <v>7</v>
      </c>
      <c r="C488" s="234" t="s">
        <v>125</v>
      </c>
      <c r="D488" s="234" t="s">
        <v>258</v>
      </c>
      <c r="E488" s="247"/>
      <c r="F488" s="247" t="s">
        <v>181</v>
      </c>
      <c r="G488" s="248">
        <v>2934783</v>
      </c>
      <c r="H488" s="253">
        <v>7579</v>
      </c>
      <c r="I488" s="247" t="s">
        <v>204</v>
      </c>
      <c r="J488" s="250" t="s">
        <v>184</v>
      </c>
      <c r="K488" s="250" t="s">
        <v>184</v>
      </c>
      <c r="L488" s="250" t="s">
        <v>184</v>
      </c>
      <c r="M488" s="250" t="s">
        <v>5</v>
      </c>
    </row>
    <row r="489" spans="2:13" x14ac:dyDescent="0.35">
      <c r="B489" s="233">
        <v>7</v>
      </c>
      <c r="C489" s="234" t="s">
        <v>125</v>
      </c>
      <c r="D489" s="234" t="s">
        <v>258</v>
      </c>
      <c r="E489" s="247"/>
      <c r="F489" s="247" t="s">
        <v>181</v>
      </c>
      <c r="G489" s="248">
        <v>3032609</v>
      </c>
      <c r="H489" s="253">
        <v>7610</v>
      </c>
      <c r="I489" s="247" t="s">
        <v>204</v>
      </c>
      <c r="J489" s="250" t="s">
        <v>184</v>
      </c>
      <c r="K489" s="250" t="s">
        <v>184</v>
      </c>
      <c r="L489" s="250" t="s">
        <v>184</v>
      </c>
      <c r="M489" s="250" t="s">
        <v>5</v>
      </c>
    </row>
    <row r="490" spans="2:13" x14ac:dyDescent="0.35">
      <c r="B490" s="233">
        <v>7</v>
      </c>
      <c r="C490" s="234" t="s">
        <v>125</v>
      </c>
      <c r="D490" s="234" t="s">
        <v>258</v>
      </c>
      <c r="E490" s="247"/>
      <c r="F490" s="247" t="s">
        <v>181</v>
      </c>
      <c r="G490" s="248">
        <v>15000000</v>
      </c>
      <c r="H490" s="253">
        <v>7640</v>
      </c>
      <c r="I490" s="247" t="s">
        <v>204</v>
      </c>
      <c r="J490" s="250" t="s">
        <v>184</v>
      </c>
      <c r="K490" s="250" t="s">
        <v>184</v>
      </c>
      <c r="L490" s="250" t="s">
        <v>184</v>
      </c>
      <c r="M490" s="250" t="s">
        <v>5</v>
      </c>
    </row>
    <row r="491" spans="2:13" x14ac:dyDescent="0.35">
      <c r="B491" s="233">
        <v>7</v>
      </c>
      <c r="C491" s="234" t="s">
        <v>125</v>
      </c>
      <c r="D491" s="234" t="s">
        <v>258</v>
      </c>
      <c r="E491" s="247"/>
      <c r="F491" s="247" t="s">
        <v>181</v>
      </c>
      <c r="G491" s="248">
        <v>2934783</v>
      </c>
      <c r="H491" s="253">
        <v>7640</v>
      </c>
      <c r="I491" s="247" t="s">
        <v>204</v>
      </c>
      <c r="J491" s="250" t="s">
        <v>184</v>
      </c>
      <c r="K491" s="250" t="s">
        <v>184</v>
      </c>
      <c r="L491" s="250" t="s">
        <v>184</v>
      </c>
      <c r="M491" s="250" t="s">
        <v>5</v>
      </c>
    </row>
    <row r="492" spans="2:13" x14ac:dyDescent="0.35">
      <c r="B492" s="233">
        <v>7</v>
      </c>
      <c r="C492" s="234" t="s">
        <v>125</v>
      </c>
      <c r="D492" s="234" t="s">
        <v>258</v>
      </c>
      <c r="E492" s="247"/>
      <c r="F492" s="247" t="s">
        <v>181</v>
      </c>
      <c r="G492" s="248">
        <v>3032609</v>
      </c>
      <c r="H492" s="247" t="s">
        <v>2910</v>
      </c>
      <c r="I492" s="247" t="s">
        <v>204</v>
      </c>
      <c r="J492" s="250" t="s">
        <v>184</v>
      </c>
      <c r="K492" s="250" t="s">
        <v>184</v>
      </c>
      <c r="L492" s="250" t="s">
        <v>184</v>
      </c>
      <c r="M492" s="250" t="s">
        <v>5</v>
      </c>
    </row>
    <row r="493" spans="2:13" x14ac:dyDescent="0.35">
      <c r="B493" s="239">
        <v>8</v>
      </c>
      <c r="C493" s="240" t="s">
        <v>263</v>
      </c>
      <c r="D493" s="252" t="s">
        <v>2918</v>
      </c>
      <c r="E493" s="241" t="s">
        <v>5</v>
      </c>
      <c r="F493" s="241" t="s">
        <v>181</v>
      </c>
      <c r="G493" s="254">
        <v>2314702</v>
      </c>
      <c r="H493" s="241" t="s">
        <v>5</v>
      </c>
      <c r="I493" s="241" t="s">
        <v>218</v>
      </c>
      <c r="J493" s="244" t="s">
        <v>184</v>
      </c>
      <c r="K493" s="244" t="s">
        <v>184</v>
      </c>
      <c r="L493" s="244" t="s">
        <v>184</v>
      </c>
      <c r="M493" s="244" t="s">
        <v>211</v>
      </c>
    </row>
    <row r="494" spans="2:13" x14ac:dyDescent="0.35">
      <c r="B494" s="239">
        <v>8</v>
      </c>
      <c r="C494" s="240" t="s">
        <v>263</v>
      </c>
      <c r="D494" s="252" t="s">
        <v>2919</v>
      </c>
      <c r="E494" s="241" t="s">
        <v>5</v>
      </c>
      <c r="F494" s="241" t="s">
        <v>181</v>
      </c>
      <c r="G494" s="254">
        <v>2604580</v>
      </c>
      <c r="H494" s="241" t="s">
        <v>5</v>
      </c>
      <c r="I494" s="241" t="s">
        <v>218</v>
      </c>
      <c r="J494" s="244" t="s">
        <v>184</v>
      </c>
      <c r="K494" s="244" t="s">
        <v>184</v>
      </c>
      <c r="L494" s="244" t="s">
        <v>184</v>
      </c>
      <c r="M494" s="244" t="s">
        <v>211</v>
      </c>
    </row>
    <row r="495" spans="2:13" x14ac:dyDescent="0.35">
      <c r="B495" s="239">
        <v>8</v>
      </c>
      <c r="C495" s="240" t="s">
        <v>263</v>
      </c>
      <c r="D495" s="252" t="s">
        <v>2920</v>
      </c>
      <c r="E495" s="241" t="s">
        <v>5</v>
      </c>
      <c r="F495" s="241" t="s">
        <v>181</v>
      </c>
      <c r="G495" s="254">
        <v>11879100</v>
      </c>
      <c r="H495" s="241" t="s">
        <v>5</v>
      </c>
      <c r="I495" s="241" t="s">
        <v>218</v>
      </c>
      <c r="J495" s="244" t="s">
        <v>184</v>
      </c>
      <c r="K495" s="244" t="s">
        <v>184</v>
      </c>
      <c r="L495" s="244" t="s">
        <v>184</v>
      </c>
      <c r="M495" s="244" t="s">
        <v>211</v>
      </c>
    </row>
    <row r="496" spans="2:13" x14ac:dyDescent="0.35">
      <c r="B496" s="233">
        <v>9</v>
      </c>
      <c r="C496" s="234" t="s">
        <v>127</v>
      </c>
      <c r="D496" s="247" t="s">
        <v>2921</v>
      </c>
      <c r="E496" s="247" t="s">
        <v>182</v>
      </c>
      <c r="F496" s="247" t="s">
        <v>178</v>
      </c>
      <c r="G496" s="248">
        <v>500000</v>
      </c>
      <c r="H496" s="249">
        <v>43891</v>
      </c>
      <c r="I496" s="250" t="s">
        <v>255</v>
      </c>
      <c r="J496" s="250" t="s">
        <v>184</v>
      </c>
      <c r="K496" s="250" t="s">
        <v>184</v>
      </c>
      <c r="L496" s="250" t="s">
        <v>184</v>
      </c>
      <c r="M496" s="250" t="s">
        <v>211</v>
      </c>
    </row>
    <row r="497" spans="2:13" x14ac:dyDescent="0.35">
      <c r="B497" s="233">
        <v>9</v>
      </c>
      <c r="C497" s="234" t="s">
        <v>127</v>
      </c>
      <c r="D497" s="247" t="s">
        <v>2921</v>
      </c>
      <c r="E497" s="247" t="s">
        <v>182</v>
      </c>
      <c r="F497" s="247" t="s">
        <v>178</v>
      </c>
      <c r="G497" s="248">
        <v>500000</v>
      </c>
      <c r="H497" s="249">
        <v>44105</v>
      </c>
      <c r="I497" s="250" t="s">
        <v>255</v>
      </c>
      <c r="J497" s="250" t="s">
        <v>184</v>
      </c>
      <c r="K497" s="250" t="s">
        <v>184</v>
      </c>
      <c r="L497" s="250" t="s">
        <v>184</v>
      </c>
      <c r="M497" s="250" t="s">
        <v>211</v>
      </c>
    </row>
    <row r="498" spans="2:13" x14ac:dyDescent="0.35">
      <c r="B498" s="233">
        <v>9</v>
      </c>
      <c r="C498" s="234" t="s">
        <v>127</v>
      </c>
      <c r="D498" s="247" t="s">
        <v>2921</v>
      </c>
      <c r="E498" s="247" t="s">
        <v>182</v>
      </c>
      <c r="F498" s="247" t="s">
        <v>178</v>
      </c>
      <c r="G498" s="248">
        <v>1281900</v>
      </c>
      <c r="H498" s="249">
        <v>43971</v>
      </c>
      <c r="I498" s="250" t="s">
        <v>255</v>
      </c>
      <c r="J498" s="250" t="s">
        <v>184</v>
      </c>
      <c r="K498" s="250" t="s">
        <v>184</v>
      </c>
      <c r="L498" s="250" t="s">
        <v>184</v>
      </c>
      <c r="M498" s="250" t="s">
        <v>211</v>
      </c>
    </row>
    <row r="499" spans="2:13" x14ac:dyDescent="0.35">
      <c r="B499" s="233">
        <v>9</v>
      </c>
      <c r="C499" s="234" t="s">
        <v>127</v>
      </c>
      <c r="D499" s="247" t="s">
        <v>2921</v>
      </c>
      <c r="E499" s="247" t="s">
        <v>182</v>
      </c>
      <c r="F499" s="247" t="s">
        <v>178</v>
      </c>
      <c r="G499" s="248">
        <v>1439000</v>
      </c>
      <c r="H499" s="249">
        <v>44104</v>
      </c>
      <c r="I499" s="250" t="s">
        <v>255</v>
      </c>
      <c r="J499" s="250" t="s">
        <v>184</v>
      </c>
      <c r="K499" s="250" t="s">
        <v>184</v>
      </c>
      <c r="L499" s="250" t="s">
        <v>184</v>
      </c>
      <c r="M499" s="250" t="s">
        <v>211</v>
      </c>
    </row>
    <row r="500" spans="2:13" x14ac:dyDescent="0.35">
      <c r="B500" s="233">
        <v>9</v>
      </c>
      <c r="C500" s="234" t="s">
        <v>127</v>
      </c>
      <c r="D500" s="247" t="s">
        <v>2921</v>
      </c>
      <c r="E500" s="247" t="s">
        <v>182</v>
      </c>
      <c r="F500" s="247" t="s">
        <v>178</v>
      </c>
      <c r="G500" s="248">
        <v>1500200</v>
      </c>
      <c r="H500" s="249">
        <v>44196</v>
      </c>
      <c r="I500" s="250" t="s">
        <v>255</v>
      </c>
      <c r="J500" s="250" t="s">
        <v>184</v>
      </c>
      <c r="K500" s="250" t="s">
        <v>184</v>
      </c>
      <c r="L500" s="250" t="s">
        <v>184</v>
      </c>
      <c r="M500" s="250" t="s">
        <v>211</v>
      </c>
    </row>
    <row r="501" spans="2:13" x14ac:dyDescent="0.35">
      <c r="B501" s="233">
        <v>9</v>
      </c>
      <c r="C501" s="234" t="s">
        <v>127</v>
      </c>
      <c r="D501" s="247" t="s">
        <v>2921</v>
      </c>
      <c r="E501" s="247" t="s">
        <v>182</v>
      </c>
      <c r="F501" s="247" t="s">
        <v>178</v>
      </c>
      <c r="G501" s="248">
        <v>2000000</v>
      </c>
      <c r="H501" s="249">
        <v>44196</v>
      </c>
      <c r="I501" s="250" t="s">
        <v>255</v>
      </c>
      <c r="J501" s="250" t="s">
        <v>184</v>
      </c>
      <c r="K501" s="250" t="s">
        <v>184</v>
      </c>
      <c r="L501" s="250" t="s">
        <v>184</v>
      </c>
      <c r="M501" s="250" t="s">
        <v>211</v>
      </c>
    </row>
    <row r="502" spans="2:13" x14ac:dyDescent="0.35">
      <c r="B502" s="233">
        <v>9</v>
      </c>
      <c r="C502" s="234" t="s">
        <v>127</v>
      </c>
      <c r="D502" s="247" t="s">
        <v>2921</v>
      </c>
      <c r="E502" s="247" t="s">
        <v>182</v>
      </c>
      <c r="F502" s="247" t="s">
        <v>178</v>
      </c>
      <c r="G502" s="248">
        <v>2000000</v>
      </c>
      <c r="H502" s="249">
        <v>44196</v>
      </c>
      <c r="I502" s="250" t="s">
        <v>255</v>
      </c>
      <c r="J502" s="250" t="s">
        <v>184</v>
      </c>
      <c r="K502" s="250" t="s">
        <v>184</v>
      </c>
      <c r="L502" s="250" t="s">
        <v>184</v>
      </c>
      <c r="M502" s="250" t="s">
        <v>211</v>
      </c>
    </row>
    <row r="503" spans="2:13" x14ac:dyDescent="0.35">
      <c r="B503" s="233">
        <v>9</v>
      </c>
      <c r="C503" s="234" t="s">
        <v>127</v>
      </c>
      <c r="D503" s="247" t="s">
        <v>2921</v>
      </c>
      <c r="E503" s="247" t="s">
        <v>182</v>
      </c>
      <c r="F503" s="247" t="s">
        <v>178</v>
      </c>
      <c r="G503" s="248">
        <v>4000000</v>
      </c>
      <c r="H503" s="249">
        <v>43878</v>
      </c>
      <c r="I503" s="250" t="s">
        <v>255</v>
      </c>
      <c r="J503" s="250" t="s">
        <v>184</v>
      </c>
      <c r="K503" s="250" t="s">
        <v>184</v>
      </c>
      <c r="L503" s="250" t="s">
        <v>184</v>
      </c>
      <c r="M503" s="250" t="s">
        <v>211</v>
      </c>
    </row>
    <row r="504" spans="2:13" x14ac:dyDescent="0.35">
      <c r="B504" s="233">
        <v>9</v>
      </c>
      <c r="C504" s="234" t="s">
        <v>127</v>
      </c>
      <c r="D504" s="247" t="s">
        <v>188</v>
      </c>
      <c r="E504" s="247" t="s">
        <v>182</v>
      </c>
      <c r="F504" s="247" t="s">
        <v>178</v>
      </c>
      <c r="G504" s="248">
        <v>2118000</v>
      </c>
      <c r="H504" s="249">
        <v>44014</v>
      </c>
      <c r="I504" s="250" t="s">
        <v>255</v>
      </c>
      <c r="J504" s="250" t="s">
        <v>184</v>
      </c>
      <c r="K504" s="250" t="s">
        <v>184</v>
      </c>
      <c r="L504" s="250" t="s">
        <v>184</v>
      </c>
      <c r="M504" s="250" t="s">
        <v>211</v>
      </c>
    </row>
    <row r="505" spans="2:13" x14ac:dyDescent="0.35">
      <c r="B505" s="233">
        <v>9</v>
      </c>
      <c r="C505" s="234" t="s">
        <v>127</v>
      </c>
      <c r="D505" s="247" t="s">
        <v>185</v>
      </c>
      <c r="E505" s="247" t="s">
        <v>182</v>
      </c>
      <c r="F505" s="247" t="s">
        <v>178</v>
      </c>
      <c r="G505" s="248">
        <v>2790000</v>
      </c>
      <c r="H505" s="249">
        <v>44014</v>
      </c>
      <c r="I505" s="250" t="s">
        <v>255</v>
      </c>
      <c r="J505" s="250" t="s">
        <v>184</v>
      </c>
      <c r="K505" s="250" t="s">
        <v>184</v>
      </c>
      <c r="L505" s="250" t="s">
        <v>184</v>
      </c>
      <c r="M505" s="250" t="s">
        <v>211</v>
      </c>
    </row>
    <row r="506" spans="2:13" x14ac:dyDescent="0.35">
      <c r="B506" s="233">
        <v>9</v>
      </c>
      <c r="C506" s="234" t="s">
        <v>127</v>
      </c>
      <c r="D506" s="247" t="s">
        <v>2921</v>
      </c>
      <c r="E506" s="247" t="s">
        <v>182</v>
      </c>
      <c r="F506" s="247" t="s">
        <v>178</v>
      </c>
      <c r="G506" s="248">
        <v>3000000</v>
      </c>
      <c r="H506" s="249">
        <v>43863</v>
      </c>
      <c r="I506" s="250" t="s">
        <v>255</v>
      </c>
      <c r="J506" s="250" t="s">
        <v>184</v>
      </c>
      <c r="K506" s="250" t="s">
        <v>184</v>
      </c>
      <c r="L506" s="250" t="s">
        <v>184</v>
      </c>
      <c r="M506" s="250" t="s">
        <v>211</v>
      </c>
    </row>
    <row r="507" spans="2:13" x14ac:dyDescent="0.35">
      <c r="B507" s="233">
        <v>9</v>
      </c>
      <c r="C507" s="234" t="s">
        <v>127</v>
      </c>
      <c r="D507" s="247" t="s">
        <v>2922</v>
      </c>
      <c r="E507" s="247" t="s">
        <v>182</v>
      </c>
      <c r="F507" s="247" t="s">
        <v>178</v>
      </c>
      <c r="G507" s="248">
        <v>3230000</v>
      </c>
      <c r="H507" s="249">
        <v>44008</v>
      </c>
      <c r="I507" s="250" t="s">
        <v>175</v>
      </c>
      <c r="J507" s="250" t="s">
        <v>184</v>
      </c>
      <c r="K507" s="250" t="s">
        <v>184</v>
      </c>
      <c r="L507" s="250" t="s">
        <v>184</v>
      </c>
      <c r="M507" s="250" t="s">
        <v>211</v>
      </c>
    </row>
    <row r="508" spans="2:13" x14ac:dyDescent="0.35">
      <c r="B508" s="233">
        <v>9</v>
      </c>
      <c r="C508" s="234" t="s">
        <v>127</v>
      </c>
      <c r="D508" s="247" t="s">
        <v>2921</v>
      </c>
      <c r="E508" s="247" t="s">
        <v>182</v>
      </c>
      <c r="F508" s="247" t="s">
        <v>178</v>
      </c>
      <c r="G508" s="248">
        <v>4200000</v>
      </c>
      <c r="H508" s="249">
        <v>43969</v>
      </c>
      <c r="I508" s="250" t="s">
        <v>255</v>
      </c>
      <c r="J508" s="250" t="s">
        <v>184</v>
      </c>
      <c r="K508" s="250" t="s">
        <v>184</v>
      </c>
      <c r="L508" s="250" t="s">
        <v>184</v>
      </c>
      <c r="M508" s="250" t="s">
        <v>211</v>
      </c>
    </row>
    <row r="509" spans="2:13" x14ac:dyDescent="0.35">
      <c r="B509" s="233">
        <v>9</v>
      </c>
      <c r="C509" s="234" t="s">
        <v>127</v>
      </c>
      <c r="D509" s="247" t="s">
        <v>2922</v>
      </c>
      <c r="E509" s="247" t="s">
        <v>182</v>
      </c>
      <c r="F509" s="247" t="s">
        <v>178</v>
      </c>
      <c r="G509" s="248">
        <v>6307100</v>
      </c>
      <c r="H509" s="249">
        <v>44168</v>
      </c>
      <c r="I509" s="250" t="s">
        <v>255</v>
      </c>
      <c r="J509" s="250" t="s">
        <v>184</v>
      </c>
      <c r="K509" s="250" t="s">
        <v>184</v>
      </c>
      <c r="L509" s="250" t="s">
        <v>184</v>
      </c>
      <c r="M509" s="250" t="s">
        <v>211</v>
      </c>
    </row>
    <row r="510" spans="2:13" x14ac:dyDescent="0.35">
      <c r="B510" s="233">
        <v>9</v>
      </c>
      <c r="C510" s="234" t="s">
        <v>127</v>
      </c>
      <c r="D510" s="247" t="s">
        <v>185</v>
      </c>
      <c r="E510" s="247" t="s">
        <v>182</v>
      </c>
      <c r="F510" s="247" t="s">
        <v>178</v>
      </c>
      <c r="G510" s="248">
        <v>6800000</v>
      </c>
      <c r="H510" s="249">
        <v>43918</v>
      </c>
      <c r="I510" s="250" t="s">
        <v>255</v>
      </c>
      <c r="J510" s="250" t="s">
        <v>184</v>
      </c>
      <c r="K510" s="250" t="s">
        <v>184</v>
      </c>
      <c r="L510" s="250" t="s">
        <v>184</v>
      </c>
      <c r="M510" s="250" t="s">
        <v>211</v>
      </c>
    </row>
    <row r="511" spans="2:13" x14ac:dyDescent="0.35">
      <c r="B511" s="233">
        <v>9</v>
      </c>
      <c r="C511" s="234" t="s">
        <v>127</v>
      </c>
      <c r="D511" s="471" t="s">
        <v>4151</v>
      </c>
      <c r="E511" s="467" t="s">
        <v>4152</v>
      </c>
      <c r="F511" s="467" t="s">
        <v>182</v>
      </c>
      <c r="G511" s="468">
        <v>100000000</v>
      </c>
      <c r="H511" s="469">
        <v>43895</v>
      </c>
      <c r="I511" s="470" t="s">
        <v>255</v>
      </c>
      <c r="J511" s="470" t="s">
        <v>184</v>
      </c>
      <c r="K511" s="470" t="s">
        <v>184</v>
      </c>
      <c r="L511" s="470" t="s">
        <v>184</v>
      </c>
      <c r="M511" s="470" t="s">
        <v>211</v>
      </c>
    </row>
    <row r="512" spans="2:13" x14ac:dyDescent="0.35">
      <c r="B512" s="233">
        <v>9</v>
      </c>
      <c r="C512" s="234" t="s">
        <v>127</v>
      </c>
      <c r="D512" s="467" t="s">
        <v>4153</v>
      </c>
      <c r="E512" s="467" t="s">
        <v>4152</v>
      </c>
      <c r="F512" s="467" t="s">
        <v>182</v>
      </c>
      <c r="G512" s="468">
        <v>30000000</v>
      </c>
      <c r="H512" s="469">
        <v>43895</v>
      </c>
      <c r="I512" s="470" t="s">
        <v>255</v>
      </c>
      <c r="J512" s="470" t="s">
        <v>184</v>
      </c>
      <c r="K512" s="470" t="s">
        <v>184</v>
      </c>
      <c r="L512" s="470" t="s">
        <v>184</v>
      </c>
      <c r="M512" s="470" t="s">
        <v>211</v>
      </c>
    </row>
    <row r="513" spans="2:13" x14ac:dyDescent="0.35">
      <c r="B513" s="233">
        <v>9</v>
      </c>
      <c r="C513" s="234" t="s">
        <v>127</v>
      </c>
      <c r="D513" s="467" t="s">
        <v>4153</v>
      </c>
      <c r="E513" s="467" t="s">
        <v>4152</v>
      </c>
      <c r="F513" s="467" t="s">
        <v>182</v>
      </c>
      <c r="G513" s="468">
        <v>70000000</v>
      </c>
      <c r="H513" s="469">
        <v>44014</v>
      </c>
      <c r="I513" s="470" t="s">
        <v>255</v>
      </c>
      <c r="J513" s="470" t="s">
        <v>184</v>
      </c>
      <c r="K513" s="470" t="s">
        <v>184</v>
      </c>
      <c r="L513" s="470" t="s">
        <v>184</v>
      </c>
      <c r="M513" s="470" t="s">
        <v>211</v>
      </c>
    </row>
    <row r="514" spans="2:13" x14ac:dyDescent="0.35">
      <c r="B514" s="233">
        <v>9</v>
      </c>
      <c r="C514" s="234" t="s">
        <v>127</v>
      </c>
      <c r="D514" s="467" t="s">
        <v>4153</v>
      </c>
      <c r="E514" s="467" t="s">
        <v>4152</v>
      </c>
      <c r="F514" s="467" t="s">
        <v>182</v>
      </c>
      <c r="G514" s="468">
        <v>200000000</v>
      </c>
      <c r="H514" s="469">
        <v>44105</v>
      </c>
      <c r="I514" s="470" t="s">
        <v>255</v>
      </c>
      <c r="J514" s="470" t="s">
        <v>184</v>
      </c>
      <c r="K514" s="470" t="s">
        <v>184</v>
      </c>
      <c r="L514" s="470" t="s">
        <v>184</v>
      </c>
      <c r="M514" s="470" t="s">
        <v>211</v>
      </c>
    </row>
    <row r="515" spans="2:13" x14ac:dyDescent="0.35">
      <c r="B515" s="233">
        <v>9</v>
      </c>
      <c r="C515" s="234" t="s">
        <v>127</v>
      </c>
      <c r="D515" s="467" t="s">
        <v>4153</v>
      </c>
      <c r="E515" s="467" t="s">
        <v>4152</v>
      </c>
      <c r="F515" s="467" t="s">
        <v>182</v>
      </c>
      <c r="G515" s="468">
        <v>100000000</v>
      </c>
      <c r="H515" s="469">
        <v>43932</v>
      </c>
      <c r="I515" s="470" t="s">
        <v>255</v>
      </c>
      <c r="J515" s="470" t="s">
        <v>184</v>
      </c>
      <c r="K515" s="470" t="s">
        <v>184</v>
      </c>
      <c r="L515" s="470" t="s">
        <v>184</v>
      </c>
      <c r="M515" s="470" t="s">
        <v>211</v>
      </c>
    </row>
    <row r="516" spans="2:13" x14ac:dyDescent="0.35">
      <c r="B516" s="239">
        <f>B496+1</f>
        <v>10</v>
      </c>
      <c r="C516" s="240" t="s">
        <v>128</v>
      </c>
      <c r="D516" s="252" t="s">
        <v>265</v>
      </c>
      <c r="E516" s="241" t="s">
        <v>211</v>
      </c>
      <c r="F516" s="241" t="s">
        <v>266</v>
      </c>
      <c r="G516" s="255">
        <v>81239852</v>
      </c>
      <c r="H516" s="45" t="s">
        <v>267</v>
      </c>
      <c r="I516" s="45" t="s">
        <v>268</v>
      </c>
      <c r="J516" s="244" t="s">
        <v>184</v>
      </c>
      <c r="K516" s="244" t="s">
        <v>184</v>
      </c>
      <c r="L516" s="244" t="s">
        <v>184</v>
      </c>
      <c r="M516" s="244" t="s">
        <v>211</v>
      </c>
    </row>
    <row r="517" spans="2:13" x14ac:dyDescent="0.35">
      <c r="B517" s="239">
        <f>B497+1</f>
        <v>10</v>
      </c>
      <c r="C517" s="240" t="s">
        <v>128</v>
      </c>
      <c r="D517" s="252" t="s">
        <v>269</v>
      </c>
      <c r="E517" s="241" t="s">
        <v>211</v>
      </c>
      <c r="F517" s="241" t="s">
        <v>266</v>
      </c>
      <c r="G517" s="255">
        <v>43735812</v>
      </c>
      <c r="H517" s="45" t="s">
        <v>267</v>
      </c>
      <c r="I517" s="45" t="s">
        <v>270</v>
      </c>
      <c r="J517" s="244" t="s">
        <v>184</v>
      </c>
      <c r="K517" s="244" t="s">
        <v>184</v>
      </c>
      <c r="L517" s="244" t="s">
        <v>184</v>
      </c>
      <c r="M517" s="244" t="s">
        <v>211</v>
      </c>
    </row>
    <row r="518" spans="2:13" x14ac:dyDescent="0.35">
      <c r="B518" s="233">
        <v>11</v>
      </c>
      <c r="C518" s="208" t="s">
        <v>638</v>
      </c>
      <c r="D518" s="247" t="s">
        <v>2923</v>
      </c>
      <c r="E518" s="247" t="s">
        <v>182</v>
      </c>
      <c r="F518" s="248" t="s">
        <v>170</v>
      </c>
      <c r="G518" s="248">
        <v>180000000</v>
      </c>
      <c r="H518" s="249">
        <v>43937</v>
      </c>
      <c r="I518" s="250" t="s">
        <v>215</v>
      </c>
      <c r="J518" s="247" t="s">
        <v>182</v>
      </c>
      <c r="K518" s="247" t="s">
        <v>182</v>
      </c>
      <c r="L518" s="247" t="s">
        <v>182</v>
      </c>
      <c r="M518" s="250" t="s">
        <v>211</v>
      </c>
    </row>
    <row r="519" spans="2:13" x14ac:dyDescent="0.35">
      <c r="B519" s="233">
        <v>11</v>
      </c>
      <c r="C519" s="208" t="s">
        <v>638</v>
      </c>
      <c r="D519" s="247" t="s">
        <v>177</v>
      </c>
      <c r="E519" s="247" t="s">
        <v>182</v>
      </c>
      <c r="F519" s="248" t="s">
        <v>2548</v>
      </c>
      <c r="G519" s="248">
        <v>3499261</v>
      </c>
      <c r="H519" s="249">
        <v>44036</v>
      </c>
      <c r="I519" s="250" t="s">
        <v>215</v>
      </c>
      <c r="J519" s="247" t="s">
        <v>182</v>
      </c>
      <c r="K519" s="247" t="s">
        <v>182</v>
      </c>
      <c r="L519" s="247" t="s">
        <v>182</v>
      </c>
      <c r="M519" s="250" t="s">
        <v>211</v>
      </c>
    </row>
    <row r="520" spans="2:13" x14ac:dyDescent="0.35">
      <c r="B520" s="233">
        <v>11</v>
      </c>
      <c r="C520" s="208" t="s">
        <v>638</v>
      </c>
      <c r="D520" s="247" t="s">
        <v>177</v>
      </c>
      <c r="E520" s="247" t="s">
        <v>182</v>
      </c>
      <c r="F520" s="248" t="s">
        <v>2548</v>
      </c>
      <c r="G520" s="248">
        <v>3499262</v>
      </c>
      <c r="H520" s="249">
        <v>44180</v>
      </c>
      <c r="I520" s="250" t="s">
        <v>215</v>
      </c>
      <c r="J520" s="247" t="s">
        <v>182</v>
      </c>
      <c r="K520" s="247" t="s">
        <v>182</v>
      </c>
      <c r="L520" s="247" t="s">
        <v>182</v>
      </c>
      <c r="M520" s="250" t="s">
        <v>211</v>
      </c>
    </row>
    <row r="521" spans="2:13" x14ac:dyDescent="0.35">
      <c r="B521" s="233">
        <v>11</v>
      </c>
      <c r="C521" s="208" t="s">
        <v>638</v>
      </c>
      <c r="D521" s="247" t="s">
        <v>2924</v>
      </c>
      <c r="E521" s="247" t="s">
        <v>182</v>
      </c>
      <c r="F521" s="248" t="s">
        <v>2548</v>
      </c>
      <c r="G521" s="248">
        <v>7335000</v>
      </c>
      <c r="H521" s="249"/>
      <c r="I521" s="250"/>
      <c r="J521" s="247" t="s">
        <v>182</v>
      </c>
      <c r="K521" s="247" t="s">
        <v>182</v>
      </c>
      <c r="L521" s="247" t="s">
        <v>182</v>
      </c>
      <c r="M521" s="250" t="s">
        <v>211</v>
      </c>
    </row>
    <row r="522" spans="2:13" x14ac:dyDescent="0.35">
      <c r="B522" s="233">
        <v>11</v>
      </c>
      <c r="C522" s="208" t="s">
        <v>638</v>
      </c>
      <c r="D522" s="247" t="s">
        <v>2925</v>
      </c>
      <c r="E522" s="247" t="s">
        <v>182</v>
      </c>
      <c r="F522" s="248" t="s">
        <v>2548</v>
      </c>
      <c r="G522" s="248">
        <v>6500000</v>
      </c>
      <c r="H522" s="249">
        <v>43943</v>
      </c>
      <c r="I522" s="250" t="s">
        <v>215</v>
      </c>
      <c r="J522" s="247" t="s">
        <v>182</v>
      </c>
      <c r="K522" s="247" t="s">
        <v>182</v>
      </c>
      <c r="L522" s="247" t="s">
        <v>182</v>
      </c>
      <c r="M522" s="250" t="s">
        <v>211</v>
      </c>
    </row>
    <row r="523" spans="2:13" x14ac:dyDescent="0.35">
      <c r="B523" s="233">
        <v>11</v>
      </c>
      <c r="C523" s="208" t="s">
        <v>638</v>
      </c>
      <c r="D523" s="247" t="s">
        <v>177</v>
      </c>
      <c r="E523" s="247" t="s">
        <v>182</v>
      </c>
      <c r="F523" s="248" t="s">
        <v>2548</v>
      </c>
      <c r="G523" s="248">
        <v>1000000</v>
      </c>
      <c r="H523" s="249">
        <v>43943</v>
      </c>
      <c r="I523" s="250" t="s">
        <v>215</v>
      </c>
      <c r="J523" s="247" t="s">
        <v>182</v>
      </c>
      <c r="K523" s="247" t="s">
        <v>182</v>
      </c>
      <c r="L523" s="247" t="s">
        <v>182</v>
      </c>
      <c r="M523" s="250" t="s">
        <v>211</v>
      </c>
    </row>
    <row r="524" spans="2:13" x14ac:dyDescent="0.35">
      <c r="B524" s="233">
        <v>11</v>
      </c>
      <c r="C524" s="208" t="s">
        <v>638</v>
      </c>
      <c r="D524" s="247" t="s">
        <v>2547</v>
      </c>
      <c r="E524" s="247" t="s">
        <v>182</v>
      </c>
      <c r="F524" s="248" t="s">
        <v>2548</v>
      </c>
      <c r="G524" s="247" t="s">
        <v>182</v>
      </c>
      <c r="H524" s="247" t="s">
        <v>182</v>
      </c>
      <c r="I524" s="247" t="s">
        <v>182</v>
      </c>
      <c r="J524" s="250" t="s">
        <v>211</v>
      </c>
      <c r="K524" s="248">
        <v>12867250</v>
      </c>
      <c r="L524" s="250" t="s">
        <v>215</v>
      </c>
      <c r="M524" s="250" t="s">
        <v>211</v>
      </c>
    </row>
    <row r="525" spans="2:13" x14ac:dyDescent="0.35">
      <c r="B525" s="233">
        <v>11</v>
      </c>
      <c r="C525" s="208" t="s">
        <v>638</v>
      </c>
      <c r="D525" s="247" t="s">
        <v>2547</v>
      </c>
      <c r="E525" s="247" t="s">
        <v>182</v>
      </c>
      <c r="F525" s="248" t="s">
        <v>2548</v>
      </c>
      <c r="G525" s="247" t="s">
        <v>182</v>
      </c>
      <c r="H525" s="247" t="s">
        <v>182</v>
      </c>
      <c r="I525" s="247" t="s">
        <v>182</v>
      </c>
      <c r="J525" s="250" t="s">
        <v>211</v>
      </c>
      <c r="K525" s="248">
        <v>19500000</v>
      </c>
      <c r="L525" s="250" t="s">
        <v>187</v>
      </c>
      <c r="M525" s="250" t="s">
        <v>211</v>
      </c>
    </row>
    <row r="526" spans="2:13" x14ac:dyDescent="0.35">
      <c r="B526" s="233">
        <v>11</v>
      </c>
      <c r="C526" s="208" t="s">
        <v>638</v>
      </c>
      <c r="D526" s="247" t="s">
        <v>2547</v>
      </c>
      <c r="E526" s="247" t="s">
        <v>182</v>
      </c>
      <c r="F526" s="248" t="s">
        <v>2548</v>
      </c>
      <c r="G526" s="248">
        <v>300250</v>
      </c>
      <c r="H526" s="249">
        <v>44189</v>
      </c>
      <c r="I526" s="250" t="s">
        <v>218</v>
      </c>
      <c r="J526" s="247" t="s">
        <v>182</v>
      </c>
      <c r="K526" s="247" t="s">
        <v>182</v>
      </c>
      <c r="L526" s="247" t="s">
        <v>182</v>
      </c>
      <c r="M526" s="250" t="s">
        <v>211</v>
      </c>
    </row>
    <row r="527" spans="2:13" x14ac:dyDescent="0.35">
      <c r="B527" s="233">
        <v>11</v>
      </c>
      <c r="C527" s="208" t="s">
        <v>638</v>
      </c>
      <c r="D527" s="247" t="s">
        <v>2547</v>
      </c>
      <c r="E527" s="247" t="s">
        <v>182</v>
      </c>
      <c r="F527" s="248" t="s">
        <v>2548</v>
      </c>
      <c r="G527" s="248">
        <v>1952000</v>
      </c>
      <c r="H527" s="249">
        <v>44028</v>
      </c>
      <c r="I527" s="250" t="s">
        <v>2926</v>
      </c>
      <c r="J527" s="247" t="s">
        <v>182</v>
      </c>
      <c r="K527" s="247" t="s">
        <v>182</v>
      </c>
      <c r="L527" s="247" t="s">
        <v>182</v>
      </c>
      <c r="M527" s="250" t="s">
        <v>211</v>
      </c>
    </row>
    <row r="528" spans="2:13" x14ac:dyDescent="0.35">
      <c r="B528" s="239">
        <v>12</v>
      </c>
      <c r="C528" s="240" t="s">
        <v>129</v>
      </c>
      <c r="D528" s="252" t="s">
        <v>2927</v>
      </c>
      <c r="E528" s="241" t="s">
        <v>211</v>
      </c>
      <c r="F528" s="241" t="s">
        <v>2548</v>
      </c>
      <c r="G528" s="255">
        <v>2250000</v>
      </c>
      <c r="H528" s="45" t="s">
        <v>211</v>
      </c>
      <c r="I528" s="45" t="s">
        <v>215</v>
      </c>
      <c r="J528" s="244" t="s">
        <v>184</v>
      </c>
      <c r="K528" s="244" t="s">
        <v>184</v>
      </c>
      <c r="L528" s="244" t="s">
        <v>184</v>
      </c>
      <c r="M528" s="244" t="s">
        <v>211</v>
      </c>
    </row>
    <row r="529" spans="2:13" x14ac:dyDescent="0.35">
      <c r="B529" s="239">
        <v>12</v>
      </c>
      <c r="C529" s="240" t="s">
        <v>129</v>
      </c>
      <c r="D529" s="252" t="s">
        <v>2928</v>
      </c>
      <c r="E529" s="241" t="s">
        <v>211</v>
      </c>
      <c r="F529" s="241" t="s">
        <v>2548</v>
      </c>
      <c r="G529" s="255">
        <v>1000000</v>
      </c>
      <c r="H529" s="45" t="s">
        <v>211</v>
      </c>
      <c r="I529" s="45" t="s">
        <v>218</v>
      </c>
      <c r="J529" s="244" t="s">
        <v>184</v>
      </c>
      <c r="K529" s="244" t="s">
        <v>184</v>
      </c>
      <c r="L529" s="244" t="s">
        <v>184</v>
      </c>
      <c r="M529" s="244" t="s">
        <v>211</v>
      </c>
    </row>
    <row r="530" spans="2:13" x14ac:dyDescent="0.35">
      <c r="B530" s="233">
        <f>B529+1</f>
        <v>13</v>
      </c>
      <c r="C530" s="234" t="s">
        <v>130</v>
      </c>
      <c r="D530" s="247" t="s">
        <v>184</v>
      </c>
      <c r="E530" s="247" t="s">
        <v>184</v>
      </c>
      <c r="F530" s="247" t="s">
        <v>184</v>
      </c>
      <c r="G530" s="248" t="s">
        <v>184</v>
      </c>
      <c r="H530" s="249" t="s">
        <v>184</v>
      </c>
      <c r="I530" s="250" t="s">
        <v>184</v>
      </c>
      <c r="J530" s="250" t="s">
        <v>184</v>
      </c>
      <c r="K530" s="250" t="s">
        <v>184</v>
      </c>
      <c r="L530" s="250" t="s">
        <v>184</v>
      </c>
      <c r="M530" s="250" t="s">
        <v>211</v>
      </c>
    </row>
    <row r="531" spans="2:13" x14ac:dyDescent="0.35">
      <c r="B531" s="239">
        <v>14</v>
      </c>
      <c r="C531" s="240" t="s">
        <v>97</v>
      </c>
      <c r="D531" s="252" t="s">
        <v>2929</v>
      </c>
      <c r="E531" s="241" t="s">
        <v>211</v>
      </c>
      <c r="F531" s="241" t="s">
        <v>170</v>
      </c>
      <c r="G531" s="255">
        <v>10000000</v>
      </c>
      <c r="H531" s="256">
        <v>43943</v>
      </c>
      <c r="I531" s="45" t="s">
        <v>175</v>
      </c>
      <c r="J531" s="244" t="s">
        <v>184</v>
      </c>
      <c r="K531" s="244" t="s">
        <v>184</v>
      </c>
      <c r="L531" s="244" t="s">
        <v>184</v>
      </c>
      <c r="M531" s="244" t="s">
        <v>211</v>
      </c>
    </row>
    <row r="532" spans="2:13" x14ac:dyDescent="0.35">
      <c r="B532" s="233">
        <v>15</v>
      </c>
      <c r="C532" s="208" t="s">
        <v>271</v>
      </c>
      <c r="D532" s="246" t="s">
        <v>2930</v>
      </c>
      <c r="E532" s="247"/>
      <c r="F532" s="247" t="s">
        <v>273</v>
      </c>
      <c r="G532" s="247">
        <v>10000</v>
      </c>
      <c r="H532" s="249">
        <v>43938</v>
      </c>
      <c r="I532" s="250" t="s">
        <v>211</v>
      </c>
      <c r="J532" s="250" t="s">
        <v>184</v>
      </c>
      <c r="K532" s="250" t="s">
        <v>184</v>
      </c>
      <c r="L532" s="250" t="s">
        <v>184</v>
      </c>
      <c r="M532" s="250" t="s">
        <v>211</v>
      </c>
    </row>
    <row r="533" spans="2:13" x14ac:dyDescent="0.35">
      <c r="B533" s="233">
        <v>15</v>
      </c>
      <c r="C533" s="208" t="s">
        <v>271</v>
      </c>
      <c r="D533" s="246" t="s">
        <v>2931</v>
      </c>
      <c r="E533" s="247"/>
      <c r="F533" s="247" t="s">
        <v>273</v>
      </c>
      <c r="G533" s="247">
        <v>200000</v>
      </c>
      <c r="H533" s="249">
        <v>43938</v>
      </c>
      <c r="I533" s="250" t="s">
        <v>211</v>
      </c>
      <c r="J533" s="250" t="s">
        <v>184</v>
      </c>
      <c r="K533" s="250" t="s">
        <v>184</v>
      </c>
      <c r="L533" s="250" t="s">
        <v>184</v>
      </c>
      <c r="M533" s="250" t="s">
        <v>211</v>
      </c>
    </row>
    <row r="534" spans="2:13" x14ac:dyDescent="0.35">
      <c r="B534" s="233">
        <v>15</v>
      </c>
      <c r="C534" s="208" t="s">
        <v>271</v>
      </c>
      <c r="D534" s="246" t="s">
        <v>2932</v>
      </c>
      <c r="E534" s="247"/>
      <c r="F534" s="247" t="s">
        <v>273</v>
      </c>
      <c r="G534" s="247">
        <v>20000</v>
      </c>
      <c r="H534" s="249">
        <v>44165</v>
      </c>
      <c r="I534" s="250" t="s">
        <v>211</v>
      </c>
      <c r="J534" s="250" t="s">
        <v>184</v>
      </c>
      <c r="K534" s="250" t="s">
        <v>184</v>
      </c>
      <c r="L534" s="250" t="s">
        <v>184</v>
      </c>
      <c r="M534" s="250" t="s">
        <v>211</v>
      </c>
    </row>
    <row r="535" spans="2:13" x14ac:dyDescent="0.35">
      <c r="B535" s="233">
        <v>15</v>
      </c>
      <c r="C535" s="208" t="s">
        <v>271</v>
      </c>
      <c r="D535" s="246" t="s">
        <v>2933</v>
      </c>
      <c r="E535" s="247"/>
      <c r="F535" s="247" t="s">
        <v>273</v>
      </c>
      <c r="G535" s="247">
        <v>10000</v>
      </c>
      <c r="H535" s="249">
        <v>44165</v>
      </c>
      <c r="I535" s="250" t="s">
        <v>211</v>
      </c>
      <c r="J535" s="250" t="s">
        <v>184</v>
      </c>
      <c r="K535" s="250" t="s">
        <v>184</v>
      </c>
      <c r="L535" s="250" t="s">
        <v>184</v>
      </c>
      <c r="M535" s="250" t="s">
        <v>211</v>
      </c>
    </row>
    <row r="536" spans="2:13" x14ac:dyDescent="0.35">
      <c r="B536" s="233">
        <v>15</v>
      </c>
      <c r="C536" s="208" t="s">
        <v>271</v>
      </c>
      <c r="D536" s="246" t="s">
        <v>2934</v>
      </c>
      <c r="E536" s="247"/>
      <c r="F536" s="247" t="s">
        <v>273</v>
      </c>
      <c r="G536" s="247">
        <v>10000</v>
      </c>
      <c r="H536" s="249">
        <v>44165</v>
      </c>
      <c r="I536" s="250" t="s">
        <v>211</v>
      </c>
      <c r="J536" s="250" t="s">
        <v>184</v>
      </c>
      <c r="K536" s="250" t="s">
        <v>184</v>
      </c>
      <c r="L536" s="250" t="s">
        <v>184</v>
      </c>
      <c r="M536" s="250" t="s">
        <v>211</v>
      </c>
    </row>
    <row r="537" spans="2:13" x14ac:dyDescent="0.35">
      <c r="B537" s="233">
        <v>15</v>
      </c>
      <c r="C537" s="208" t="s">
        <v>271</v>
      </c>
      <c r="D537" s="246" t="s">
        <v>2935</v>
      </c>
      <c r="E537" s="247"/>
      <c r="F537" s="247" t="s">
        <v>273</v>
      </c>
      <c r="G537" s="247">
        <v>10000</v>
      </c>
      <c r="H537" s="249">
        <v>44165</v>
      </c>
      <c r="I537" s="250" t="s">
        <v>211</v>
      </c>
      <c r="J537" s="250" t="s">
        <v>184</v>
      </c>
      <c r="K537" s="250" t="s">
        <v>184</v>
      </c>
      <c r="L537" s="250" t="s">
        <v>184</v>
      </c>
      <c r="M537" s="250" t="s">
        <v>211</v>
      </c>
    </row>
    <row r="538" spans="2:13" x14ac:dyDescent="0.35">
      <c r="B538" s="233">
        <v>15</v>
      </c>
      <c r="C538" s="208" t="s">
        <v>271</v>
      </c>
      <c r="D538" s="246" t="s">
        <v>2936</v>
      </c>
      <c r="E538" s="247"/>
      <c r="F538" s="247" t="s">
        <v>273</v>
      </c>
      <c r="G538" s="247">
        <v>10000</v>
      </c>
      <c r="H538" s="249">
        <v>44165</v>
      </c>
      <c r="I538" s="250" t="s">
        <v>211</v>
      </c>
      <c r="J538" s="250" t="s">
        <v>184</v>
      </c>
      <c r="K538" s="250" t="s">
        <v>184</v>
      </c>
      <c r="L538" s="250" t="s">
        <v>184</v>
      </c>
      <c r="M538" s="250" t="s">
        <v>211</v>
      </c>
    </row>
    <row r="539" spans="2:13" x14ac:dyDescent="0.35">
      <c r="B539" s="233">
        <v>15</v>
      </c>
      <c r="C539" s="208" t="s">
        <v>271</v>
      </c>
      <c r="D539" s="246" t="s">
        <v>2937</v>
      </c>
      <c r="E539" s="247"/>
      <c r="F539" s="247" t="s">
        <v>273</v>
      </c>
      <c r="G539" s="247">
        <v>10000</v>
      </c>
      <c r="H539" s="249">
        <v>44165</v>
      </c>
      <c r="I539" s="250" t="s">
        <v>211</v>
      </c>
      <c r="J539" s="250" t="s">
        <v>184</v>
      </c>
      <c r="K539" s="250" t="s">
        <v>184</v>
      </c>
      <c r="L539" s="250" t="s">
        <v>184</v>
      </c>
      <c r="M539" s="250" t="s">
        <v>211</v>
      </c>
    </row>
    <row r="540" spans="2:13" x14ac:dyDescent="0.35">
      <c r="B540" s="233">
        <v>15</v>
      </c>
      <c r="C540" s="208" t="s">
        <v>271</v>
      </c>
      <c r="D540" s="246" t="s">
        <v>2938</v>
      </c>
      <c r="E540" s="247"/>
      <c r="F540" s="247" t="s">
        <v>273</v>
      </c>
      <c r="G540" s="247">
        <v>10000</v>
      </c>
      <c r="H540" s="249">
        <v>44165</v>
      </c>
      <c r="I540" s="250" t="s">
        <v>211</v>
      </c>
      <c r="J540" s="250" t="s">
        <v>184</v>
      </c>
      <c r="K540" s="250" t="s">
        <v>184</v>
      </c>
      <c r="L540" s="250" t="s">
        <v>184</v>
      </c>
      <c r="M540" s="250" t="s">
        <v>211</v>
      </c>
    </row>
    <row r="541" spans="2:13" x14ac:dyDescent="0.35">
      <c r="B541" s="233">
        <v>15</v>
      </c>
      <c r="C541" s="208" t="s">
        <v>271</v>
      </c>
      <c r="D541" s="246" t="s">
        <v>2939</v>
      </c>
      <c r="E541" s="247"/>
      <c r="F541" s="247" t="s">
        <v>273</v>
      </c>
      <c r="G541" s="247">
        <v>400000</v>
      </c>
      <c r="H541" s="249">
        <v>44165</v>
      </c>
      <c r="I541" s="250" t="s">
        <v>211</v>
      </c>
      <c r="J541" s="250" t="s">
        <v>184</v>
      </c>
      <c r="K541" s="250" t="s">
        <v>184</v>
      </c>
      <c r="L541" s="250" t="s">
        <v>184</v>
      </c>
      <c r="M541" s="250" t="s">
        <v>211</v>
      </c>
    </row>
    <row r="542" spans="2:13" x14ac:dyDescent="0.35">
      <c r="B542" s="233">
        <v>15</v>
      </c>
      <c r="C542" s="208" t="s">
        <v>271</v>
      </c>
      <c r="D542" s="246" t="s">
        <v>2940</v>
      </c>
      <c r="E542" s="247"/>
      <c r="F542" s="247" t="s">
        <v>273</v>
      </c>
      <c r="G542" s="247">
        <v>100000</v>
      </c>
      <c r="H542" s="249">
        <v>44165</v>
      </c>
      <c r="I542" s="250" t="s">
        <v>211</v>
      </c>
      <c r="J542" s="250" t="s">
        <v>184</v>
      </c>
      <c r="K542" s="250" t="s">
        <v>184</v>
      </c>
      <c r="L542" s="250" t="s">
        <v>184</v>
      </c>
      <c r="M542" s="250" t="s">
        <v>211</v>
      </c>
    </row>
    <row r="543" spans="2:13" x14ac:dyDescent="0.35">
      <c r="B543" s="233">
        <v>15</v>
      </c>
      <c r="C543" s="208" t="s">
        <v>271</v>
      </c>
      <c r="D543" s="246" t="s">
        <v>2941</v>
      </c>
      <c r="E543" s="247"/>
      <c r="F543" s="247" t="s">
        <v>273</v>
      </c>
      <c r="G543" s="247">
        <v>200000</v>
      </c>
      <c r="H543" s="249">
        <v>44165</v>
      </c>
      <c r="I543" s="250" t="s">
        <v>211</v>
      </c>
      <c r="J543" s="250" t="s">
        <v>184</v>
      </c>
      <c r="K543" s="250" t="s">
        <v>184</v>
      </c>
      <c r="L543" s="250" t="s">
        <v>184</v>
      </c>
      <c r="M543" s="250" t="s">
        <v>211</v>
      </c>
    </row>
    <row r="544" spans="2:13" x14ac:dyDescent="0.35">
      <c r="B544" s="233">
        <v>15</v>
      </c>
      <c r="C544" s="208" t="s">
        <v>271</v>
      </c>
      <c r="D544" s="246" t="s">
        <v>2942</v>
      </c>
      <c r="E544" s="247"/>
      <c r="F544" s="247" t="s">
        <v>273</v>
      </c>
      <c r="G544" s="247">
        <v>100000</v>
      </c>
      <c r="H544" s="249">
        <v>44165</v>
      </c>
      <c r="I544" s="250" t="s">
        <v>211</v>
      </c>
      <c r="J544" s="250" t="s">
        <v>184</v>
      </c>
      <c r="K544" s="250" t="s">
        <v>184</v>
      </c>
      <c r="L544" s="250" t="s">
        <v>184</v>
      </c>
      <c r="M544" s="250" t="s">
        <v>211</v>
      </c>
    </row>
    <row r="545" spans="2:13" x14ac:dyDescent="0.35">
      <c r="B545" s="233">
        <v>15</v>
      </c>
      <c r="C545" s="208" t="s">
        <v>271</v>
      </c>
      <c r="D545" s="246" t="s">
        <v>2943</v>
      </c>
      <c r="E545" s="247"/>
      <c r="F545" s="247" t="s">
        <v>273</v>
      </c>
      <c r="G545" s="247">
        <v>100000</v>
      </c>
      <c r="H545" s="249">
        <v>44165</v>
      </c>
      <c r="I545" s="250" t="s">
        <v>211</v>
      </c>
      <c r="J545" s="250" t="s">
        <v>184</v>
      </c>
      <c r="K545" s="250" t="s">
        <v>184</v>
      </c>
      <c r="L545" s="250" t="s">
        <v>184</v>
      </c>
      <c r="M545" s="250" t="s">
        <v>211</v>
      </c>
    </row>
    <row r="546" spans="2:13" x14ac:dyDescent="0.35">
      <c r="B546" s="233">
        <v>15</v>
      </c>
      <c r="C546" s="208" t="s">
        <v>271</v>
      </c>
      <c r="D546" s="246" t="s">
        <v>2944</v>
      </c>
      <c r="E546" s="247"/>
      <c r="F546" s="247" t="s">
        <v>273</v>
      </c>
      <c r="G546" s="247">
        <v>100000</v>
      </c>
      <c r="H546" s="249">
        <v>44165</v>
      </c>
      <c r="I546" s="250" t="s">
        <v>211</v>
      </c>
      <c r="J546" s="250" t="s">
        <v>184</v>
      </c>
      <c r="K546" s="250" t="s">
        <v>184</v>
      </c>
      <c r="L546" s="250" t="s">
        <v>184</v>
      </c>
      <c r="M546" s="250" t="s">
        <v>211</v>
      </c>
    </row>
    <row r="547" spans="2:13" x14ac:dyDescent="0.35">
      <c r="B547" s="233">
        <v>15</v>
      </c>
      <c r="C547" s="208" t="s">
        <v>271</v>
      </c>
      <c r="D547" s="246" t="s">
        <v>2945</v>
      </c>
      <c r="E547" s="247"/>
      <c r="F547" s="247" t="s">
        <v>273</v>
      </c>
      <c r="G547" s="247">
        <v>100000</v>
      </c>
      <c r="H547" s="249">
        <v>44165</v>
      </c>
      <c r="I547" s="250" t="s">
        <v>211</v>
      </c>
      <c r="J547" s="250" t="s">
        <v>184</v>
      </c>
      <c r="K547" s="250" t="s">
        <v>184</v>
      </c>
      <c r="L547" s="250" t="s">
        <v>184</v>
      </c>
      <c r="M547" s="250" t="s">
        <v>211</v>
      </c>
    </row>
    <row r="548" spans="2:13" x14ac:dyDescent="0.35">
      <c r="B548" s="233">
        <v>15</v>
      </c>
      <c r="C548" s="208" t="s">
        <v>271</v>
      </c>
      <c r="D548" s="246" t="s">
        <v>2946</v>
      </c>
      <c r="E548" s="247"/>
      <c r="F548" s="247" t="s">
        <v>273</v>
      </c>
      <c r="G548" s="247">
        <v>100000</v>
      </c>
      <c r="H548" s="249">
        <v>44165</v>
      </c>
      <c r="I548" s="250" t="s">
        <v>211</v>
      </c>
      <c r="J548" s="250" t="s">
        <v>184</v>
      </c>
      <c r="K548" s="250" t="s">
        <v>184</v>
      </c>
      <c r="L548" s="250" t="s">
        <v>184</v>
      </c>
      <c r="M548" s="250" t="s">
        <v>211</v>
      </c>
    </row>
    <row r="549" spans="2:13" x14ac:dyDescent="0.35">
      <c r="B549" s="233">
        <v>15</v>
      </c>
      <c r="C549" s="208" t="s">
        <v>271</v>
      </c>
      <c r="D549" s="246" t="s">
        <v>2947</v>
      </c>
      <c r="E549" s="247"/>
      <c r="F549" s="247" t="s">
        <v>273</v>
      </c>
      <c r="G549" s="247">
        <v>100000</v>
      </c>
      <c r="H549" s="249">
        <v>44165</v>
      </c>
      <c r="I549" s="250" t="s">
        <v>211</v>
      </c>
      <c r="J549" s="250" t="s">
        <v>184</v>
      </c>
      <c r="K549" s="250" t="s">
        <v>184</v>
      </c>
      <c r="L549" s="250" t="s">
        <v>184</v>
      </c>
      <c r="M549" s="250" t="s">
        <v>211</v>
      </c>
    </row>
    <row r="550" spans="2:13" x14ac:dyDescent="0.35">
      <c r="B550" s="233">
        <v>15</v>
      </c>
      <c r="C550" s="208" t="s">
        <v>271</v>
      </c>
      <c r="D550" s="246" t="s">
        <v>2948</v>
      </c>
      <c r="E550" s="247"/>
      <c r="F550" s="247" t="s">
        <v>273</v>
      </c>
      <c r="G550" s="247">
        <v>100000</v>
      </c>
      <c r="H550" s="249">
        <v>44165</v>
      </c>
      <c r="I550" s="250" t="s">
        <v>211</v>
      </c>
      <c r="J550" s="250" t="s">
        <v>184</v>
      </c>
      <c r="K550" s="250" t="s">
        <v>184</v>
      </c>
      <c r="L550" s="250" t="s">
        <v>184</v>
      </c>
      <c r="M550" s="250" t="s">
        <v>211</v>
      </c>
    </row>
    <row r="551" spans="2:13" x14ac:dyDescent="0.35">
      <c r="B551" s="233">
        <v>15</v>
      </c>
      <c r="C551" s="208" t="s">
        <v>271</v>
      </c>
      <c r="D551" s="246" t="s">
        <v>2949</v>
      </c>
      <c r="E551" s="247"/>
      <c r="F551" s="247" t="s">
        <v>273</v>
      </c>
      <c r="G551" s="247">
        <v>100000</v>
      </c>
      <c r="H551" s="249">
        <v>44165</v>
      </c>
      <c r="I551" s="250" t="s">
        <v>211</v>
      </c>
      <c r="J551" s="250" t="s">
        <v>184</v>
      </c>
      <c r="K551" s="250" t="s">
        <v>184</v>
      </c>
      <c r="L551" s="250" t="s">
        <v>184</v>
      </c>
      <c r="M551" s="250" t="s">
        <v>211</v>
      </c>
    </row>
    <row r="552" spans="2:13" x14ac:dyDescent="0.35">
      <c r="B552" s="233">
        <v>15</v>
      </c>
      <c r="C552" s="208" t="s">
        <v>271</v>
      </c>
      <c r="D552" s="246" t="s">
        <v>2950</v>
      </c>
      <c r="E552" s="247"/>
      <c r="F552" s="247" t="s">
        <v>273</v>
      </c>
      <c r="G552" s="247">
        <v>100000</v>
      </c>
      <c r="H552" s="249">
        <v>44165</v>
      </c>
      <c r="I552" s="250" t="s">
        <v>211</v>
      </c>
      <c r="J552" s="250" t="s">
        <v>184</v>
      </c>
      <c r="K552" s="250" t="s">
        <v>184</v>
      </c>
      <c r="L552" s="250" t="s">
        <v>184</v>
      </c>
      <c r="M552" s="250" t="s">
        <v>211</v>
      </c>
    </row>
    <row r="553" spans="2:13" x14ac:dyDescent="0.35">
      <c r="B553" s="233">
        <v>15</v>
      </c>
      <c r="C553" s="208" t="s">
        <v>271</v>
      </c>
      <c r="D553" s="246" t="s">
        <v>2951</v>
      </c>
      <c r="E553" s="247"/>
      <c r="F553" s="247" t="s">
        <v>273</v>
      </c>
      <c r="G553" s="247">
        <v>100000</v>
      </c>
      <c r="H553" s="249">
        <v>44165</v>
      </c>
      <c r="I553" s="250" t="s">
        <v>211</v>
      </c>
      <c r="J553" s="250" t="s">
        <v>184</v>
      </c>
      <c r="K553" s="250" t="s">
        <v>184</v>
      </c>
      <c r="L553" s="250" t="s">
        <v>184</v>
      </c>
      <c r="M553" s="250" t="s">
        <v>211</v>
      </c>
    </row>
    <row r="554" spans="2:13" x14ac:dyDescent="0.35">
      <c r="B554" s="233">
        <v>15</v>
      </c>
      <c r="C554" s="208" t="s">
        <v>271</v>
      </c>
      <c r="D554" s="246" t="s">
        <v>2952</v>
      </c>
      <c r="E554" s="247"/>
      <c r="F554" s="247" t="s">
        <v>273</v>
      </c>
      <c r="G554" s="247">
        <v>100000</v>
      </c>
      <c r="H554" s="249">
        <v>44165</v>
      </c>
      <c r="I554" s="250" t="s">
        <v>211</v>
      </c>
      <c r="J554" s="250" t="s">
        <v>184</v>
      </c>
      <c r="K554" s="250" t="s">
        <v>184</v>
      </c>
      <c r="L554" s="250" t="s">
        <v>184</v>
      </c>
      <c r="M554" s="250" t="s">
        <v>211</v>
      </c>
    </row>
    <row r="555" spans="2:13" x14ac:dyDescent="0.35">
      <c r="B555" s="233">
        <v>15</v>
      </c>
      <c r="C555" s="208" t="s">
        <v>271</v>
      </c>
      <c r="D555" s="246" t="s">
        <v>2953</v>
      </c>
      <c r="E555" s="247"/>
      <c r="F555" s="247" t="s">
        <v>273</v>
      </c>
      <c r="G555" s="247">
        <v>70665</v>
      </c>
      <c r="H555" s="249">
        <v>44165</v>
      </c>
      <c r="I555" s="250" t="s">
        <v>211</v>
      </c>
      <c r="J555" s="250" t="s">
        <v>184</v>
      </c>
      <c r="K555" s="250" t="s">
        <v>184</v>
      </c>
      <c r="L555" s="250" t="s">
        <v>184</v>
      </c>
      <c r="M555" s="250" t="s">
        <v>211</v>
      </c>
    </row>
    <row r="556" spans="2:13" x14ac:dyDescent="0.35">
      <c r="B556" s="233">
        <v>15</v>
      </c>
      <c r="C556" s="208" t="s">
        <v>271</v>
      </c>
      <c r="D556" s="246" t="s">
        <v>2954</v>
      </c>
      <c r="E556" s="247"/>
      <c r="F556" s="247" t="s">
        <v>273</v>
      </c>
      <c r="G556" s="247">
        <v>65625</v>
      </c>
      <c r="H556" s="249">
        <v>44165</v>
      </c>
      <c r="I556" s="250" t="s">
        <v>211</v>
      </c>
      <c r="J556" s="250" t="s">
        <v>184</v>
      </c>
      <c r="K556" s="250" t="s">
        <v>184</v>
      </c>
      <c r="L556" s="250" t="s">
        <v>184</v>
      </c>
      <c r="M556" s="250" t="s">
        <v>211</v>
      </c>
    </row>
    <row r="557" spans="2:13" x14ac:dyDescent="0.35">
      <c r="B557" s="233">
        <v>15</v>
      </c>
      <c r="C557" s="208" t="s">
        <v>271</v>
      </c>
      <c r="D557" s="246" t="s">
        <v>2955</v>
      </c>
      <c r="E557" s="247"/>
      <c r="F557" s="247" t="s">
        <v>273</v>
      </c>
      <c r="G557" s="247">
        <v>98070</v>
      </c>
      <c r="H557" s="249">
        <v>44165</v>
      </c>
      <c r="I557" s="250" t="s">
        <v>211</v>
      </c>
      <c r="J557" s="250" t="s">
        <v>184</v>
      </c>
      <c r="K557" s="250" t="s">
        <v>184</v>
      </c>
      <c r="L557" s="250" t="s">
        <v>184</v>
      </c>
      <c r="M557" s="250" t="s">
        <v>211</v>
      </c>
    </row>
    <row r="558" spans="2:13" x14ac:dyDescent="0.35">
      <c r="B558" s="233">
        <v>15</v>
      </c>
      <c r="C558" s="208" t="s">
        <v>271</v>
      </c>
      <c r="D558" s="246" t="s">
        <v>2956</v>
      </c>
      <c r="E558" s="247"/>
      <c r="F558" s="247" t="s">
        <v>273</v>
      </c>
      <c r="G558" s="247">
        <v>100000</v>
      </c>
      <c r="H558" s="249">
        <v>44165</v>
      </c>
      <c r="I558" s="250" t="s">
        <v>211</v>
      </c>
      <c r="J558" s="250" t="s">
        <v>184</v>
      </c>
      <c r="K558" s="250" t="s">
        <v>184</v>
      </c>
      <c r="L558" s="250" t="s">
        <v>184</v>
      </c>
      <c r="M558" s="250" t="s">
        <v>211</v>
      </c>
    </row>
    <row r="559" spans="2:13" x14ac:dyDescent="0.35">
      <c r="B559" s="233">
        <v>15</v>
      </c>
      <c r="C559" s="208" t="s">
        <v>271</v>
      </c>
      <c r="D559" s="246" t="s">
        <v>2957</v>
      </c>
      <c r="E559" s="247"/>
      <c r="F559" s="247" t="s">
        <v>273</v>
      </c>
      <c r="G559" s="247">
        <v>200000</v>
      </c>
      <c r="H559" s="249">
        <v>44165</v>
      </c>
      <c r="I559" s="250" t="s">
        <v>211</v>
      </c>
      <c r="J559" s="250" t="s">
        <v>184</v>
      </c>
      <c r="K559" s="250" t="s">
        <v>184</v>
      </c>
      <c r="L559" s="250" t="s">
        <v>184</v>
      </c>
      <c r="M559" s="250" t="s">
        <v>211</v>
      </c>
    </row>
    <row r="560" spans="2:13" x14ac:dyDescent="0.35">
      <c r="B560" s="233">
        <v>15</v>
      </c>
      <c r="C560" s="208" t="s">
        <v>271</v>
      </c>
      <c r="D560" s="246" t="s">
        <v>2958</v>
      </c>
      <c r="E560" s="247"/>
      <c r="F560" s="247" t="s">
        <v>273</v>
      </c>
      <c r="G560" s="247">
        <v>200000</v>
      </c>
      <c r="H560" s="249">
        <v>44165</v>
      </c>
      <c r="I560" s="250" t="s">
        <v>211</v>
      </c>
      <c r="J560" s="250" t="s">
        <v>184</v>
      </c>
      <c r="K560" s="250" t="s">
        <v>184</v>
      </c>
      <c r="L560" s="250" t="s">
        <v>184</v>
      </c>
      <c r="M560" s="250" t="s">
        <v>211</v>
      </c>
    </row>
    <row r="561" spans="2:13" x14ac:dyDescent="0.35">
      <c r="B561" s="233">
        <v>15</v>
      </c>
      <c r="C561" s="208" t="s">
        <v>271</v>
      </c>
      <c r="D561" s="246" t="s">
        <v>2959</v>
      </c>
      <c r="E561" s="247"/>
      <c r="F561" s="247" t="s">
        <v>273</v>
      </c>
      <c r="G561" s="247">
        <v>100000</v>
      </c>
      <c r="H561" s="249">
        <v>44165</v>
      </c>
      <c r="I561" s="250" t="s">
        <v>211</v>
      </c>
      <c r="J561" s="250" t="s">
        <v>184</v>
      </c>
      <c r="K561" s="250" t="s">
        <v>184</v>
      </c>
      <c r="L561" s="250" t="s">
        <v>184</v>
      </c>
      <c r="M561" s="250" t="s">
        <v>211</v>
      </c>
    </row>
    <row r="562" spans="2:13" x14ac:dyDescent="0.35">
      <c r="B562" s="233">
        <v>15</v>
      </c>
      <c r="C562" s="208" t="s">
        <v>271</v>
      </c>
      <c r="D562" s="246" t="s">
        <v>2960</v>
      </c>
      <c r="E562" s="247"/>
      <c r="F562" s="247" t="s">
        <v>273</v>
      </c>
      <c r="G562" s="247">
        <v>100000</v>
      </c>
      <c r="H562" s="249">
        <v>44165</v>
      </c>
      <c r="I562" s="250" t="s">
        <v>211</v>
      </c>
      <c r="J562" s="250" t="s">
        <v>184</v>
      </c>
      <c r="K562" s="250" t="s">
        <v>184</v>
      </c>
      <c r="L562" s="250" t="s">
        <v>184</v>
      </c>
      <c r="M562" s="250" t="s">
        <v>211</v>
      </c>
    </row>
    <row r="563" spans="2:13" x14ac:dyDescent="0.35">
      <c r="B563" s="233">
        <v>15</v>
      </c>
      <c r="C563" s="208" t="s">
        <v>271</v>
      </c>
      <c r="D563" s="246" t="s">
        <v>2961</v>
      </c>
      <c r="E563" s="247"/>
      <c r="F563" s="247" t="s">
        <v>273</v>
      </c>
      <c r="G563" s="247">
        <v>100000</v>
      </c>
      <c r="H563" s="249">
        <v>44165</v>
      </c>
      <c r="I563" s="250" t="s">
        <v>211</v>
      </c>
      <c r="J563" s="250" t="s">
        <v>184</v>
      </c>
      <c r="K563" s="250" t="s">
        <v>184</v>
      </c>
      <c r="L563" s="250" t="s">
        <v>184</v>
      </c>
      <c r="M563" s="250" t="s">
        <v>211</v>
      </c>
    </row>
    <row r="564" spans="2:13" x14ac:dyDescent="0.35">
      <c r="B564" s="233">
        <v>15</v>
      </c>
      <c r="C564" s="208" t="s">
        <v>271</v>
      </c>
      <c r="D564" s="246" t="s">
        <v>2962</v>
      </c>
      <c r="E564" s="247"/>
      <c r="F564" s="247" t="s">
        <v>273</v>
      </c>
      <c r="G564" s="247">
        <v>100000</v>
      </c>
      <c r="H564" s="249">
        <v>44165</v>
      </c>
      <c r="I564" s="250" t="s">
        <v>211</v>
      </c>
      <c r="J564" s="250" t="s">
        <v>184</v>
      </c>
      <c r="K564" s="250" t="s">
        <v>184</v>
      </c>
      <c r="L564" s="250" t="s">
        <v>184</v>
      </c>
      <c r="M564" s="250" t="s">
        <v>211</v>
      </c>
    </row>
    <row r="565" spans="2:13" x14ac:dyDescent="0.35">
      <c r="B565" s="233">
        <v>15</v>
      </c>
      <c r="C565" s="208" t="s">
        <v>271</v>
      </c>
      <c r="D565" s="246" t="s">
        <v>2963</v>
      </c>
      <c r="E565" s="247"/>
      <c r="F565" s="247" t="s">
        <v>273</v>
      </c>
      <c r="G565" s="247">
        <v>100000</v>
      </c>
      <c r="H565" s="249">
        <v>44165</v>
      </c>
      <c r="I565" s="250" t="s">
        <v>211</v>
      </c>
      <c r="J565" s="250" t="s">
        <v>184</v>
      </c>
      <c r="K565" s="250" t="s">
        <v>184</v>
      </c>
      <c r="L565" s="250" t="s">
        <v>184</v>
      </c>
      <c r="M565" s="250" t="s">
        <v>211</v>
      </c>
    </row>
    <row r="566" spans="2:13" x14ac:dyDescent="0.35">
      <c r="B566" s="233">
        <v>15</v>
      </c>
      <c r="C566" s="208" t="s">
        <v>271</v>
      </c>
      <c r="D566" s="246" t="s">
        <v>2964</v>
      </c>
      <c r="E566" s="247"/>
      <c r="F566" s="247" t="s">
        <v>273</v>
      </c>
      <c r="G566" s="247">
        <v>200000</v>
      </c>
      <c r="H566" s="249">
        <v>44165</v>
      </c>
      <c r="I566" s="250" t="s">
        <v>211</v>
      </c>
      <c r="J566" s="250" t="s">
        <v>184</v>
      </c>
      <c r="K566" s="250" t="s">
        <v>184</v>
      </c>
      <c r="L566" s="250" t="s">
        <v>184</v>
      </c>
      <c r="M566" s="250" t="s">
        <v>211</v>
      </c>
    </row>
    <row r="567" spans="2:13" x14ac:dyDescent="0.35">
      <c r="B567" s="233">
        <v>15</v>
      </c>
      <c r="C567" s="208" t="s">
        <v>271</v>
      </c>
      <c r="D567" s="246" t="s">
        <v>2965</v>
      </c>
      <c r="E567" s="247"/>
      <c r="F567" s="247" t="s">
        <v>273</v>
      </c>
      <c r="G567" s="247">
        <v>242800</v>
      </c>
      <c r="H567" s="249">
        <v>44165</v>
      </c>
      <c r="I567" s="250" t="s">
        <v>211</v>
      </c>
      <c r="J567" s="250" t="s">
        <v>184</v>
      </c>
      <c r="K567" s="250" t="s">
        <v>184</v>
      </c>
      <c r="L567" s="250" t="s">
        <v>184</v>
      </c>
      <c r="M567" s="250" t="s">
        <v>211</v>
      </c>
    </row>
    <row r="568" spans="2:13" x14ac:dyDescent="0.35">
      <c r="B568" s="233">
        <v>15</v>
      </c>
      <c r="C568" s="208" t="s">
        <v>271</v>
      </c>
      <c r="D568" s="246" t="s">
        <v>2966</v>
      </c>
      <c r="E568" s="247"/>
      <c r="F568" s="247" t="s">
        <v>273</v>
      </c>
      <c r="G568" s="247">
        <v>200000</v>
      </c>
      <c r="H568" s="249">
        <v>44165</v>
      </c>
      <c r="I568" s="250" t="s">
        <v>211</v>
      </c>
      <c r="J568" s="250" t="s">
        <v>184</v>
      </c>
      <c r="K568" s="250" t="s">
        <v>184</v>
      </c>
      <c r="L568" s="250" t="s">
        <v>184</v>
      </c>
      <c r="M568" s="250" t="s">
        <v>211</v>
      </c>
    </row>
    <row r="569" spans="2:13" x14ac:dyDescent="0.35">
      <c r="B569" s="233">
        <v>15</v>
      </c>
      <c r="C569" s="208" t="s">
        <v>271</v>
      </c>
      <c r="D569" s="246" t="s">
        <v>2967</v>
      </c>
      <c r="E569" s="247"/>
      <c r="F569" s="247" t="s">
        <v>273</v>
      </c>
      <c r="G569" s="247">
        <v>300000</v>
      </c>
      <c r="H569" s="249">
        <v>44165</v>
      </c>
      <c r="I569" s="250" t="s">
        <v>211</v>
      </c>
      <c r="J569" s="250" t="s">
        <v>184</v>
      </c>
      <c r="K569" s="250" t="s">
        <v>184</v>
      </c>
      <c r="L569" s="250" t="s">
        <v>184</v>
      </c>
      <c r="M569" s="250" t="s">
        <v>211</v>
      </c>
    </row>
    <row r="570" spans="2:13" x14ac:dyDescent="0.35">
      <c r="B570" s="233">
        <v>15</v>
      </c>
      <c r="C570" s="208" t="s">
        <v>271</v>
      </c>
      <c r="D570" s="246" t="s">
        <v>2968</v>
      </c>
      <c r="E570" s="247"/>
      <c r="F570" s="247" t="s">
        <v>273</v>
      </c>
      <c r="G570" s="247">
        <v>100000</v>
      </c>
      <c r="H570" s="249">
        <v>44165</v>
      </c>
      <c r="I570" s="250" t="s">
        <v>211</v>
      </c>
      <c r="J570" s="250" t="s">
        <v>184</v>
      </c>
      <c r="K570" s="250" t="s">
        <v>184</v>
      </c>
      <c r="L570" s="250" t="s">
        <v>184</v>
      </c>
      <c r="M570" s="250" t="s">
        <v>211</v>
      </c>
    </row>
    <row r="571" spans="2:13" x14ac:dyDescent="0.35">
      <c r="B571" s="233">
        <v>15</v>
      </c>
      <c r="C571" s="208" t="s">
        <v>271</v>
      </c>
      <c r="D571" s="246" t="s">
        <v>2969</v>
      </c>
      <c r="E571" s="247"/>
      <c r="F571" s="247" t="s">
        <v>273</v>
      </c>
      <c r="G571" s="247">
        <v>100000</v>
      </c>
      <c r="H571" s="249">
        <v>44165</v>
      </c>
      <c r="I571" s="250" t="s">
        <v>211</v>
      </c>
      <c r="J571" s="250" t="s">
        <v>184</v>
      </c>
      <c r="K571" s="250" t="s">
        <v>184</v>
      </c>
      <c r="L571" s="250" t="s">
        <v>184</v>
      </c>
      <c r="M571" s="250" t="s">
        <v>211</v>
      </c>
    </row>
    <row r="572" spans="2:13" x14ac:dyDescent="0.35">
      <c r="B572" s="233">
        <v>15</v>
      </c>
      <c r="C572" s="208" t="s">
        <v>271</v>
      </c>
      <c r="D572" s="246" t="s">
        <v>2970</v>
      </c>
      <c r="E572" s="247"/>
      <c r="F572" s="247" t="s">
        <v>273</v>
      </c>
      <c r="G572" s="247">
        <v>100000</v>
      </c>
      <c r="H572" s="249">
        <v>44165</v>
      </c>
      <c r="I572" s="250" t="s">
        <v>211</v>
      </c>
      <c r="J572" s="250" t="s">
        <v>184</v>
      </c>
      <c r="K572" s="250" t="s">
        <v>184</v>
      </c>
      <c r="L572" s="250" t="s">
        <v>184</v>
      </c>
      <c r="M572" s="250" t="s">
        <v>211</v>
      </c>
    </row>
    <row r="573" spans="2:13" x14ac:dyDescent="0.35">
      <c r="B573" s="233">
        <v>15</v>
      </c>
      <c r="C573" s="208" t="s">
        <v>271</v>
      </c>
      <c r="D573" s="246" t="s">
        <v>2971</v>
      </c>
      <c r="E573" s="247"/>
      <c r="F573" s="247" t="s">
        <v>273</v>
      </c>
      <c r="G573" s="247">
        <v>100000</v>
      </c>
      <c r="H573" s="249">
        <v>44165</v>
      </c>
      <c r="I573" s="250" t="s">
        <v>211</v>
      </c>
      <c r="J573" s="250" t="s">
        <v>184</v>
      </c>
      <c r="K573" s="250" t="s">
        <v>184</v>
      </c>
      <c r="L573" s="250" t="s">
        <v>184</v>
      </c>
      <c r="M573" s="250" t="s">
        <v>211</v>
      </c>
    </row>
    <row r="574" spans="2:13" x14ac:dyDescent="0.35">
      <c r="B574" s="233">
        <v>15</v>
      </c>
      <c r="C574" s="208" t="s">
        <v>271</v>
      </c>
      <c r="D574" s="246" t="s">
        <v>2972</v>
      </c>
      <c r="E574" s="247"/>
      <c r="F574" s="247" t="s">
        <v>273</v>
      </c>
      <c r="G574" s="247">
        <v>100000</v>
      </c>
      <c r="H574" s="249">
        <v>44165</v>
      </c>
      <c r="I574" s="250" t="s">
        <v>211</v>
      </c>
      <c r="J574" s="250" t="s">
        <v>184</v>
      </c>
      <c r="K574" s="250" t="s">
        <v>184</v>
      </c>
      <c r="L574" s="250" t="s">
        <v>184</v>
      </c>
      <c r="M574" s="250" t="s">
        <v>211</v>
      </c>
    </row>
    <row r="575" spans="2:13" x14ac:dyDescent="0.35">
      <c r="B575" s="233">
        <v>15</v>
      </c>
      <c r="C575" s="208" t="s">
        <v>271</v>
      </c>
      <c r="D575" s="246" t="s">
        <v>2973</v>
      </c>
      <c r="E575" s="247"/>
      <c r="F575" s="247" t="s">
        <v>273</v>
      </c>
      <c r="G575" s="247">
        <v>486375</v>
      </c>
      <c r="H575" s="249">
        <v>44165</v>
      </c>
      <c r="I575" s="250" t="s">
        <v>211</v>
      </c>
      <c r="J575" s="250" t="s">
        <v>184</v>
      </c>
      <c r="K575" s="250" t="s">
        <v>184</v>
      </c>
      <c r="L575" s="250" t="s">
        <v>184</v>
      </c>
      <c r="M575" s="250" t="s">
        <v>211</v>
      </c>
    </row>
    <row r="576" spans="2:13" x14ac:dyDescent="0.35">
      <c r="B576" s="233">
        <v>15</v>
      </c>
      <c r="C576" s="208" t="s">
        <v>271</v>
      </c>
      <c r="D576" s="246" t="s">
        <v>2974</v>
      </c>
      <c r="E576" s="247"/>
      <c r="F576" s="247" t="s">
        <v>273</v>
      </c>
      <c r="G576" s="247">
        <v>1740225</v>
      </c>
      <c r="H576" s="249">
        <v>44165</v>
      </c>
      <c r="I576" s="250" t="s">
        <v>211</v>
      </c>
      <c r="J576" s="250" t="s">
        <v>184</v>
      </c>
      <c r="K576" s="250" t="s">
        <v>184</v>
      </c>
      <c r="L576" s="250" t="s">
        <v>184</v>
      </c>
      <c r="M576" s="250" t="s">
        <v>211</v>
      </c>
    </row>
    <row r="577" spans="2:13" x14ac:dyDescent="0.35">
      <c r="B577" s="233">
        <v>15</v>
      </c>
      <c r="C577" s="208" t="s">
        <v>271</v>
      </c>
      <c r="D577" s="246" t="s">
        <v>2975</v>
      </c>
      <c r="E577" s="247"/>
      <c r="F577" s="247" t="s">
        <v>273</v>
      </c>
      <c r="G577" s="247">
        <v>145045</v>
      </c>
      <c r="H577" s="249">
        <v>44165</v>
      </c>
      <c r="I577" s="250" t="s">
        <v>211</v>
      </c>
      <c r="J577" s="250" t="s">
        <v>184</v>
      </c>
      <c r="K577" s="250" t="s">
        <v>184</v>
      </c>
      <c r="L577" s="250" t="s">
        <v>184</v>
      </c>
      <c r="M577" s="250" t="s">
        <v>211</v>
      </c>
    </row>
    <row r="578" spans="2:13" x14ac:dyDescent="0.35">
      <c r="B578" s="233">
        <v>15</v>
      </c>
      <c r="C578" s="208" t="s">
        <v>271</v>
      </c>
      <c r="D578" s="246" t="s">
        <v>2976</v>
      </c>
      <c r="E578" s="247"/>
      <c r="F578" s="247" t="s">
        <v>273</v>
      </c>
      <c r="G578" s="247">
        <v>186100</v>
      </c>
      <c r="H578" s="249">
        <v>44165</v>
      </c>
      <c r="I578" s="250" t="s">
        <v>211</v>
      </c>
      <c r="J578" s="250" t="s">
        <v>184</v>
      </c>
      <c r="K578" s="250" t="s">
        <v>184</v>
      </c>
      <c r="L578" s="250" t="s">
        <v>184</v>
      </c>
      <c r="M578" s="250" t="s">
        <v>211</v>
      </c>
    </row>
    <row r="579" spans="2:13" x14ac:dyDescent="0.35">
      <c r="B579" s="233">
        <v>15</v>
      </c>
      <c r="C579" s="208" t="s">
        <v>271</v>
      </c>
      <c r="D579" s="246" t="s">
        <v>2977</v>
      </c>
      <c r="E579" s="247"/>
      <c r="F579" s="247" t="s">
        <v>273</v>
      </c>
      <c r="G579" s="247">
        <v>100000</v>
      </c>
      <c r="H579" s="249">
        <v>44165</v>
      </c>
      <c r="I579" s="250" t="s">
        <v>211</v>
      </c>
      <c r="J579" s="250" t="s">
        <v>184</v>
      </c>
      <c r="K579" s="250" t="s">
        <v>184</v>
      </c>
      <c r="L579" s="250" t="s">
        <v>184</v>
      </c>
      <c r="M579" s="250" t="s">
        <v>211</v>
      </c>
    </row>
    <row r="580" spans="2:13" x14ac:dyDescent="0.35">
      <c r="B580" s="233">
        <v>15</v>
      </c>
      <c r="C580" s="208" t="s">
        <v>271</v>
      </c>
      <c r="D580" s="246" t="s">
        <v>2978</v>
      </c>
      <c r="E580" s="247"/>
      <c r="F580" s="247" t="s">
        <v>273</v>
      </c>
      <c r="G580" s="247">
        <v>1608385</v>
      </c>
      <c r="H580" s="249">
        <v>44165</v>
      </c>
      <c r="I580" s="250" t="s">
        <v>211</v>
      </c>
      <c r="J580" s="250" t="s">
        <v>184</v>
      </c>
      <c r="K580" s="250" t="s">
        <v>184</v>
      </c>
      <c r="L580" s="250" t="s">
        <v>184</v>
      </c>
      <c r="M580" s="250" t="s">
        <v>211</v>
      </c>
    </row>
    <row r="581" spans="2:13" x14ac:dyDescent="0.35">
      <c r="B581" s="233">
        <v>15</v>
      </c>
      <c r="C581" s="208" t="s">
        <v>271</v>
      </c>
      <c r="D581" s="246" t="s">
        <v>2979</v>
      </c>
      <c r="E581" s="247"/>
      <c r="F581" s="247" t="s">
        <v>273</v>
      </c>
      <c r="G581" s="247">
        <v>273500</v>
      </c>
      <c r="H581" s="249">
        <v>44165</v>
      </c>
      <c r="I581" s="250" t="s">
        <v>211</v>
      </c>
      <c r="J581" s="250" t="s">
        <v>184</v>
      </c>
      <c r="K581" s="250" t="s">
        <v>184</v>
      </c>
      <c r="L581" s="250" t="s">
        <v>184</v>
      </c>
      <c r="M581" s="250" t="s">
        <v>211</v>
      </c>
    </row>
    <row r="582" spans="2:13" x14ac:dyDescent="0.35">
      <c r="B582" s="233">
        <v>15</v>
      </c>
      <c r="C582" s="208" t="s">
        <v>271</v>
      </c>
      <c r="D582" s="246" t="s">
        <v>2980</v>
      </c>
      <c r="E582" s="247"/>
      <c r="F582" s="247" t="s">
        <v>273</v>
      </c>
      <c r="G582" s="247">
        <v>494775</v>
      </c>
      <c r="H582" s="249">
        <v>44165</v>
      </c>
      <c r="I582" s="250" t="s">
        <v>211</v>
      </c>
      <c r="J582" s="250" t="s">
        <v>184</v>
      </c>
      <c r="K582" s="250" t="s">
        <v>184</v>
      </c>
      <c r="L582" s="250" t="s">
        <v>184</v>
      </c>
      <c r="M582" s="250" t="s">
        <v>211</v>
      </c>
    </row>
    <row r="583" spans="2:13" x14ac:dyDescent="0.35">
      <c r="B583" s="233">
        <v>15</v>
      </c>
      <c r="C583" s="208" t="s">
        <v>271</v>
      </c>
      <c r="D583" s="246" t="s">
        <v>2981</v>
      </c>
      <c r="E583" s="247"/>
      <c r="F583" s="247" t="s">
        <v>273</v>
      </c>
      <c r="G583" s="247">
        <v>1080245</v>
      </c>
      <c r="H583" s="249">
        <v>44165</v>
      </c>
      <c r="I583" s="250" t="s">
        <v>211</v>
      </c>
      <c r="J583" s="250" t="s">
        <v>184</v>
      </c>
      <c r="K583" s="250" t="s">
        <v>184</v>
      </c>
      <c r="L583" s="250" t="s">
        <v>184</v>
      </c>
      <c r="M583" s="250" t="s">
        <v>211</v>
      </c>
    </row>
    <row r="584" spans="2:13" x14ac:dyDescent="0.35">
      <c r="B584" s="233">
        <v>15</v>
      </c>
      <c r="C584" s="208" t="s">
        <v>271</v>
      </c>
      <c r="D584" s="246" t="s">
        <v>2982</v>
      </c>
      <c r="E584" s="247"/>
      <c r="F584" s="247" t="s">
        <v>273</v>
      </c>
      <c r="G584" s="247">
        <v>220225</v>
      </c>
      <c r="H584" s="249">
        <v>44165</v>
      </c>
      <c r="I584" s="250" t="s">
        <v>211</v>
      </c>
      <c r="J584" s="250" t="s">
        <v>184</v>
      </c>
      <c r="K584" s="250" t="s">
        <v>184</v>
      </c>
      <c r="L584" s="250" t="s">
        <v>184</v>
      </c>
      <c r="M584" s="250" t="s">
        <v>211</v>
      </c>
    </row>
    <row r="585" spans="2:13" x14ac:dyDescent="0.35">
      <c r="B585" s="233">
        <v>15</v>
      </c>
      <c r="C585" s="208" t="s">
        <v>271</v>
      </c>
      <c r="D585" s="246" t="s">
        <v>2983</v>
      </c>
      <c r="E585" s="247"/>
      <c r="F585" s="247" t="s">
        <v>273</v>
      </c>
      <c r="G585" s="247">
        <v>333600</v>
      </c>
      <c r="H585" s="249">
        <v>44165</v>
      </c>
      <c r="I585" s="250" t="s">
        <v>211</v>
      </c>
      <c r="J585" s="250" t="s">
        <v>184</v>
      </c>
      <c r="K585" s="250" t="s">
        <v>184</v>
      </c>
      <c r="L585" s="250" t="s">
        <v>184</v>
      </c>
      <c r="M585" s="250" t="s">
        <v>211</v>
      </c>
    </row>
    <row r="586" spans="2:13" x14ac:dyDescent="0.35">
      <c r="B586" s="233">
        <v>15</v>
      </c>
      <c r="C586" s="208" t="s">
        <v>271</v>
      </c>
      <c r="D586" s="246" t="s">
        <v>2984</v>
      </c>
      <c r="E586" s="247"/>
      <c r="F586" s="247" t="s">
        <v>273</v>
      </c>
      <c r="G586" s="247">
        <v>483580</v>
      </c>
      <c r="H586" s="249">
        <v>44165</v>
      </c>
      <c r="I586" s="250" t="s">
        <v>211</v>
      </c>
      <c r="J586" s="250" t="s">
        <v>184</v>
      </c>
      <c r="K586" s="250" t="s">
        <v>184</v>
      </c>
      <c r="L586" s="250" t="s">
        <v>184</v>
      </c>
      <c r="M586" s="250" t="s">
        <v>211</v>
      </c>
    </row>
    <row r="587" spans="2:13" x14ac:dyDescent="0.35">
      <c r="B587" s="233">
        <v>15</v>
      </c>
      <c r="C587" s="208" t="s">
        <v>271</v>
      </c>
      <c r="D587" s="246" t="s">
        <v>2985</v>
      </c>
      <c r="E587" s="247"/>
      <c r="F587" s="247" t="s">
        <v>273</v>
      </c>
      <c r="G587" s="247">
        <v>1140000</v>
      </c>
      <c r="H587" s="249">
        <v>44165</v>
      </c>
      <c r="I587" s="250" t="s">
        <v>211</v>
      </c>
      <c r="J587" s="250" t="s">
        <v>184</v>
      </c>
      <c r="K587" s="250" t="s">
        <v>184</v>
      </c>
      <c r="L587" s="250" t="s">
        <v>184</v>
      </c>
      <c r="M587" s="250" t="s">
        <v>211</v>
      </c>
    </row>
    <row r="588" spans="2:13" x14ac:dyDescent="0.35">
      <c r="B588" s="233">
        <v>15</v>
      </c>
      <c r="C588" s="208" t="s">
        <v>271</v>
      </c>
      <c r="D588" s="246" t="s">
        <v>2986</v>
      </c>
      <c r="E588" s="247"/>
      <c r="F588" s="247" t="s">
        <v>273</v>
      </c>
      <c r="G588" s="247">
        <v>225000</v>
      </c>
      <c r="H588" s="249">
        <v>44165</v>
      </c>
      <c r="I588" s="250" t="s">
        <v>211</v>
      </c>
      <c r="J588" s="250" t="s">
        <v>184</v>
      </c>
      <c r="K588" s="250" t="s">
        <v>184</v>
      </c>
      <c r="L588" s="250" t="s">
        <v>184</v>
      </c>
      <c r="M588" s="250" t="s">
        <v>211</v>
      </c>
    </row>
    <row r="589" spans="2:13" x14ac:dyDescent="0.35">
      <c r="B589" s="233">
        <v>15</v>
      </c>
      <c r="C589" s="208" t="s">
        <v>271</v>
      </c>
      <c r="D589" s="246" t="s">
        <v>2987</v>
      </c>
      <c r="E589" s="247"/>
      <c r="F589" s="247" t="s">
        <v>273</v>
      </c>
      <c r="G589" s="247">
        <v>225000</v>
      </c>
      <c r="H589" s="249">
        <v>44165</v>
      </c>
      <c r="I589" s="250" t="s">
        <v>211</v>
      </c>
      <c r="J589" s="250" t="s">
        <v>184</v>
      </c>
      <c r="K589" s="250" t="s">
        <v>184</v>
      </c>
      <c r="L589" s="250" t="s">
        <v>184</v>
      </c>
      <c r="M589" s="250" t="s">
        <v>211</v>
      </c>
    </row>
    <row r="590" spans="2:13" x14ac:dyDescent="0.35">
      <c r="B590" s="233">
        <v>15</v>
      </c>
      <c r="C590" s="208" t="s">
        <v>271</v>
      </c>
      <c r="D590" s="246" t="s">
        <v>2988</v>
      </c>
      <c r="E590" s="247"/>
      <c r="F590" s="247" t="s">
        <v>273</v>
      </c>
      <c r="G590" s="247">
        <v>157500</v>
      </c>
      <c r="H590" s="249">
        <v>44165</v>
      </c>
      <c r="I590" s="250" t="s">
        <v>211</v>
      </c>
      <c r="J590" s="250" t="s">
        <v>184</v>
      </c>
      <c r="K590" s="250" t="s">
        <v>184</v>
      </c>
      <c r="L590" s="250" t="s">
        <v>184</v>
      </c>
      <c r="M590" s="250" t="s">
        <v>211</v>
      </c>
    </row>
    <row r="591" spans="2:13" x14ac:dyDescent="0.35">
      <c r="B591" s="233">
        <v>15</v>
      </c>
      <c r="C591" s="208" t="s">
        <v>271</v>
      </c>
      <c r="D591" s="246" t="s">
        <v>2989</v>
      </c>
      <c r="E591" s="247"/>
      <c r="F591" s="247" t="s">
        <v>273</v>
      </c>
      <c r="G591" s="247">
        <v>157500</v>
      </c>
      <c r="H591" s="249">
        <v>44165</v>
      </c>
      <c r="I591" s="250" t="s">
        <v>211</v>
      </c>
      <c r="J591" s="250" t="s">
        <v>184</v>
      </c>
      <c r="K591" s="250" t="s">
        <v>184</v>
      </c>
      <c r="L591" s="250" t="s">
        <v>184</v>
      </c>
      <c r="M591" s="250" t="s">
        <v>211</v>
      </c>
    </row>
    <row r="592" spans="2:13" x14ac:dyDescent="0.35">
      <c r="B592" s="233">
        <v>15</v>
      </c>
      <c r="C592" s="208" t="s">
        <v>271</v>
      </c>
      <c r="D592" s="246" t="s">
        <v>2990</v>
      </c>
      <c r="E592" s="247"/>
      <c r="F592" s="247" t="s">
        <v>273</v>
      </c>
      <c r="G592" s="247">
        <v>67500</v>
      </c>
      <c r="H592" s="249">
        <v>44165</v>
      </c>
      <c r="I592" s="250" t="s">
        <v>211</v>
      </c>
      <c r="J592" s="250" t="s">
        <v>184</v>
      </c>
      <c r="K592" s="250" t="s">
        <v>184</v>
      </c>
      <c r="L592" s="250" t="s">
        <v>184</v>
      </c>
      <c r="M592" s="250" t="s">
        <v>211</v>
      </c>
    </row>
    <row r="593" spans="2:13" x14ac:dyDescent="0.35">
      <c r="B593" s="233">
        <v>15</v>
      </c>
      <c r="C593" s="208" t="s">
        <v>271</v>
      </c>
      <c r="D593" s="246" t="s">
        <v>2991</v>
      </c>
      <c r="E593" s="247"/>
      <c r="F593" s="247" t="s">
        <v>273</v>
      </c>
      <c r="G593" s="247">
        <v>67500</v>
      </c>
      <c r="H593" s="249">
        <v>44165</v>
      </c>
      <c r="I593" s="250" t="s">
        <v>211</v>
      </c>
      <c r="J593" s="250" t="s">
        <v>184</v>
      </c>
      <c r="K593" s="250" t="s">
        <v>184</v>
      </c>
      <c r="L593" s="250" t="s">
        <v>184</v>
      </c>
      <c r="M593" s="250" t="s">
        <v>211</v>
      </c>
    </row>
    <row r="594" spans="2:13" x14ac:dyDescent="0.35">
      <c r="B594" s="233">
        <v>15</v>
      </c>
      <c r="C594" s="208" t="s">
        <v>271</v>
      </c>
      <c r="D594" s="246" t="s">
        <v>2992</v>
      </c>
      <c r="E594" s="247"/>
      <c r="F594" s="247" t="s">
        <v>273</v>
      </c>
      <c r="G594" s="247">
        <v>225000</v>
      </c>
      <c r="H594" s="249">
        <v>44165</v>
      </c>
      <c r="I594" s="250" t="s">
        <v>211</v>
      </c>
      <c r="J594" s="250" t="s">
        <v>184</v>
      </c>
      <c r="K594" s="250" t="s">
        <v>184</v>
      </c>
      <c r="L594" s="250" t="s">
        <v>184</v>
      </c>
      <c r="M594" s="250" t="s">
        <v>211</v>
      </c>
    </row>
    <row r="595" spans="2:13" x14ac:dyDescent="0.35">
      <c r="B595" s="233">
        <v>15</v>
      </c>
      <c r="C595" s="208" t="s">
        <v>271</v>
      </c>
      <c r="D595" s="246" t="s">
        <v>2993</v>
      </c>
      <c r="E595" s="247"/>
      <c r="F595" s="247" t="s">
        <v>273</v>
      </c>
      <c r="G595" s="247">
        <v>225000</v>
      </c>
      <c r="H595" s="249">
        <v>44165</v>
      </c>
      <c r="I595" s="250" t="s">
        <v>211</v>
      </c>
      <c r="J595" s="250" t="s">
        <v>184</v>
      </c>
      <c r="K595" s="250" t="s">
        <v>184</v>
      </c>
      <c r="L595" s="250" t="s">
        <v>184</v>
      </c>
      <c r="M595" s="250" t="s">
        <v>211</v>
      </c>
    </row>
    <row r="596" spans="2:13" x14ac:dyDescent="0.35">
      <c r="B596" s="233">
        <v>15</v>
      </c>
      <c r="C596" s="208" t="s">
        <v>271</v>
      </c>
      <c r="D596" s="246" t="s">
        <v>2994</v>
      </c>
      <c r="E596" s="247"/>
      <c r="F596" s="247" t="s">
        <v>273</v>
      </c>
      <c r="G596" s="247">
        <v>225000</v>
      </c>
      <c r="H596" s="249">
        <v>44165</v>
      </c>
      <c r="I596" s="250" t="s">
        <v>211</v>
      </c>
      <c r="J596" s="250" t="s">
        <v>184</v>
      </c>
      <c r="K596" s="250" t="s">
        <v>184</v>
      </c>
      <c r="L596" s="250" t="s">
        <v>184</v>
      </c>
      <c r="M596" s="250" t="s">
        <v>211</v>
      </c>
    </row>
    <row r="597" spans="2:13" x14ac:dyDescent="0.35">
      <c r="B597" s="233">
        <v>15</v>
      </c>
      <c r="C597" s="208" t="s">
        <v>271</v>
      </c>
      <c r="D597" s="246" t="s">
        <v>2995</v>
      </c>
      <c r="E597" s="247"/>
      <c r="F597" s="247" t="s">
        <v>273</v>
      </c>
      <c r="G597" s="247">
        <v>225000</v>
      </c>
      <c r="H597" s="249">
        <v>44165</v>
      </c>
      <c r="I597" s="250" t="s">
        <v>211</v>
      </c>
      <c r="J597" s="250" t="s">
        <v>184</v>
      </c>
      <c r="K597" s="250" t="s">
        <v>184</v>
      </c>
      <c r="L597" s="250" t="s">
        <v>184</v>
      </c>
      <c r="M597" s="250" t="s">
        <v>211</v>
      </c>
    </row>
    <row r="598" spans="2:13" x14ac:dyDescent="0.35">
      <c r="B598" s="233">
        <v>15</v>
      </c>
      <c r="C598" s="208" t="s">
        <v>271</v>
      </c>
      <c r="D598" s="246" t="s">
        <v>2996</v>
      </c>
      <c r="E598" s="247"/>
      <c r="F598" s="247" t="s">
        <v>273</v>
      </c>
      <c r="G598" s="247">
        <v>157500</v>
      </c>
      <c r="H598" s="249">
        <v>44165</v>
      </c>
      <c r="I598" s="250" t="s">
        <v>211</v>
      </c>
      <c r="J598" s="250" t="s">
        <v>184</v>
      </c>
      <c r="K598" s="250" t="s">
        <v>184</v>
      </c>
      <c r="L598" s="250" t="s">
        <v>184</v>
      </c>
      <c r="M598" s="250" t="s">
        <v>211</v>
      </c>
    </row>
    <row r="599" spans="2:13" x14ac:dyDescent="0.35">
      <c r="B599" s="233">
        <v>15</v>
      </c>
      <c r="C599" s="208" t="s">
        <v>271</v>
      </c>
      <c r="D599" s="246" t="s">
        <v>2997</v>
      </c>
      <c r="E599" s="247"/>
      <c r="F599" s="247" t="s">
        <v>273</v>
      </c>
      <c r="G599" s="247">
        <v>157500</v>
      </c>
      <c r="H599" s="249">
        <v>44165</v>
      </c>
      <c r="I599" s="250" t="s">
        <v>211</v>
      </c>
      <c r="J599" s="250" t="s">
        <v>184</v>
      </c>
      <c r="K599" s="250" t="s">
        <v>184</v>
      </c>
      <c r="L599" s="250" t="s">
        <v>184</v>
      </c>
      <c r="M599" s="250" t="s">
        <v>211</v>
      </c>
    </row>
    <row r="600" spans="2:13" x14ac:dyDescent="0.35">
      <c r="B600" s="233">
        <v>15</v>
      </c>
      <c r="C600" s="208" t="s">
        <v>271</v>
      </c>
      <c r="D600" s="246" t="s">
        <v>2998</v>
      </c>
      <c r="E600" s="247"/>
      <c r="F600" s="247" t="s">
        <v>273</v>
      </c>
      <c r="G600" s="247">
        <v>67500</v>
      </c>
      <c r="H600" s="249">
        <v>44165</v>
      </c>
      <c r="I600" s="250" t="s">
        <v>211</v>
      </c>
      <c r="J600" s="250" t="s">
        <v>184</v>
      </c>
      <c r="K600" s="250" t="s">
        <v>184</v>
      </c>
      <c r="L600" s="250" t="s">
        <v>184</v>
      </c>
      <c r="M600" s="250" t="s">
        <v>211</v>
      </c>
    </row>
    <row r="601" spans="2:13" x14ac:dyDescent="0.35">
      <c r="B601" s="233">
        <v>15</v>
      </c>
      <c r="C601" s="208" t="s">
        <v>271</v>
      </c>
      <c r="D601" s="246" t="s">
        <v>2999</v>
      </c>
      <c r="E601" s="247"/>
      <c r="F601" s="247" t="s">
        <v>273</v>
      </c>
      <c r="G601" s="247">
        <v>67500</v>
      </c>
      <c r="H601" s="249">
        <v>44165</v>
      </c>
      <c r="I601" s="250" t="s">
        <v>211</v>
      </c>
      <c r="J601" s="250" t="s">
        <v>184</v>
      </c>
      <c r="K601" s="250" t="s">
        <v>184</v>
      </c>
      <c r="L601" s="250" t="s">
        <v>184</v>
      </c>
      <c r="M601" s="250" t="s">
        <v>211</v>
      </c>
    </row>
    <row r="602" spans="2:13" x14ac:dyDescent="0.35">
      <c r="B602" s="233">
        <v>15</v>
      </c>
      <c r="C602" s="208" t="s">
        <v>271</v>
      </c>
      <c r="D602" s="246" t="s">
        <v>3000</v>
      </c>
      <c r="E602" s="247"/>
      <c r="F602" s="247" t="s">
        <v>273</v>
      </c>
      <c r="G602" s="247">
        <v>67500</v>
      </c>
      <c r="H602" s="249">
        <v>44165</v>
      </c>
      <c r="I602" s="250" t="s">
        <v>211</v>
      </c>
      <c r="J602" s="250" t="s">
        <v>184</v>
      </c>
      <c r="K602" s="250" t="s">
        <v>184</v>
      </c>
      <c r="L602" s="250" t="s">
        <v>184</v>
      </c>
      <c r="M602" s="250" t="s">
        <v>211</v>
      </c>
    </row>
    <row r="603" spans="2:13" x14ac:dyDescent="0.35">
      <c r="B603" s="233">
        <v>15</v>
      </c>
      <c r="C603" s="208" t="s">
        <v>271</v>
      </c>
      <c r="D603" s="246" t="s">
        <v>3001</v>
      </c>
      <c r="E603" s="247"/>
      <c r="F603" s="247" t="s">
        <v>273</v>
      </c>
      <c r="G603" s="247">
        <v>157500</v>
      </c>
      <c r="H603" s="249">
        <v>44165</v>
      </c>
      <c r="I603" s="250" t="s">
        <v>211</v>
      </c>
      <c r="J603" s="250" t="s">
        <v>184</v>
      </c>
      <c r="K603" s="250" t="s">
        <v>184</v>
      </c>
      <c r="L603" s="250" t="s">
        <v>184</v>
      </c>
      <c r="M603" s="250" t="s">
        <v>211</v>
      </c>
    </row>
    <row r="604" spans="2:13" x14ac:dyDescent="0.35">
      <c r="B604" s="233">
        <v>15</v>
      </c>
      <c r="C604" s="208" t="s">
        <v>271</v>
      </c>
      <c r="D604" s="246" t="s">
        <v>3002</v>
      </c>
      <c r="E604" s="247"/>
      <c r="F604" s="247" t="s">
        <v>273</v>
      </c>
      <c r="G604" s="247">
        <v>225000</v>
      </c>
      <c r="H604" s="249">
        <v>44165</v>
      </c>
      <c r="I604" s="250" t="s">
        <v>211</v>
      </c>
      <c r="J604" s="250" t="s">
        <v>184</v>
      </c>
      <c r="K604" s="250" t="s">
        <v>184</v>
      </c>
      <c r="L604" s="250" t="s">
        <v>184</v>
      </c>
      <c r="M604" s="250" t="s">
        <v>211</v>
      </c>
    </row>
    <row r="605" spans="2:13" x14ac:dyDescent="0.35">
      <c r="B605" s="239">
        <v>16</v>
      </c>
      <c r="C605" s="240" t="s">
        <v>131</v>
      </c>
      <c r="D605" s="252" t="s">
        <v>5</v>
      </c>
      <c r="E605" s="241" t="s">
        <v>5</v>
      </c>
      <c r="F605" s="241" t="s">
        <v>5</v>
      </c>
      <c r="G605" s="255">
        <v>1673230</v>
      </c>
      <c r="H605" s="45" t="s">
        <v>5</v>
      </c>
      <c r="I605" s="45" t="s">
        <v>3003</v>
      </c>
      <c r="J605" s="244" t="s">
        <v>184</v>
      </c>
      <c r="K605" s="244" t="s">
        <v>184</v>
      </c>
      <c r="L605" s="244" t="s">
        <v>184</v>
      </c>
      <c r="M605" s="244" t="s">
        <v>5</v>
      </c>
    </row>
    <row r="606" spans="2:13" x14ac:dyDescent="0.35">
      <c r="B606" s="233">
        <f>B605+1</f>
        <v>17</v>
      </c>
      <c r="C606" s="234" t="s">
        <v>272</v>
      </c>
      <c r="D606" s="247" t="s">
        <v>184</v>
      </c>
      <c r="E606" s="247" t="s">
        <v>184</v>
      </c>
      <c r="F606" s="247" t="s">
        <v>184</v>
      </c>
      <c r="G606" s="248" t="s">
        <v>184</v>
      </c>
      <c r="H606" s="249" t="s">
        <v>184</v>
      </c>
      <c r="I606" s="250" t="s">
        <v>184</v>
      </c>
      <c r="J606" s="250" t="s">
        <v>184</v>
      </c>
      <c r="K606" s="250" t="s">
        <v>184</v>
      </c>
      <c r="L606" s="250" t="s">
        <v>184</v>
      </c>
      <c r="M606" s="250" t="s">
        <v>184</v>
      </c>
    </row>
    <row r="607" spans="2:13" x14ac:dyDescent="0.35">
      <c r="B607" s="239">
        <f>B606+1</f>
        <v>18</v>
      </c>
      <c r="C607" s="240" t="s">
        <v>274</v>
      </c>
      <c r="D607" s="252" t="s">
        <v>184</v>
      </c>
      <c r="E607" s="241" t="s">
        <v>184</v>
      </c>
      <c r="F607" s="241" t="s">
        <v>184</v>
      </c>
      <c r="G607" s="255" t="s">
        <v>184</v>
      </c>
      <c r="H607" s="45" t="s">
        <v>184</v>
      </c>
      <c r="I607" s="45" t="s">
        <v>184</v>
      </c>
      <c r="J607" s="244" t="s">
        <v>184</v>
      </c>
      <c r="K607" s="244" t="s">
        <v>184</v>
      </c>
      <c r="L607" s="244" t="s">
        <v>184</v>
      </c>
      <c r="M607" s="244" t="s">
        <v>184</v>
      </c>
    </row>
    <row r="608" spans="2:13" x14ac:dyDescent="0.35">
      <c r="B608" s="257"/>
      <c r="C608" s="257"/>
      <c r="D608" s="258" t="s">
        <v>147</v>
      </c>
      <c r="E608" s="259"/>
      <c r="F608" s="259"/>
      <c r="G608" s="260">
        <f>SUM(G58:G607)</f>
        <v>2706877163.8400002</v>
      </c>
      <c r="H608" s="259"/>
      <c r="I608" s="259"/>
      <c r="J608" s="259"/>
      <c r="K608" s="260">
        <f>SUM(K58:K607)</f>
        <v>243216809</v>
      </c>
      <c r="L608" s="259"/>
      <c r="M608" s="259"/>
    </row>
  </sheetData>
  <mergeCells count="7">
    <mergeCell ref="F1:P2"/>
    <mergeCell ref="D5:F5"/>
    <mergeCell ref="G5:I5"/>
    <mergeCell ref="J5:L5"/>
    <mergeCell ref="D56:F56"/>
    <mergeCell ref="G56:I56"/>
    <mergeCell ref="J56:L56"/>
  </mergeCells>
  <conditionalFormatting sqref="C518">
    <cfRule type="containsText" dxfId="240" priority="22" operator="containsText" text="Not">
      <formula>NOT(ISERROR(SEARCH("Not",C518)))</formula>
    </cfRule>
  </conditionalFormatting>
  <conditionalFormatting sqref="C532">
    <cfRule type="containsText" dxfId="239" priority="21" operator="containsText" text="Not">
      <formula>NOT(ISERROR(SEARCH("Not",C532)))</formula>
    </cfRule>
  </conditionalFormatting>
  <conditionalFormatting sqref="C519:C527">
    <cfRule type="containsText" dxfId="238" priority="20" operator="containsText" text="Not">
      <formula>NOT(ISERROR(SEARCH("Not",C519)))</formula>
    </cfRule>
  </conditionalFormatting>
  <conditionalFormatting sqref="C533:C604">
    <cfRule type="containsText" dxfId="237" priority="19" operator="containsText" text="Not">
      <formula>NOT(ISERROR(SEARCH("Not",C533)))</formula>
    </cfRule>
  </conditionalFormatting>
  <conditionalFormatting sqref="L20:M38 D51:F51 H51:K51 D13:M13 C7:C51 D18:M19 D14:G17 I14:M17">
    <cfRule type="containsText" dxfId="236" priority="18" operator="containsText" text="Not">
      <formula>NOT(ISERROR(SEARCH("Not",C7)))</formula>
    </cfRule>
  </conditionalFormatting>
  <conditionalFormatting sqref="D7:M7">
    <cfRule type="containsText" dxfId="235" priority="17" operator="containsText" text="Not">
      <formula>NOT(ISERROR(SEARCH("Not",D7)))</formula>
    </cfRule>
  </conditionalFormatting>
  <conditionalFormatting sqref="D8:G12 I8:M12">
    <cfRule type="containsText" dxfId="234" priority="16" operator="containsText" text="Not">
      <formula>NOT(ISERROR(SEARCH("Not",D8)))</formula>
    </cfRule>
  </conditionalFormatting>
  <conditionalFormatting sqref="L39:M40">
    <cfRule type="containsText" dxfId="233" priority="14" operator="containsText" text="Not">
      <formula>NOT(ISERROR(SEARCH("Not",L39)))</formula>
    </cfRule>
  </conditionalFormatting>
  <conditionalFormatting sqref="D20:F40 I20:K40 J41:K50 L20:M50">
    <cfRule type="containsText" dxfId="232" priority="15" operator="containsText" text="Not">
      <formula>NOT(ISERROR(SEARCH("Not",D20)))</formula>
    </cfRule>
  </conditionalFormatting>
  <conditionalFormatting sqref="L41:M50">
    <cfRule type="containsText" dxfId="231" priority="13" operator="containsText" text="Not">
      <formula>NOT(ISERROR(SEARCH("Not",L41)))</formula>
    </cfRule>
  </conditionalFormatting>
  <conditionalFormatting sqref="M51">
    <cfRule type="containsText" dxfId="230" priority="11" operator="containsText" text="Not">
      <formula>NOT(ISERROR(SEARCH("Not",M51)))</formula>
    </cfRule>
  </conditionalFormatting>
  <conditionalFormatting sqref="D41:F50 I41:M50">
    <cfRule type="containsText" dxfId="229" priority="12" operator="containsText" text="Not">
      <formula>NOT(ISERROR(SEARCH("Not",D41)))</formula>
    </cfRule>
  </conditionalFormatting>
  <conditionalFormatting sqref="H51">
    <cfRule type="containsText" dxfId="228" priority="10" operator="containsText" text="Not">
      <formula>NOT(ISERROR(SEARCH("Not",H51)))</formula>
    </cfRule>
  </conditionalFormatting>
  <conditionalFormatting sqref="G20:G50">
    <cfRule type="containsText" dxfId="227" priority="9" operator="containsText" text="Not">
      <formula>NOT(ISERROR(SEARCH("Not",G20)))</formula>
    </cfRule>
  </conditionalFormatting>
  <conditionalFormatting sqref="H20:H50">
    <cfRule type="containsText" dxfId="226" priority="8" operator="containsText" text="Not">
      <formula>NOT(ISERROR(SEARCH("Not",H20)))</formula>
    </cfRule>
  </conditionalFormatting>
  <conditionalFormatting sqref="H20:H50">
    <cfRule type="containsText" dxfId="225" priority="7" operator="containsText" text="Not">
      <formula>NOT(ISERROR(SEARCH("Not",H20)))</formula>
    </cfRule>
  </conditionalFormatting>
  <conditionalFormatting sqref="L51">
    <cfRule type="containsText" dxfId="224" priority="6" operator="containsText" text="Not">
      <formula>NOT(ISERROR(SEARCH("Not",L51)))</formula>
    </cfRule>
  </conditionalFormatting>
  <conditionalFormatting sqref="G51">
    <cfRule type="containsText" dxfId="223" priority="5" operator="containsText" text="Not">
      <formula>NOT(ISERROR(SEARCH("Not",G51)))</formula>
    </cfRule>
  </conditionalFormatting>
  <conditionalFormatting sqref="H8:H12">
    <cfRule type="containsText" dxfId="222" priority="4" operator="containsText" text="Not">
      <formula>NOT(ISERROR(SEARCH("Not",H8)))</formula>
    </cfRule>
  </conditionalFormatting>
  <conditionalFormatting sqref="H8:H12">
    <cfRule type="containsText" dxfId="221" priority="3" operator="containsText" text="Not">
      <formula>NOT(ISERROR(SEARCH("Not",H8)))</formula>
    </cfRule>
  </conditionalFormatting>
  <conditionalFormatting sqref="H14:H17">
    <cfRule type="containsText" dxfId="220" priority="2" operator="containsText" text="Not">
      <formula>NOT(ISERROR(SEARCH("Not",H14)))</formula>
    </cfRule>
  </conditionalFormatting>
  <conditionalFormatting sqref="H14:H17">
    <cfRule type="containsText" dxfId="219" priority="1" operator="containsText" text="Not">
      <formula>NOT(ISERROR(SEARCH("Not",H14)))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2:M68"/>
  <sheetViews>
    <sheetView showGridLines="0" zoomScale="80" zoomScaleNormal="80" workbookViewId="0">
      <selection activeCell="G57" sqref="G57"/>
    </sheetView>
  </sheetViews>
  <sheetFormatPr defaultColWidth="11.5" defaultRowHeight="16.5" x14ac:dyDescent="0.3"/>
  <cols>
    <col min="1" max="1" width="4" customWidth="1"/>
    <col min="3" max="3" width="17.375" bestFit="1" customWidth="1"/>
    <col min="4" max="4" width="42.25" bestFit="1" customWidth="1"/>
    <col min="7" max="7" width="19.125" customWidth="1"/>
    <col min="8" max="8" width="17.125" customWidth="1"/>
    <col min="9" max="9" width="26.5" customWidth="1"/>
    <col min="10" max="10" width="27.875" customWidth="1"/>
    <col min="12" max="12" width="40" customWidth="1"/>
    <col min="13" max="13" width="15.875" customWidth="1"/>
  </cols>
  <sheetData>
    <row r="2" spans="2:13" ht="18.75" x14ac:dyDescent="0.3">
      <c r="B2" s="26" t="s">
        <v>4145</v>
      </c>
    </row>
    <row r="4" spans="2:13" ht="17.25" thickBot="1" x14ac:dyDescent="0.35">
      <c r="B4" s="4" t="s">
        <v>21</v>
      </c>
    </row>
    <row r="5" spans="2:13" ht="18.75" thickBot="1" x14ac:dyDescent="0.4">
      <c r="B5" s="9"/>
      <c r="C5" s="9"/>
      <c r="D5" s="9"/>
      <c r="E5" s="9"/>
      <c r="F5" s="9"/>
      <c r="G5" s="547" t="s">
        <v>275</v>
      </c>
      <c r="H5" s="549"/>
      <c r="I5" s="550" t="s">
        <v>151</v>
      </c>
      <c r="J5" s="549"/>
      <c r="K5" s="550" t="s">
        <v>276</v>
      </c>
      <c r="L5" s="548"/>
      <c r="M5" s="549"/>
    </row>
    <row r="6" spans="2:13" ht="68.25" thickBot="1" x14ac:dyDescent="0.35">
      <c r="B6" s="2" t="s">
        <v>22</v>
      </c>
      <c r="C6" s="2" t="s">
        <v>4</v>
      </c>
      <c r="D6" s="2" t="s">
        <v>277</v>
      </c>
      <c r="E6" s="2" t="s">
        <v>278</v>
      </c>
      <c r="F6" s="2" t="s">
        <v>279</v>
      </c>
      <c r="G6" s="2" t="s">
        <v>280</v>
      </c>
      <c r="H6" s="2" t="s">
        <v>281</v>
      </c>
      <c r="I6" s="2" t="s">
        <v>282</v>
      </c>
      <c r="J6" s="2" t="s">
        <v>283</v>
      </c>
      <c r="K6" s="2" t="s">
        <v>284</v>
      </c>
      <c r="L6" s="2" t="s">
        <v>285</v>
      </c>
      <c r="M6" s="2" t="s">
        <v>286</v>
      </c>
    </row>
    <row r="7" spans="2:13" x14ac:dyDescent="0.3">
      <c r="B7" s="207">
        <v>1</v>
      </c>
      <c r="C7" s="212" t="s">
        <v>58</v>
      </c>
      <c r="D7" s="212" t="s">
        <v>162</v>
      </c>
      <c r="E7" s="212" t="s">
        <v>162</v>
      </c>
      <c r="F7" s="212" t="s">
        <v>162</v>
      </c>
      <c r="G7" s="212" t="s">
        <v>162</v>
      </c>
      <c r="H7" s="212" t="s">
        <v>162</v>
      </c>
      <c r="I7" s="212" t="s">
        <v>162</v>
      </c>
      <c r="J7" s="212" t="s">
        <v>162</v>
      </c>
      <c r="K7" s="212" t="s">
        <v>162</v>
      </c>
      <c r="L7" s="212" t="s">
        <v>162</v>
      </c>
      <c r="M7" s="212" t="s">
        <v>162</v>
      </c>
    </row>
    <row r="8" spans="2:13" x14ac:dyDescent="0.3">
      <c r="B8" s="213">
        <v>2</v>
      </c>
      <c r="C8" s="220" t="s">
        <v>23</v>
      </c>
      <c r="D8" s="220" t="s">
        <v>162</v>
      </c>
      <c r="E8" s="220" t="s">
        <v>162</v>
      </c>
      <c r="F8" s="220" t="s">
        <v>162</v>
      </c>
      <c r="G8" s="51" t="s">
        <v>162</v>
      </c>
      <c r="H8" s="220" t="s">
        <v>162</v>
      </c>
      <c r="I8" s="220" t="s">
        <v>162</v>
      </c>
      <c r="J8" s="220" t="s">
        <v>162</v>
      </c>
      <c r="K8" s="220" t="s">
        <v>162</v>
      </c>
      <c r="L8" s="220" t="s">
        <v>162</v>
      </c>
      <c r="M8" s="220" t="s">
        <v>162</v>
      </c>
    </row>
    <row r="9" spans="2:13" x14ac:dyDescent="0.3">
      <c r="B9" s="207">
        <v>3</v>
      </c>
      <c r="C9" s="212" t="s">
        <v>16</v>
      </c>
      <c r="D9" s="212" t="s">
        <v>162</v>
      </c>
      <c r="E9" s="212" t="s">
        <v>162</v>
      </c>
      <c r="F9" s="212" t="s">
        <v>162</v>
      </c>
      <c r="G9" s="46" t="s">
        <v>162</v>
      </c>
      <c r="H9" s="212" t="s">
        <v>162</v>
      </c>
      <c r="I9" s="212" t="s">
        <v>162</v>
      </c>
      <c r="J9" s="212" t="s">
        <v>162</v>
      </c>
      <c r="K9" s="212" t="s">
        <v>162</v>
      </c>
      <c r="L9" s="212" t="s">
        <v>162</v>
      </c>
      <c r="M9" s="212" t="s">
        <v>162</v>
      </c>
    </row>
    <row r="10" spans="2:13" x14ac:dyDescent="0.3">
      <c r="B10" s="213">
        <v>4</v>
      </c>
      <c r="C10" s="220" t="s">
        <v>3491</v>
      </c>
      <c r="D10" s="220" t="s">
        <v>162</v>
      </c>
      <c r="E10" s="220" t="s">
        <v>162</v>
      </c>
      <c r="F10" s="220" t="s">
        <v>162</v>
      </c>
      <c r="G10" s="51" t="s">
        <v>162</v>
      </c>
      <c r="H10" s="220" t="s">
        <v>162</v>
      </c>
      <c r="I10" s="220" t="s">
        <v>162</v>
      </c>
      <c r="J10" s="220" t="s">
        <v>162</v>
      </c>
      <c r="K10" s="220" t="s">
        <v>162</v>
      </c>
      <c r="L10" s="220" t="s">
        <v>162</v>
      </c>
      <c r="M10" s="220" t="s">
        <v>162</v>
      </c>
    </row>
    <row r="11" spans="2:13" x14ac:dyDescent="0.3">
      <c r="B11" s="207">
        <v>5</v>
      </c>
      <c r="C11" s="212" t="s">
        <v>26</v>
      </c>
      <c r="D11" s="212" t="s">
        <v>162</v>
      </c>
      <c r="E11" s="212" t="s">
        <v>162</v>
      </c>
      <c r="F11" s="212" t="s">
        <v>162</v>
      </c>
      <c r="G11" s="46" t="s">
        <v>162</v>
      </c>
      <c r="H11" s="212" t="s">
        <v>162</v>
      </c>
      <c r="I11" s="212" t="s">
        <v>162</v>
      </c>
      <c r="J11" s="212" t="s">
        <v>162</v>
      </c>
      <c r="K11" s="212" t="s">
        <v>162</v>
      </c>
      <c r="L11" s="212" t="s">
        <v>162</v>
      </c>
      <c r="M11" s="212" t="s">
        <v>162</v>
      </c>
    </row>
    <row r="12" spans="2:13" x14ac:dyDescent="0.3">
      <c r="B12" s="213">
        <v>6</v>
      </c>
      <c r="C12" s="220" t="s">
        <v>3492</v>
      </c>
      <c r="D12" s="220" t="s">
        <v>162</v>
      </c>
      <c r="E12" s="220" t="s">
        <v>162</v>
      </c>
      <c r="F12" s="220" t="s">
        <v>162</v>
      </c>
      <c r="G12" s="220" t="s">
        <v>162</v>
      </c>
      <c r="H12" s="220" t="s">
        <v>162</v>
      </c>
      <c r="I12" s="220" t="s">
        <v>162</v>
      </c>
      <c r="J12" s="220" t="s">
        <v>162</v>
      </c>
      <c r="K12" s="220" t="s">
        <v>162</v>
      </c>
      <c r="L12" s="220" t="s">
        <v>162</v>
      </c>
      <c r="M12" s="220" t="s">
        <v>162</v>
      </c>
    </row>
    <row r="13" spans="2:13" x14ac:dyDescent="0.3">
      <c r="B13" s="207">
        <v>7</v>
      </c>
      <c r="C13" s="212" t="s">
        <v>18</v>
      </c>
      <c r="D13" s="212" t="s">
        <v>162</v>
      </c>
      <c r="E13" s="212" t="s">
        <v>162</v>
      </c>
      <c r="F13" s="212" t="s">
        <v>162</v>
      </c>
      <c r="G13" s="46" t="s">
        <v>162</v>
      </c>
      <c r="H13" s="212" t="s">
        <v>162</v>
      </c>
      <c r="I13" s="212" t="s">
        <v>162</v>
      </c>
      <c r="J13" s="212" t="s">
        <v>162</v>
      </c>
      <c r="K13" s="212" t="s">
        <v>162</v>
      </c>
      <c r="L13" s="212" t="s">
        <v>162</v>
      </c>
      <c r="M13" s="212" t="s">
        <v>162</v>
      </c>
    </row>
    <row r="14" spans="2:13" x14ac:dyDescent="0.3">
      <c r="B14" s="213">
        <v>8</v>
      </c>
      <c r="C14" s="220" t="s">
        <v>19</v>
      </c>
      <c r="D14" s="220" t="s">
        <v>162</v>
      </c>
      <c r="E14" s="220" t="s">
        <v>162</v>
      </c>
      <c r="F14" s="220" t="s">
        <v>162</v>
      </c>
      <c r="G14" s="51" t="s">
        <v>162</v>
      </c>
      <c r="H14" s="220" t="s">
        <v>162</v>
      </c>
      <c r="I14" s="220" t="s">
        <v>162</v>
      </c>
      <c r="J14" s="220" t="s">
        <v>162</v>
      </c>
      <c r="K14" s="220" t="s">
        <v>162</v>
      </c>
      <c r="L14" s="220" t="s">
        <v>162</v>
      </c>
      <c r="M14" s="220" t="s">
        <v>162</v>
      </c>
    </row>
    <row r="15" spans="2:13" x14ac:dyDescent="0.3">
      <c r="B15" s="277"/>
      <c r="C15" s="277" t="s">
        <v>147</v>
      </c>
      <c r="D15" s="277"/>
      <c r="E15" s="259"/>
      <c r="F15" s="259"/>
      <c r="G15" s="301">
        <f>SUM(G12:G14)</f>
        <v>0</v>
      </c>
      <c r="H15" s="279"/>
      <c r="I15" s="277"/>
      <c r="J15" s="259"/>
      <c r="K15" s="278"/>
      <c r="L15" s="278"/>
      <c r="M15" s="278"/>
    </row>
    <row r="16" spans="2:13" x14ac:dyDescent="0.3">
      <c r="B16" s="5" t="s">
        <v>28</v>
      </c>
    </row>
    <row r="18" spans="2:13" ht="17.25" thickBot="1" x14ac:dyDescent="0.35">
      <c r="B18" s="4" t="s">
        <v>27</v>
      </c>
    </row>
    <row r="19" spans="2:13" ht="18.75" thickBot="1" x14ac:dyDescent="0.4">
      <c r="B19" s="9"/>
      <c r="C19" s="9"/>
      <c r="D19" s="9"/>
      <c r="E19" s="9"/>
      <c r="F19" s="9"/>
      <c r="G19" s="543" t="s">
        <v>275</v>
      </c>
      <c r="H19" s="545"/>
      <c r="I19" s="546" t="s">
        <v>151</v>
      </c>
      <c r="J19" s="545"/>
      <c r="K19" s="546" t="s">
        <v>276</v>
      </c>
      <c r="L19" s="544"/>
      <c r="M19" s="545"/>
    </row>
    <row r="20" spans="2:13" ht="68.25" thickBot="1" x14ac:dyDescent="0.35">
      <c r="B20" s="2" t="s">
        <v>22</v>
      </c>
      <c r="C20" s="2" t="s">
        <v>4</v>
      </c>
      <c r="D20" s="2" t="s">
        <v>277</v>
      </c>
      <c r="E20" s="6" t="s">
        <v>278</v>
      </c>
      <c r="F20" s="6" t="s">
        <v>279</v>
      </c>
      <c r="G20" s="100" t="s">
        <v>280</v>
      </c>
      <c r="H20" s="6" t="s">
        <v>281</v>
      </c>
      <c r="I20" s="2" t="s">
        <v>282</v>
      </c>
      <c r="J20" s="2" t="s">
        <v>283</v>
      </c>
      <c r="K20" s="2" t="s">
        <v>284</v>
      </c>
      <c r="L20" s="2" t="s">
        <v>285</v>
      </c>
      <c r="M20" s="2" t="s">
        <v>286</v>
      </c>
    </row>
    <row r="21" spans="2:13" x14ac:dyDescent="0.3">
      <c r="B21" s="207">
        <v>1</v>
      </c>
      <c r="C21" s="212" t="s">
        <v>134</v>
      </c>
      <c r="D21" s="212" t="s">
        <v>162</v>
      </c>
      <c r="E21" s="212" t="s">
        <v>162</v>
      </c>
      <c r="F21" s="212" t="s">
        <v>162</v>
      </c>
      <c r="G21" s="302" t="s">
        <v>162</v>
      </c>
      <c r="H21" s="303" t="s">
        <v>162</v>
      </c>
      <c r="I21" s="212" t="s">
        <v>162</v>
      </c>
      <c r="J21" s="212" t="s">
        <v>162</v>
      </c>
      <c r="K21" s="212" t="s">
        <v>162</v>
      </c>
      <c r="L21" s="212" t="s">
        <v>162</v>
      </c>
      <c r="M21" s="212" t="s">
        <v>162</v>
      </c>
    </row>
    <row r="22" spans="2:13" x14ac:dyDescent="0.3">
      <c r="B22" s="213">
        <f>B21+1</f>
        <v>2</v>
      </c>
      <c r="C22" s="220" t="s">
        <v>210</v>
      </c>
      <c r="D22" s="220" t="s">
        <v>162</v>
      </c>
      <c r="E22" s="220" t="s">
        <v>162</v>
      </c>
      <c r="F22" s="220" t="s">
        <v>162</v>
      </c>
      <c r="G22" s="304" t="s">
        <v>162</v>
      </c>
      <c r="H22" s="305" t="s">
        <v>162</v>
      </c>
      <c r="I22" s="220" t="s">
        <v>162</v>
      </c>
      <c r="J22" s="220" t="s">
        <v>162</v>
      </c>
      <c r="K22" s="220" t="s">
        <v>162</v>
      </c>
      <c r="L22" s="220" t="s">
        <v>162</v>
      </c>
      <c r="M22" s="220" t="s">
        <v>162</v>
      </c>
    </row>
    <row r="23" spans="2:13" x14ac:dyDescent="0.3">
      <c r="B23" s="207">
        <f>B22+1</f>
        <v>3</v>
      </c>
      <c r="C23" s="212" t="s">
        <v>121</v>
      </c>
      <c r="D23" s="212" t="s">
        <v>3493</v>
      </c>
      <c r="E23" s="212" t="s">
        <v>30</v>
      </c>
      <c r="F23" s="212" t="s">
        <v>30</v>
      </c>
      <c r="G23" s="302">
        <v>181935367</v>
      </c>
      <c r="H23" s="303">
        <v>43885</v>
      </c>
      <c r="I23" s="212" t="s">
        <v>30</v>
      </c>
      <c r="J23" s="212" t="s">
        <v>30</v>
      </c>
      <c r="K23" s="212" t="s">
        <v>30</v>
      </c>
      <c r="L23" s="212" t="s">
        <v>3494</v>
      </c>
      <c r="M23" s="212" t="s">
        <v>30</v>
      </c>
    </row>
    <row r="24" spans="2:13" s="59" customFormat="1" x14ac:dyDescent="0.3">
      <c r="B24" s="207">
        <v>3</v>
      </c>
      <c r="C24" s="212" t="s">
        <v>121</v>
      </c>
      <c r="D24" s="212" t="s">
        <v>3493</v>
      </c>
      <c r="E24" s="212" t="s">
        <v>30</v>
      </c>
      <c r="F24" s="212" t="s">
        <v>30</v>
      </c>
      <c r="G24" s="302">
        <v>91247209</v>
      </c>
      <c r="H24" s="303">
        <v>43914</v>
      </c>
      <c r="I24" s="212" t="s">
        <v>30</v>
      </c>
      <c r="J24" s="212" t="s">
        <v>30</v>
      </c>
      <c r="K24" s="212" t="s">
        <v>30</v>
      </c>
      <c r="L24" s="212" t="s">
        <v>3494</v>
      </c>
      <c r="M24" s="212" t="s">
        <v>30</v>
      </c>
    </row>
    <row r="25" spans="2:13" x14ac:dyDescent="0.3">
      <c r="B25" s="207">
        <v>3</v>
      </c>
      <c r="C25" s="212" t="s">
        <v>121</v>
      </c>
      <c r="D25" s="212" t="s">
        <v>3493</v>
      </c>
      <c r="E25" s="212" t="s">
        <v>30</v>
      </c>
      <c r="F25" s="212" t="s">
        <v>30</v>
      </c>
      <c r="G25" s="302">
        <v>101670000</v>
      </c>
      <c r="H25" s="303">
        <v>43966</v>
      </c>
      <c r="I25" s="212" t="s">
        <v>30</v>
      </c>
      <c r="J25" s="212" t="s">
        <v>30</v>
      </c>
      <c r="K25" s="212" t="s">
        <v>30</v>
      </c>
      <c r="L25" s="212" t="s">
        <v>606</v>
      </c>
      <c r="M25" s="212" t="s">
        <v>30</v>
      </c>
    </row>
    <row r="26" spans="2:13" x14ac:dyDescent="0.3">
      <c r="B26" s="207">
        <v>3</v>
      </c>
      <c r="C26" s="212" t="s">
        <v>121</v>
      </c>
      <c r="D26" s="212" t="s">
        <v>3493</v>
      </c>
      <c r="E26" s="212" t="s">
        <v>30</v>
      </c>
      <c r="F26" s="212" t="s">
        <v>30</v>
      </c>
      <c r="G26" s="302">
        <v>3345000</v>
      </c>
      <c r="H26" s="303">
        <v>44068</v>
      </c>
      <c r="I26" s="212" t="s">
        <v>30</v>
      </c>
      <c r="J26" s="212" t="s">
        <v>30</v>
      </c>
      <c r="K26" s="212" t="s">
        <v>30</v>
      </c>
      <c r="L26" s="212" t="s">
        <v>606</v>
      </c>
      <c r="M26" s="212" t="s">
        <v>30</v>
      </c>
    </row>
    <row r="27" spans="2:13" x14ac:dyDescent="0.3">
      <c r="B27" s="213">
        <f>B23+1</f>
        <v>4</v>
      </c>
      <c r="C27" s="220" t="s">
        <v>122</v>
      </c>
      <c r="D27" s="220" t="s">
        <v>162</v>
      </c>
      <c r="E27" s="220" t="s">
        <v>162</v>
      </c>
      <c r="F27" s="220" t="s">
        <v>162</v>
      </c>
      <c r="G27" s="304" t="s">
        <v>162</v>
      </c>
      <c r="H27" s="305" t="s">
        <v>162</v>
      </c>
      <c r="I27" s="220" t="s">
        <v>162</v>
      </c>
      <c r="J27" s="220" t="s">
        <v>162</v>
      </c>
      <c r="K27" s="220" t="s">
        <v>162</v>
      </c>
      <c r="L27" s="220" t="s">
        <v>162</v>
      </c>
      <c r="M27" s="220" t="s">
        <v>162</v>
      </c>
    </row>
    <row r="28" spans="2:13" s="59" customFormat="1" x14ac:dyDescent="0.3">
      <c r="B28" s="207">
        <f t="shared" ref="B28:B33" si="0">B27+1</f>
        <v>5</v>
      </c>
      <c r="C28" s="212" t="s">
        <v>123</v>
      </c>
      <c r="D28" s="212" t="s">
        <v>162</v>
      </c>
      <c r="E28" s="212" t="s">
        <v>162</v>
      </c>
      <c r="F28" s="212" t="s">
        <v>162</v>
      </c>
      <c r="G28" s="302" t="s">
        <v>162</v>
      </c>
      <c r="H28" s="303" t="s">
        <v>162</v>
      </c>
      <c r="I28" s="212" t="s">
        <v>162</v>
      </c>
      <c r="J28" s="212" t="s">
        <v>162</v>
      </c>
      <c r="K28" s="212" t="s">
        <v>162</v>
      </c>
      <c r="L28" s="212" t="s">
        <v>162</v>
      </c>
      <c r="M28" s="212" t="s">
        <v>162</v>
      </c>
    </row>
    <row r="29" spans="2:13" x14ac:dyDescent="0.3">
      <c r="B29" s="213">
        <f t="shared" si="0"/>
        <v>6</v>
      </c>
      <c r="C29" s="220" t="s">
        <v>124</v>
      </c>
      <c r="D29" s="220" t="s">
        <v>162</v>
      </c>
      <c r="E29" s="220" t="s">
        <v>162</v>
      </c>
      <c r="F29" s="220" t="s">
        <v>162</v>
      </c>
      <c r="G29" s="304" t="s">
        <v>162</v>
      </c>
      <c r="H29" s="305" t="s">
        <v>162</v>
      </c>
      <c r="I29" s="220" t="s">
        <v>162</v>
      </c>
      <c r="J29" s="306" t="s">
        <v>162</v>
      </c>
      <c r="K29" s="220" t="s">
        <v>162</v>
      </c>
      <c r="L29" s="220" t="s">
        <v>162</v>
      </c>
      <c r="M29" s="220" t="s">
        <v>162</v>
      </c>
    </row>
    <row r="30" spans="2:13" x14ac:dyDescent="0.3">
      <c r="B30" s="207">
        <f t="shared" si="0"/>
        <v>7</v>
      </c>
      <c r="C30" s="212" t="s">
        <v>125</v>
      </c>
      <c r="D30" s="212" t="s">
        <v>5</v>
      </c>
      <c r="E30" s="212" t="s">
        <v>5</v>
      </c>
      <c r="F30" s="212" t="s">
        <v>5</v>
      </c>
      <c r="G30" s="212" t="s">
        <v>5</v>
      </c>
      <c r="H30" s="307" t="s">
        <v>5</v>
      </c>
      <c r="I30" s="212" t="s">
        <v>5</v>
      </c>
      <c r="J30" s="212" t="s">
        <v>5</v>
      </c>
      <c r="K30" s="212" t="s">
        <v>5</v>
      </c>
      <c r="L30" s="212" t="s">
        <v>5</v>
      </c>
      <c r="M30" s="212" t="s">
        <v>5</v>
      </c>
    </row>
    <row r="31" spans="2:13" x14ac:dyDescent="0.3">
      <c r="B31" s="213">
        <f>B30+1</f>
        <v>8</v>
      </c>
      <c r="C31" s="220" t="s">
        <v>263</v>
      </c>
      <c r="D31" s="220" t="s">
        <v>162</v>
      </c>
      <c r="E31" s="220" t="s">
        <v>162</v>
      </c>
      <c r="F31" s="220" t="s">
        <v>162</v>
      </c>
      <c r="G31" s="304" t="s">
        <v>162</v>
      </c>
      <c r="H31" s="305" t="s">
        <v>162</v>
      </c>
      <c r="I31" s="220" t="s">
        <v>162</v>
      </c>
      <c r="J31" s="220" t="s">
        <v>162</v>
      </c>
      <c r="K31" s="220" t="s">
        <v>162</v>
      </c>
      <c r="L31" s="220" t="s">
        <v>162</v>
      </c>
      <c r="M31" s="220" t="s">
        <v>162</v>
      </c>
    </row>
    <row r="32" spans="2:13" x14ac:dyDescent="0.3">
      <c r="B32" s="207">
        <f t="shared" si="0"/>
        <v>9</v>
      </c>
      <c r="C32" s="212" t="s">
        <v>127</v>
      </c>
      <c r="D32" s="212" t="s">
        <v>1470</v>
      </c>
      <c r="E32" s="212">
        <v>295</v>
      </c>
      <c r="F32" s="212">
        <v>62.6</v>
      </c>
      <c r="G32" s="302">
        <v>78161354</v>
      </c>
      <c r="H32" s="303" t="s">
        <v>5</v>
      </c>
      <c r="I32" s="212" t="s">
        <v>162</v>
      </c>
      <c r="J32" s="212" t="s">
        <v>162</v>
      </c>
      <c r="K32" s="212" t="s">
        <v>5</v>
      </c>
      <c r="L32" s="212" t="s">
        <v>5</v>
      </c>
      <c r="M32" s="212" t="s">
        <v>5</v>
      </c>
    </row>
    <row r="33" spans="2:13" x14ac:dyDescent="0.3">
      <c r="B33" s="213">
        <f t="shared" si="0"/>
        <v>10</v>
      </c>
      <c r="C33" s="220" t="s">
        <v>128</v>
      </c>
      <c r="D33" s="220" t="s">
        <v>162</v>
      </c>
      <c r="E33" s="220" t="s">
        <v>162</v>
      </c>
      <c r="F33" s="220" t="s">
        <v>162</v>
      </c>
      <c r="G33" s="304" t="s">
        <v>162</v>
      </c>
      <c r="H33" s="305" t="s">
        <v>162</v>
      </c>
      <c r="I33" s="220" t="s">
        <v>162</v>
      </c>
      <c r="J33" s="220" t="s">
        <v>162</v>
      </c>
      <c r="K33" s="220" t="s">
        <v>162</v>
      </c>
      <c r="L33" s="220" t="s">
        <v>162</v>
      </c>
      <c r="M33" s="220" t="s">
        <v>162</v>
      </c>
    </row>
    <row r="34" spans="2:13" x14ac:dyDescent="0.3">
      <c r="B34" s="207">
        <v>11</v>
      </c>
      <c r="C34" s="212" t="s">
        <v>638</v>
      </c>
      <c r="D34" s="212" t="s">
        <v>162</v>
      </c>
      <c r="E34" s="212" t="s">
        <v>162</v>
      </c>
      <c r="F34" s="212" t="s">
        <v>162</v>
      </c>
      <c r="G34" s="302" t="s">
        <v>162</v>
      </c>
      <c r="H34" s="303" t="s">
        <v>162</v>
      </c>
      <c r="I34" s="212" t="s">
        <v>162</v>
      </c>
      <c r="J34" s="212" t="s">
        <v>162</v>
      </c>
      <c r="K34" s="212" t="s">
        <v>162</v>
      </c>
      <c r="L34" s="212" t="s">
        <v>162</v>
      </c>
      <c r="M34" s="212" t="s">
        <v>162</v>
      </c>
    </row>
    <row r="35" spans="2:13" x14ac:dyDescent="0.3">
      <c r="B35" s="213">
        <v>12</v>
      </c>
      <c r="C35" s="220" t="s">
        <v>129</v>
      </c>
      <c r="D35" s="220" t="s">
        <v>162</v>
      </c>
      <c r="E35" s="220" t="s">
        <v>162</v>
      </c>
      <c r="F35" s="220" t="s">
        <v>162</v>
      </c>
      <c r="G35" s="304" t="s">
        <v>162</v>
      </c>
      <c r="H35" s="305" t="s">
        <v>162</v>
      </c>
      <c r="I35" s="220" t="s">
        <v>162</v>
      </c>
      <c r="J35" s="220" t="s">
        <v>162</v>
      </c>
      <c r="K35" s="220" t="s">
        <v>162</v>
      </c>
      <c r="L35" s="220" t="s">
        <v>162</v>
      </c>
      <c r="M35" s="220" t="s">
        <v>162</v>
      </c>
    </row>
    <row r="36" spans="2:13" x14ac:dyDescent="0.3">
      <c r="B36" s="207">
        <f t="shared" ref="B36:B42" si="1">B35+1</f>
        <v>13</v>
      </c>
      <c r="C36" s="212" t="s">
        <v>130</v>
      </c>
      <c r="D36" s="212" t="s">
        <v>3495</v>
      </c>
      <c r="E36" s="212">
        <v>2464410</v>
      </c>
      <c r="F36" s="212" t="s">
        <v>182</v>
      </c>
      <c r="G36" s="302">
        <v>30322561</v>
      </c>
      <c r="H36" s="303">
        <v>43887</v>
      </c>
      <c r="I36" s="212" t="s">
        <v>182</v>
      </c>
      <c r="J36" s="212" t="s">
        <v>182</v>
      </c>
      <c r="K36" s="212" t="s">
        <v>182</v>
      </c>
      <c r="L36" s="212" t="s">
        <v>3496</v>
      </c>
      <c r="M36" s="212" t="s">
        <v>162</v>
      </c>
    </row>
    <row r="37" spans="2:13" x14ac:dyDescent="0.3">
      <c r="B37" s="207">
        <f t="shared" si="1"/>
        <v>14</v>
      </c>
      <c r="C37" s="212" t="s">
        <v>130</v>
      </c>
      <c r="D37" s="212" t="s">
        <v>3495</v>
      </c>
      <c r="E37" s="212">
        <v>2464410</v>
      </c>
      <c r="F37" s="212" t="s">
        <v>182</v>
      </c>
      <c r="G37" s="302">
        <v>30415736</v>
      </c>
      <c r="H37" s="303">
        <v>43915</v>
      </c>
      <c r="I37" s="212" t="s">
        <v>182</v>
      </c>
      <c r="J37" s="212" t="s">
        <v>182</v>
      </c>
      <c r="K37" s="212" t="s">
        <v>182</v>
      </c>
      <c r="L37" s="212" t="s">
        <v>3496</v>
      </c>
      <c r="M37" s="212" t="s">
        <v>162</v>
      </c>
    </row>
    <row r="38" spans="2:13" x14ac:dyDescent="0.3">
      <c r="B38" s="213">
        <f>B36+1</f>
        <v>14</v>
      </c>
      <c r="C38" s="220" t="s">
        <v>3497</v>
      </c>
      <c r="D38" s="220" t="s">
        <v>162</v>
      </c>
      <c r="E38" s="220" t="s">
        <v>162</v>
      </c>
      <c r="F38" s="220" t="s">
        <v>162</v>
      </c>
      <c r="G38" s="304" t="s">
        <v>162</v>
      </c>
      <c r="H38" s="305" t="s">
        <v>162</v>
      </c>
      <c r="I38" s="220" t="s">
        <v>162</v>
      </c>
      <c r="J38" s="220" t="s">
        <v>162</v>
      </c>
      <c r="K38" s="220" t="s">
        <v>162</v>
      </c>
      <c r="L38" s="220" t="s">
        <v>162</v>
      </c>
      <c r="M38" s="220" t="s">
        <v>162</v>
      </c>
    </row>
    <row r="39" spans="2:13" x14ac:dyDescent="0.3">
      <c r="B39" s="207">
        <v>15</v>
      </c>
      <c r="C39" s="212" t="s">
        <v>271</v>
      </c>
      <c r="D39" s="212" t="s">
        <v>162</v>
      </c>
      <c r="E39" s="212" t="s">
        <v>162</v>
      </c>
      <c r="F39" s="212" t="s">
        <v>162</v>
      </c>
      <c r="G39" s="302" t="s">
        <v>162</v>
      </c>
      <c r="H39" s="303" t="s">
        <v>162</v>
      </c>
      <c r="I39" s="212" t="s">
        <v>162</v>
      </c>
      <c r="J39" s="212" t="s">
        <v>162</v>
      </c>
      <c r="K39" s="212" t="s">
        <v>162</v>
      </c>
      <c r="L39" s="212" t="s">
        <v>162</v>
      </c>
      <c r="M39" s="212" t="s">
        <v>162</v>
      </c>
    </row>
    <row r="40" spans="2:13" x14ac:dyDescent="0.3">
      <c r="B40" s="213">
        <v>16</v>
      </c>
      <c r="C40" s="220" t="s">
        <v>131</v>
      </c>
      <c r="D40" s="220" t="s">
        <v>162</v>
      </c>
      <c r="E40" s="220" t="s">
        <v>162</v>
      </c>
      <c r="F40" s="220" t="s">
        <v>162</v>
      </c>
      <c r="G40" s="304" t="s">
        <v>162</v>
      </c>
      <c r="H40" s="305" t="s">
        <v>162</v>
      </c>
      <c r="I40" s="220" t="s">
        <v>162</v>
      </c>
      <c r="J40" s="220" t="s">
        <v>162</v>
      </c>
      <c r="K40" s="220" t="s">
        <v>162</v>
      </c>
      <c r="L40" s="220" t="s">
        <v>162</v>
      </c>
      <c r="M40" s="220" t="s">
        <v>162</v>
      </c>
    </row>
    <row r="41" spans="2:13" s="59" customFormat="1" x14ac:dyDescent="0.3">
      <c r="B41" s="207">
        <f t="shared" si="1"/>
        <v>17</v>
      </c>
      <c r="C41" s="212" t="s">
        <v>272</v>
      </c>
      <c r="D41" s="212" t="s">
        <v>162</v>
      </c>
      <c r="E41" s="212" t="s">
        <v>162</v>
      </c>
      <c r="F41" s="212" t="s">
        <v>162</v>
      </c>
      <c r="G41" s="302" t="s">
        <v>162</v>
      </c>
      <c r="H41" s="303" t="s">
        <v>162</v>
      </c>
      <c r="I41" s="212" t="s">
        <v>162</v>
      </c>
      <c r="J41" s="212" t="s">
        <v>162</v>
      </c>
      <c r="K41" s="212" t="s">
        <v>162</v>
      </c>
      <c r="L41" s="212" t="s">
        <v>162</v>
      </c>
      <c r="M41" s="212" t="s">
        <v>162</v>
      </c>
    </row>
    <row r="42" spans="2:13" x14ac:dyDescent="0.3">
      <c r="B42" s="213">
        <f t="shared" si="1"/>
        <v>18</v>
      </c>
      <c r="C42" s="220" t="s">
        <v>133</v>
      </c>
      <c r="D42" s="220" t="s">
        <v>162</v>
      </c>
      <c r="E42" s="220" t="s">
        <v>162</v>
      </c>
      <c r="F42" s="220" t="s">
        <v>162</v>
      </c>
      <c r="G42" s="304" t="s">
        <v>162</v>
      </c>
      <c r="H42" s="305" t="s">
        <v>162</v>
      </c>
      <c r="I42" s="220" t="s">
        <v>162</v>
      </c>
      <c r="J42" s="220" t="s">
        <v>162</v>
      </c>
      <c r="K42" s="220" t="s">
        <v>162</v>
      </c>
      <c r="L42" s="220" t="s">
        <v>162</v>
      </c>
      <c r="M42" s="220" t="s">
        <v>162</v>
      </c>
    </row>
    <row r="43" spans="2:13" x14ac:dyDescent="0.3">
      <c r="B43" s="257"/>
      <c r="C43" s="258" t="s">
        <v>147</v>
      </c>
      <c r="D43" s="258"/>
      <c r="E43" s="259"/>
      <c r="F43" s="259"/>
      <c r="G43" s="260">
        <f>SUM(G21:G42)</f>
        <v>517097227</v>
      </c>
      <c r="H43" s="259"/>
      <c r="I43" s="259"/>
      <c r="J43" s="259"/>
      <c r="K43" s="260"/>
      <c r="L43" s="259"/>
      <c r="M43" s="259"/>
    </row>
    <row r="46" spans="2:13" ht="18.75" x14ac:dyDescent="0.3">
      <c r="B46" s="26" t="s">
        <v>4146</v>
      </c>
    </row>
    <row r="49" spans="2:5" ht="17.25" thickBot="1" x14ac:dyDescent="0.35">
      <c r="B49" s="462" t="s">
        <v>4147</v>
      </c>
      <c r="C49" s="462" t="s">
        <v>4148</v>
      </c>
      <c r="D49" s="462" t="s">
        <v>1056</v>
      </c>
      <c r="E49" s="462" t="s">
        <v>1185</v>
      </c>
    </row>
    <row r="50" spans="2:5" x14ac:dyDescent="0.3">
      <c r="B50" s="463" t="s">
        <v>121</v>
      </c>
      <c r="C50" s="463" t="s">
        <v>1193</v>
      </c>
      <c r="D50" s="463" t="s">
        <v>342</v>
      </c>
      <c r="E50" s="464">
        <v>91247209</v>
      </c>
    </row>
    <row r="51" spans="2:5" x14ac:dyDescent="0.3">
      <c r="B51" s="465" t="s">
        <v>123</v>
      </c>
      <c r="C51" s="465" t="s">
        <v>1193</v>
      </c>
      <c r="D51" s="465" t="s">
        <v>342</v>
      </c>
      <c r="E51" s="466">
        <v>26550000</v>
      </c>
    </row>
    <row r="52" spans="2:5" x14ac:dyDescent="0.3">
      <c r="B52" s="463" t="s">
        <v>124</v>
      </c>
      <c r="C52" s="463" t="s">
        <v>1193</v>
      </c>
      <c r="D52" s="463" t="s">
        <v>342</v>
      </c>
      <c r="E52" s="464">
        <v>12572000</v>
      </c>
    </row>
    <row r="53" spans="2:5" x14ac:dyDescent="0.3">
      <c r="B53" s="465" t="s">
        <v>126</v>
      </c>
      <c r="C53" s="465" t="s">
        <v>1193</v>
      </c>
      <c r="D53" s="465" t="s">
        <v>342</v>
      </c>
      <c r="E53" s="466">
        <v>200000000</v>
      </c>
    </row>
    <row r="54" spans="2:5" x14ac:dyDescent="0.3">
      <c r="B54" s="463" t="s">
        <v>4149</v>
      </c>
      <c r="C54" s="463" t="s">
        <v>1193</v>
      </c>
      <c r="D54" s="463" t="s">
        <v>312</v>
      </c>
      <c r="E54" s="464">
        <v>8022000</v>
      </c>
    </row>
    <row r="55" spans="2:5" x14ac:dyDescent="0.3">
      <c r="B55" s="465" t="s">
        <v>4149</v>
      </c>
      <c r="C55" s="465" t="s">
        <v>1193</v>
      </c>
      <c r="D55" s="465" t="s">
        <v>342</v>
      </c>
      <c r="E55" s="466">
        <v>515000</v>
      </c>
    </row>
    <row r="56" spans="2:5" x14ac:dyDescent="0.3">
      <c r="B56" s="463" t="s">
        <v>129</v>
      </c>
      <c r="C56" s="463" t="s">
        <v>1193</v>
      </c>
      <c r="D56" s="463" t="s">
        <v>342</v>
      </c>
      <c r="E56" s="464">
        <v>35194595</v>
      </c>
    </row>
    <row r="57" spans="2:5" x14ac:dyDescent="0.3">
      <c r="B57" s="465" t="s">
        <v>130</v>
      </c>
      <c r="C57" s="465" t="s">
        <v>1193</v>
      </c>
      <c r="D57" s="465" t="s">
        <v>312</v>
      </c>
      <c r="E57" s="466">
        <v>242673664</v>
      </c>
    </row>
    <row r="58" spans="2:5" x14ac:dyDescent="0.3">
      <c r="B58" s="463" t="s">
        <v>131</v>
      </c>
      <c r="C58" s="463" t="s">
        <v>1193</v>
      </c>
      <c r="D58" s="463" t="s">
        <v>342</v>
      </c>
      <c r="E58" s="464">
        <v>3000000</v>
      </c>
    </row>
    <row r="59" spans="2:5" x14ac:dyDescent="0.3">
      <c r="B59" s="465" t="s">
        <v>132</v>
      </c>
      <c r="C59" s="465" t="s">
        <v>1193</v>
      </c>
      <c r="D59" s="465" t="s">
        <v>342</v>
      </c>
      <c r="E59" s="466">
        <v>27000000</v>
      </c>
    </row>
    <row r="60" spans="2:5" x14ac:dyDescent="0.3">
      <c r="B60" s="463" t="s">
        <v>522</v>
      </c>
      <c r="C60" s="463" t="s">
        <v>1193</v>
      </c>
      <c r="D60" s="463" t="s">
        <v>342</v>
      </c>
      <c r="E60" s="464">
        <v>12000000</v>
      </c>
    </row>
    <row r="61" spans="2:5" x14ac:dyDescent="0.3">
      <c r="B61" s="465" t="s">
        <v>210</v>
      </c>
      <c r="C61" s="465" t="s">
        <v>353</v>
      </c>
      <c r="D61" s="465" t="s">
        <v>310</v>
      </c>
      <c r="E61" s="466">
        <v>9413650</v>
      </c>
    </row>
    <row r="62" spans="2:5" x14ac:dyDescent="0.3">
      <c r="B62" s="463" t="s">
        <v>121</v>
      </c>
      <c r="C62" s="463" t="s">
        <v>353</v>
      </c>
      <c r="D62" s="463" t="s">
        <v>310</v>
      </c>
      <c r="E62" s="464">
        <v>101670000</v>
      </c>
    </row>
    <row r="63" spans="2:5" x14ac:dyDescent="0.3">
      <c r="B63" s="465" t="s">
        <v>122</v>
      </c>
      <c r="C63" s="465" t="s">
        <v>353</v>
      </c>
      <c r="D63" s="465" t="s">
        <v>310</v>
      </c>
      <c r="E63" s="466">
        <v>25405275</v>
      </c>
    </row>
    <row r="64" spans="2:5" x14ac:dyDescent="0.3">
      <c r="B64" s="463" t="s">
        <v>128</v>
      </c>
      <c r="C64" s="463" t="s">
        <v>353</v>
      </c>
      <c r="D64" s="463" t="s">
        <v>310</v>
      </c>
      <c r="E64" s="464">
        <v>2064000</v>
      </c>
    </row>
    <row r="65" spans="2:5" x14ac:dyDescent="0.3">
      <c r="B65" s="465" t="s">
        <v>4149</v>
      </c>
      <c r="C65" s="465" t="s">
        <v>353</v>
      </c>
      <c r="D65" s="465" t="s">
        <v>3598</v>
      </c>
      <c r="E65" s="466">
        <v>70426190</v>
      </c>
    </row>
    <row r="66" spans="2:5" x14ac:dyDescent="0.3">
      <c r="B66" s="463" t="s">
        <v>130</v>
      </c>
      <c r="C66" s="463" t="s">
        <v>353</v>
      </c>
      <c r="D66" s="463" t="s">
        <v>310</v>
      </c>
      <c r="E66" s="464">
        <v>3345000</v>
      </c>
    </row>
    <row r="67" spans="2:5" x14ac:dyDescent="0.3">
      <c r="B67" s="465" t="s">
        <v>132</v>
      </c>
      <c r="C67" s="465" t="s">
        <v>353</v>
      </c>
      <c r="D67" s="465" t="s">
        <v>310</v>
      </c>
      <c r="E67" s="466">
        <v>6155000</v>
      </c>
    </row>
    <row r="68" spans="2:5" x14ac:dyDescent="0.3">
      <c r="B68" s="452" t="s">
        <v>4150</v>
      </c>
      <c r="C68" s="452"/>
      <c r="D68" s="452"/>
      <c r="E68" s="453">
        <f>SUM(E50:E67)</f>
        <v>877253583</v>
      </c>
    </row>
  </sheetData>
  <mergeCells count="6">
    <mergeCell ref="G5:H5"/>
    <mergeCell ref="I5:J5"/>
    <mergeCell ref="K5:M5"/>
    <mergeCell ref="G19:H19"/>
    <mergeCell ref="I19:J19"/>
    <mergeCell ref="K19:M19"/>
  </mergeCells>
  <conditionalFormatting sqref="D11:F11 D9:F9 D12:M12 D7:M7">
    <cfRule type="containsText" dxfId="218" priority="75" operator="containsText" text="Not">
      <formula>NOT(ISERROR(SEARCH("Not",D7)))</formula>
    </cfRule>
  </conditionalFormatting>
  <conditionalFormatting sqref="G7:M7 G11:M11 G9:M9">
    <cfRule type="containsText" dxfId="217" priority="74" operator="containsText" text="Not">
      <formula>NOT(ISERROR(SEARCH("Not",G7)))</formula>
    </cfRule>
  </conditionalFormatting>
  <conditionalFormatting sqref="C7:C14">
    <cfRule type="containsText" dxfId="216" priority="73" operator="containsText" text="Not">
      <formula>NOT(ISERROR(SEARCH("Not",C7)))</formula>
    </cfRule>
  </conditionalFormatting>
  <conditionalFormatting sqref="D10:F10">
    <cfRule type="containsText" dxfId="215" priority="72" operator="containsText" text="Not">
      <formula>NOT(ISERROR(SEARCH("Not",D10)))</formula>
    </cfRule>
  </conditionalFormatting>
  <conditionalFormatting sqref="G10:M10">
    <cfRule type="containsText" dxfId="214" priority="71" operator="containsText" text="Not">
      <formula>NOT(ISERROR(SEARCH("Not",G10)))</formula>
    </cfRule>
  </conditionalFormatting>
  <conditionalFormatting sqref="D13:F13">
    <cfRule type="containsText" dxfId="213" priority="70" operator="containsText" text="Not">
      <formula>NOT(ISERROR(SEARCH("Not",D13)))</formula>
    </cfRule>
  </conditionalFormatting>
  <conditionalFormatting sqref="G13:M13">
    <cfRule type="containsText" dxfId="212" priority="69" operator="containsText" text="Not">
      <formula>NOT(ISERROR(SEARCH("Not",G13)))</formula>
    </cfRule>
  </conditionalFormatting>
  <conditionalFormatting sqref="D14:F14">
    <cfRule type="containsText" dxfId="211" priority="68" operator="containsText" text="Not">
      <formula>NOT(ISERROR(SEARCH("Not",D14)))</formula>
    </cfRule>
  </conditionalFormatting>
  <conditionalFormatting sqref="G14:M14">
    <cfRule type="containsText" dxfId="210" priority="67" operator="containsText" text="Not">
      <formula>NOT(ISERROR(SEARCH("Not",G14)))</formula>
    </cfRule>
  </conditionalFormatting>
  <conditionalFormatting sqref="D8:F8">
    <cfRule type="containsText" dxfId="209" priority="66" operator="containsText" text="Not">
      <formula>NOT(ISERROR(SEARCH("Not",D8)))</formula>
    </cfRule>
  </conditionalFormatting>
  <conditionalFormatting sqref="G8:M8">
    <cfRule type="containsText" dxfId="208" priority="65" operator="containsText" text="Not">
      <formula>NOT(ISERROR(SEARCH("Not",G8)))</formula>
    </cfRule>
  </conditionalFormatting>
  <conditionalFormatting sqref="H32 M31 K32:M32 C21:C23 C27:C33">
    <cfRule type="containsText" dxfId="207" priority="64" operator="containsText" text="Not">
      <formula>NOT(ISERROR(SEARCH("Not",C21)))</formula>
    </cfRule>
  </conditionalFormatting>
  <conditionalFormatting sqref="I21:L21">
    <cfRule type="containsText" dxfId="206" priority="54" operator="containsText" text="Not">
      <formula>NOT(ISERROR(SEARCH("Not",I21)))</formula>
    </cfRule>
  </conditionalFormatting>
  <conditionalFormatting sqref="M27">
    <cfRule type="containsText" dxfId="205" priority="59" operator="containsText" text="Not">
      <formula>NOT(ISERROR(SEARCH("Not",M27)))</formula>
    </cfRule>
  </conditionalFormatting>
  <conditionalFormatting sqref="D31:L31">
    <cfRule type="containsText" dxfId="204" priority="62" operator="containsText" text="Not">
      <formula>NOT(ISERROR(SEARCH("Not",D31)))</formula>
    </cfRule>
  </conditionalFormatting>
  <conditionalFormatting sqref="D33:M33">
    <cfRule type="containsText" dxfId="203" priority="63" operator="containsText" text="Not">
      <formula>NOT(ISERROR(SEARCH("Not",D33)))</formula>
    </cfRule>
  </conditionalFormatting>
  <conditionalFormatting sqref="I28:L28">
    <cfRule type="containsText" dxfId="202" priority="60" operator="containsText" text="Not">
      <formula>NOT(ISERROR(SEARCH("Not",I28)))</formula>
    </cfRule>
  </conditionalFormatting>
  <conditionalFormatting sqref="M28">
    <cfRule type="containsText" dxfId="201" priority="61" operator="containsText" text="Not">
      <formula>NOT(ISERROR(SEARCH("Not",M28)))</formula>
    </cfRule>
  </conditionalFormatting>
  <conditionalFormatting sqref="I27:L27">
    <cfRule type="containsText" dxfId="200" priority="58" operator="containsText" text="Not">
      <formula>NOT(ISERROR(SEARCH("Not",I27)))</formula>
    </cfRule>
  </conditionalFormatting>
  <conditionalFormatting sqref="M23:M26">
    <cfRule type="containsText" dxfId="199" priority="57" operator="containsText" text="Not">
      <formula>NOT(ISERROR(SEARCH("Not",M23)))</formula>
    </cfRule>
  </conditionalFormatting>
  <conditionalFormatting sqref="I23:L26">
    <cfRule type="containsText" dxfId="198" priority="56" operator="containsText" text="Not">
      <formula>NOT(ISERROR(SEARCH("Not",I23)))</formula>
    </cfRule>
  </conditionalFormatting>
  <conditionalFormatting sqref="D30:K30">
    <cfRule type="containsText" dxfId="197" priority="53" operator="containsText" text="Not">
      <formula>NOT(ISERROR(SEARCH("Not",D30)))</formula>
    </cfRule>
  </conditionalFormatting>
  <conditionalFormatting sqref="M21">
    <cfRule type="containsText" dxfId="196" priority="55" operator="containsText" text="Not">
      <formula>NOT(ISERROR(SEARCH("Not",M21)))</formula>
    </cfRule>
  </conditionalFormatting>
  <conditionalFormatting sqref="D21:M21">
    <cfRule type="containsText" dxfId="195" priority="36" operator="containsText" text="Not">
      <formula>NOT(ISERROR(SEARCH("Not",D21)))</formula>
    </cfRule>
  </conditionalFormatting>
  <conditionalFormatting sqref="E23:H26">
    <cfRule type="containsText" dxfId="194" priority="50" operator="containsText" text="Not">
      <formula>NOT(ISERROR(SEARCH("Not",E23)))</formula>
    </cfRule>
  </conditionalFormatting>
  <conditionalFormatting sqref="D23:D26">
    <cfRule type="containsText" dxfId="193" priority="49" operator="containsText" text="Not">
      <formula>NOT(ISERROR(SEARCH("Not",D23)))</formula>
    </cfRule>
  </conditionalFormatting>
  <conditionalFormatting sqref="E28:H28">
    <cfRule type="containsText" dxfId="192" priority="52" operator="containsText" text="Not">
      <formula>NOT(ISERROR(SEARCH("Not",E28)))</formula>
    </cfRule>
  </conditionalFormatting>
  <conditionalFormatting sqref="D28">
    <cfRule type="containsText" dxfId="191" priority="51" operator="containsText" text="Not">
      <formula>NOT(ISERROR(SEARCH("Not",D28)))</formula>
    </cfRule>
  </conditionalFormatting>
  <conditionalFormatting sqref="E21:H21">
    <cfRule type="containsText" dxfId="190" priority="48" operator="containsText" text="Not">
      <formula>NOT(ISERROR(SEARCH("Not",E21)))</formula>
    </cfRule>
  </conditionalFormatting>
  <conditionalFormatting sqref="D27:H27">
    <cfRule type="containsText" dxfId="189" priority="47" operator="containsText" text="Not">
      <formula>NOT(ISERROR(SEARCH("Not",D27)))</formula>
    </cfRule>
  </conditionalFormatting>
  <conditionalFormatting sqref="E32:G32">
    <cfRule type="containsText" dxfId="188" priority="46" operator="containsText" text="Not">
      <formula>NOT(ISERROR(SEARCH("Not",E32)))</formula>
    </cfRule>
  </conditionalFormatting>
  <conditionalFormatting sqref="D32">
    <cfRule type="containsText" dxfId="187" priority="45" operator="containsText" text="Not">
      <formula>NOT(ISERROR(SEARCH("Not",D32)))</formula>
    </cfRule>
  </conditionalFormatting>
  <conditionalFormatting sqref="L30">
    <cfRule type="containsText" dxfId="186" priority="44" operator="containsText" text="Not">
      <formula>NOT(ISERROR(SEARCH("Not",L30)))</formula>
    </cfRule>
  </conditionalFormatting>
  <conditionalFormatting sqref="M30">
    <cfRule type="containsText" dxfId="185" priority="43" operator="containsText" text="Not">
      <formula>NOT(ISERROR(SEARCH("Not",M30)))</formula>
    </cfRule>
  </conditionalFormatting>
  <conditionalFormatting sqref="D29:M29">
    <cfRule type="containsText" dxfId="184" priority="42" operator="containsText" text="Not">
      <formula>NOT(ISERROR(SEARCH("Not",D29)))</formula>
    </cfRule>
  </conditionalFormatting>
  <conditionalFormatting sqref="D22 G22:M22">
    <cfRule type="containsText" dxfId="183" priority="41" operator="containsText" text="Not">
      <formula>NOT(ISERROR(SEARCH("Not",D22)))</formula>
    </cfRule>
  </conditionalFormatting>
  <conditionalFormatting sqref="E22">
    <cfRule type="containsText" dxfId="182" priority="40" operator="containsText" text="Not">
      <formula>NOT(ISERROR(SEARCH("Not",E22)))</formula>
    </cfRule>
  </conditionalFormatting>
  <conditionalFormatting sqref="F22">
    <cfRule type="containsText" dxfId="181" priority="39" operator="containsText" text="Not">
      <formula>NOT(ISERROR(SEARCH("Not",F22)))</formula>
    </cfRule>
  </conditionalFormatting>
  <conditionalFormatting sqref="I32:J32">
    <cfRule type="containsText" dxfId="180" priority="38" operator="containsText" text="Not">
      <formula>NOT(ISERROR(SEARCH("Not",I32)))</formula>
    </cfRule>
  </conditionalFormatting>
  <conditionalFormatting sqref="J32">
    <cfRule type="containsText" dxfId="179" priority="37" operator="containsText" text="Not">
      <formula>NOT(ISERROR(SEARCH("Not",J32)))</formula>
    </cfRule>
  </conditionalFormatting>
  <conditionalFormatting sqref="C34:C35">
    <cfRule type="containsText" dxfId="178" priority="34" operator="containsText" text="Not">
      <formula>NOT(ISERROR(SEARCH("Not",C34)))</formula>
    </cfRule>
  </conditionalFormatting>
  <conditionalFormatting sqref="C24:C26">
    <cfRule type="containsText" dxfId="177" priority="35" operator="containsText" text="Not">
      <formula>NOT(ISERROR(SEARCH("Not",C24)))</formula>
    </cfRule>
  </conditionalFormatting>
  <conditionalFormatting sqref="J36:J37">
    <cfRule type="containsText" dxfId="176" priority="28" operator="containsText" text="Not">
      <formula>NOT(ISERROR(SEARCH("Not",J36)))</formula>
    </cfRule>
  </conditionalFormatting>
  <conditionalFormatting sqref="E41:G41">
    <cfRule type="containsText" dxfId="175" priority="22" operator="containsText" text="Not">
      <formula>NOT(ISERROR(SEARCH("Not",E41)))</formula>
    </cfRule>
  </conditionalFormatting>
  <conditionalFormatting sqref="D35:M35">
    <cfRule type="containsText" dxfId="174" priority="33" operator="containsText" text="Not">
      <formula>NOT(ISERROR(SEARCH("Not",D35)))</formula>
    </cfRule>
  </conditionalFormatting>
  <conditionalFormatting sqref="H36:H37 C36 K36:M37">
    <cfRule type="containsText" dxfId="173" priority="32" operator="containsText" text="Not">
      <formula>NOT(ISERROR(SEARCH("Not",C36)))</formula>
    </cfRule>
  </conditionalFormatting>
  <conditionalFormatting sqref="E36:G37">
    <cfRule type="containsText" dxfId="172" priority="31" operator="containsText" text="Not">
      <formula>NOT(ISERROR(SEARCH("Not",E36)))</formula>
    </cfRule>
  </conditionalFormatting>
  <conditionalFormatting sqref="D36:D37">
    <cfRule type="containsText" dxfId="171" priority="30" operator="containsText" text="Not">
      <formula>NOT(ISERROR(SEARCH("Not",D36)))</formula>
    </cfRule>
  </conditionalFormatting>
  <conditionalFormatting sqref="I36:J37">
    <cfRule type="containsText" dxfId="170" priority="29" operator="containsText" text="Not">
      <formula>NOT(ISERROR(SEARCH("Not",I36)))</formula>
    </cfRule>
  </conditionalFormatting>
  <conditionalFormatting sqref="D42:M42">
    <cfRule type="containsText" dxfId="169" priority="17" operator="containsText" text="Not">
      <formula>NOT(ISERROR(SEARCH("Not",D42)))</formula>
    </cfRule>
  </conditionalFormatting>
  <conditionalFormatting sqref="C38">
    <cfRule type="containsText" dxfId="168" priority="27" operator="containsText" text="Not">
      <formula>NOT(ISERROR(SEARCH("Not",C38)))</formula>
    </cfRule>
  </conditionalFormatting>
  <conditionalFormatting sqref="C39">
    <cfRule type="containsText" dxfId="167" priority="26" operator="containsText" text="Not">
      <formula>NOT(ISERROR(SEARCH("Not",C39)))</formula>
    </cfRule>
  </conditionalFormatting>
  <conditionalFormatting sqref="C40">
    <cfRule type="containsText" dxfId="166" priority="25" operator="containsText" text="Not">
      <formula>NOT(ISERROR(SEARCH("Not",C40)))</formula>
    </cfRule>
  </conditionalFormatting>
  <conditionalFormatting sqref="D40:M40">
    <cfRule type="containsText" dxfId="165" priority="24" operator="containsText" text="Not">
      <formula>NOT(ISERROR(SEARCH("Not",D40)))</formula>
    </cfRule>
  </conditionalFormatting>
  <conditionalFormatting sqref="H41 K41:M41 C41">
    <cfRule type="containsText" dxfId="164" priority="23" operator="containsText" text="Not">
      <formula>NOT(ISERROR(SEARCH("Not",C41)))</formula>
    </cfRule>
  </conditionalFormatting>
  <conditionalFormatting sqref="J41">
    <cfRule type="containsText" dxfId="163" priority="19" operator="containsText" text="Not">
      <formula>NOT(ISERROR(SEARCH("Not",J41)))</formula>
    </cfRule>
  </conditionalFormatting>
  <conditionalFormatting sqref="D41">
    <cfRule type="containsText" dxfId="162" priority="21" operator="containsText" text="Not">
      <formula>NOT(ISERROR(SEARCH("Not",D41)))</formula>
    </cfRule>
  </conditionalFormatting>
  <conditionalFormatting sqref="I41:J41">
    <cfRule type="containsText" dxfId="161" priority="20" operator="containsText" text="Not">
      <formula>NOT(ISERROR(SEARCH("Not",I41)))</formula>
    </cfRule>
  </conditionalFormatting>
  <conditionalFormatting sqref="C42">
    <cfRule type="containsText" dxfId="160" priority="18" operator="containsText" text="Not">
      <formula>NOT(ISERROR(SEARCH("Not",C42)))</formula>
    </cfRule>
  </conditionalFormatting>
  <conditionalFormatting sqref="I34:L34">
    <cfRule type="containsText" dxfId="159" priority="15" operator="containsText" text="Not">
      <formula>NOT(ISERROR(SEARCH("Not",I34)))</formula>
    </cfRule>
  </conditionalFormatting>
  <conditionalFormatting sqref="M34">
    <cfRule type="containsText" dxfId="158" priority="16" operator="containsText" text="Not">
      <formula>NOT(ISERROR(SEARCH("Not",M34)))</formula>
    </cfRule>
  </conditionalFormatting>
  <conditionalFormatting sqref="E34:H34">
    <cfRule type="containsText" dxfId="157" priority="14" operator="containsText" text="Not">
      <formula>NOT(ISERROR(SEARCH("Not",E34)))</formula>
    </cfRule>
  </conditionalFormatting>
  <conditionalFormatting sqref="D34">
    <cfRule type="containsText" dxfId="156" priority="13" operator="containsText" text="Not">
      <formula>NOT(ISERROR(SEARCH("Not",D34)))</formula>
    </cfRule>
  </conditionalFormatting>
  <conditionalFormatting sqref="C37">
    <cfRule type="containsText" dxfId="155" priority="12" operator="containsText" text="Not">
      <formula>NOT(ISERROR(SEARCH("Not",C37)))</formula>
    </cfRule>
  </conditionalFormatting>
  <conditionalFormatting sqref="D38:M38">
    <cfRule type="containsText" dxfId="154" priority="11" operator="containsText" text="Not">
      <formula>NOT(ISERROR(SEARCH("Not",D38)))</formula>
    </cfRule>
  </conditionalFormatting>
  <conditionalFormatting sqref="I39:L39">
    <cfRule type="containsText" dxfId="153" priority="9" operator="containsText" text="Not">
      <formula>NOT(ISERROR(SEARCH("Not",I39)))</formula>
    </cfRule>
  </conditionalFormatting>
  <conditionalFormatting sqref="M39">
    <cfRule type="containsText" dxfId="152" priority="10" operator="containsText" text="Not">
      <formula>NOT(ISERROR(SEARCH("Not",M39)))</formula>
    </cfRule>
  </conditionalFormatting>
  <conditionalFormatting sqref="E39:H39">
    <cfRule type="containsText" dxfId="151" priority="8" operator="containsText" text="Not">
      <formula>NOT(ISERROR(SEARCH("Not",E39)))</formula>
    </cfRule>
  </conditionalFormatting>
  <conditionalFormatting sqref="D39">
    <cfRule type="containsText" dxfId="150" priority="7" operator="containsText" text="Not">
      <formula>NOT(ISERROR(SEARCH("Not",D39)))</formula>
    </cfRule>
  </conditionalFormatting>
  <conditionalFormatting sqref="C50:C51">
    <cfRule type="containsText" dxfId="149" priority="5" operator="containsText" text="Not">
      <formula>NOT(ISERROR(SEARCH("Not",C50)))</formula>
    </cfRule>
  </conditionalFormatting>
  <conditionalFormatting sqref="B50:B51 D50:E51">
    <cfRule type="containsText" dxfId="148" priority="6" operator="containsText" text="Not">
      <formula>NOT(ISERROR(SEARCH("Not",B50)))</formula>
    </cfRule>
  </conditionalFormatting>
  <conditionalFormatting sqref="B52:B60 D52:E60">
    <cfRule type="containsText" dxfId="147" priority="4" operator="containsText" text="Not">
      <formula>NOT(ISERROR(SEARCH("Not",B52)))</formula>
    </cfRule>
  </conditionalFormatting>
  <conditionalFormatting sqref="C52:C60">
    <cfRule type="containsText" dxfId="146" priority="3" operator="containsText" text="Not">
      <formula>NOT(ISERROR(SEARCH("Not",C52)))</formula>
    </cfRule>
  </conditionalFormatting>
  <conditionalFormatting sqref="B61:B67 D61:E67">
    <cfRule type="containsText" dxfId="145" priority="2" operator="containsText" text="Not">
      <formula>NOT(ISERROR(SEARCH("Not",B61)))</formula>
    </cfRule>
  </conditionalFormatting>
  <conditionalFormatting sqref="C61:C67">
    <cfRule type="containsText" dxfId="144" priority="1" operator="containsText" text="Not">
      <formula>NOT(ISERROR(SEARCH("Not",C61)))</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C25"/>
  <sheetViews>
    <sheetView showGridLines="0" workbookViewId="0"/>
  </sheetViews>
  <sheetFormatPr defaultColWidth="11.5" defaultRowHeight="15" x14ac:dyDescent="0.35"/>
  <cols>
    <col min="1" max="1" width="37.375" style="317" bestFit="1" customWidth="1"/>
    <col min="2" max="2" width="36.5" style="317" bestFit="1" customWidth="1"/>
    <col min="3" max="3" width="60.125" style="317" customWidth="1"/>
    <col min="4" max="16384" width="11.5" style="317"/>
  </cols>
  <sheetData>
    <row r="1" spans="1:3" ht="19.5" x14ac:dyDescent="0.35">
      <c r="A1" s="316" t="s">
        <v>3548</v>
      </c>
    </row>
    <row r="3" spans="1:3" x14ac:dyDescent="0.35">
      <c r="A3" s="161" t="s">
        <v>3549</v>
      </c>
      <c r="B3" s="161" t="s">
        <v>3550</v>
      </c>
      <c r="C3" s="161" t="s">
        <v>3551</v>
      </c>
    </row>
    <row r="4" spans="1:3" x14ac:dyDescent="0.35">
      <c r="A4" s="551" t="s">
        <v>3582</v>
      </c>
      <c r="B4" s="318" t="s">
        <v>3552</v>
      </c>
      <c r="C4" s="552" t="s">
        <v>3553</v>
      </c>
    </row>
    <row r="5" spans="1:3" x14ac:dyDescent="0.35">
      <c r="A5" s="551"/>
      <c r="B5" s="318" t="s">
        <v>3554</v>
      </c>
      <c r="C5" s="552"/>
    </row>
    <row r="6" spans="1:3" x14ac:dyDescent="0.35">
      <c r="A6" s="551"/>
      <c r="B6" s="318" t="s">
        <v>3555</v>
      </c>
      <c r="C6" s="552"/>
    </row>
    <row r="7" spans="1:3" x14ac:dyDescent="0.35">
      <c r="A7" s="553" t="s">
        <v>3583</v>
      </c>
      <c r="B7" s="319" t="s">
        <v>3556</v>
      </c>
      <c r="C7" s="319" t="s">
        <v>3557</v>
      </c>
    </row>
    <row r="8" spans="1:3" x14ac:dyDescent="0.35">
      <c r="A8" s="553"/>
      <c r="B8" s="319" t="s">
        <v>3558</v>
      </c>
      <c r="C8" s="319" t="s">
        <v>3559</v>
      </c>
    </row>
    <row r="9" spans="1:3" x14ac:dyDescent="0.35">
      <c r="A9" s="553"/>
      <c r="B9" s="319" t="s">
        <v>3560</v>
      </c>
      <c r="C9" s="320"/>
    </row>
    <row r="10" spans="1:3" x14ac:dyDescent="0.35">
      <c r="A10" s="551" t="s">
        <v>3561</v>
      </c>
      <c r="B10" s="318" t="s">
        <v>3562</v>
      </c>
      <c r="C10" s="552" t="s">
        <v>3563</v>
      </c>
    </row>
    <row r="11" spans="1:3" x14ac:dyDescent="0.35">
      <c r="A11" s="551"/>
      <c r="B11" s="318" t="s">
        <v>3564</v>
      </c>
      <c r="C11" s="552"/>
    </row>
    <row r="12" spans="1:3" x14ac:dyDescent="0.35">
      <c r="A12" s="553" t="s">
        <v>3584</v>
      </c>
      <c r="B12" s="319" t="s">
        <v>3565</v>
      </c>
      <c r="C12" s="319" t="s">
        <v>3566</v>
      </c>
    </row>
    <row r="13" spans="1:3" ht="27" x14ac:dyDescent="0.35">
      <c r="A13" s="553"/>
      <c r="B13" s="319" t="s">
        <v>3567</v>
      </c>
      <c r="C13" s="319" t="s">
        <v>3568</v>
      </c>
    </row>
    <row r="14" spans="1:3" x14ac:dyDescent="0.35">
      <c r="A14" s="553"/>
      <c r="B14" s="319" t="s">
        <v>3555</v>
      </c>
      <c r="C14" s="320"/>
    </row>
    <row r="15" spans="1:3" x14ac:dyDescent="0.35">
      <c r="A15" s="551" t="s">
        <v>3569</v>
      </c>
      <c r="B15" s="321" t="s">
        <v>3570</v>
      </c>
      <c r="C15" s="552" t="s">
        <v>3571</v>
      </c>
    </row>
    <row r="16" spans="1:3" x14ac:dyDescent="0.35">
      <c r="A16" s="551"/>
      <c r="B16" s="321" t="s">
        <v>3572</v>
      </c>
      <c r="C16" s="552"/>
    </row>
    <row r="17" spans="1:3" x14ac:dyDescent="0.35">
      <c r="A17" s="553" t="s">
        <v>3585</v>
      </c>
      <c r="B17" s="319" t="s">
        <v>3565</v>
      </c>
      <c r="C17" s="554" t="s">
        <v>3573</v>
      </c>
    </row>
    <row r="18" spans="1:3" x14ac:dyDescent="0.35">
      <c r="A18" s="553"/>
      <c r="B18" s="319" t="s">
        <v>3567</v>
      </c>
      <c r="C18" s="554"/>
    </row>
    <row r="19" spans="1:3" x14ac:dyDescent="0.35">
      <c r="A19" s="553"/>
      <c r="B19" s="319" t="s">
        <v>3555</v>
      </c>
      <c r="C19" s="554"/>
    </row>
    <row r="20" spans="1:3" x14ac:dyDescent="0.35">
      <c r="A20" s="551" t="s">
        <v>1506</v>
      </c>
      <c r="B20" s="318" t="s">
        <v>3574</v>
      </c>
      <c r="C20" s="318" t="s">
        <v>3575</v>
      </c>
    </row>
    <row r="21" spans="1:3" x14ac:dyDescent="0.35">
      <c r="A21" s="551"/>
      <c r="B21" s="318" t="s">
        <v>3576</v>
      </c>
      <c r="C21" s="318" t="s">
        <v>3577</v>
      </c>
    </row>
    <row r="22" spans="1:3" x14ac:dyDescent="0.35">
      <c r="A22" s="553" t="s">
        <v>3586</v>
      </c>
      <c r="B22" s="319" t="s">
        <v>3578</v>
      </c>
      <c r="C22" s="554" t="s">
        <v>3579</v>
      </c>
    </row>
    <row r="23" spans="1:3" x14ac:dyDescent="0.35">
      <c r="A23" s="553"/>
      <c r="B23" s="319" t="s">
        <v>3572</v>
      </c>
      <c r="C23" s="554"/>
    </row>
    <row r="24" spans="1:3" ht="27" x14ac:dyDescent="0.35">
      <c r="A24" s="551" t="s">
        <v>3587</v>
      </c>
      <c r="B24" s="321" t="s">
        <v>3580</v>
      </c>
      <c r="C24" s="552" t="s">
        <v>3581</v>
      </c>
    </row>
    <row r="25" spans="1:3" x14ac:dyDescent="0.35">
      <c r="A25" s="551"/>
      <c r="B25" s="321" t="s">
        <v>3572</v>
      </c>
      <c r="C25" s="552"/>
    </row>
  </sheetData>
  <mergeCells count="15">
    <mergeCell ref="A12:A14"/>
    <mergeCell ref="A4:A6"/>
    <mergeCell ref="C4:C6"/>
    <mergeCell ref="A7:A9"/>
    <mergeCell ref="A10:A11"/>
    <mergeCell ref="C10:C11"/>
    <mergeCell ref="A24:A25"/>
    <mergeCell ref="C24:C25"/>
    <mergeCell ref="A15:A16"/>
    <mergeCell ref="C15:C16"/>
    <mergeCell ref="A17:A19"/>
    <mergeCell ref="C17:C19"/>
    <mergeCell ref="A20:A21"/>
    <mergeCell ref="A22:A23"/>
    <mergeCell ref="C22:C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Annexe 1</vt:lpstr>
      <vt:lpstr>Annexe 2</vt:lpstr>
      <vt:lpstr>Annexe 3</vt:lpstr>
      <vt:lpstr>Annexe 4</vt:lpstr>
      <vt:lpstr>Annexe 5</vt:lpstr>
      <vt:lpstr>Annexe 6</vt:lpstr>
      <vt:lpstr>Annexe 7</vt:lpstr>
      <vt:lpstr>Annexe 8</vt:lpstr>
      <vt:lpstr>Annexe 9</vt:lpstr>
      <vt:lpstr>Annexe 10</vt:lpstr>
      <vt:lpstr>Annexe 11</vt:lpstr>
      <vt:lpstr>Annexe 12</vt:lpstr>
      <vt:lpstr>Annexe 12-(1)</vt:lpstr>
      <vt:lpstr>Annexe 12-(2)</vt:lpstr>
      <vt:lpstr>Annexe 12-(3)</vt:lpstr>
      <vt:lpstr>Annexe 12-(4)</vt:lpstr>
      <vt:lpstr>Annexe 12-(5)</vt:lpstr>
      <vt:lpstr>Annexe 12-(6)</vt:lpstr>
      <vt:lpstr>Annexe 12-(7)</vt:lpstr>
      <vt:lpstr>Annexe 12-(8)</vt:lpstr>
      <vt:lpstr>Annexe 12-(9)</vt:lpstr>
      <vt:lpstr>Annexe 12-(10)</vt:lpstr>
      <vt:lpstr>Annexe 12-(11)</vt:lpstr>
      <vt:lpstr>Annexe 12-(12)</vt:lpstr>
      <vt:lpstr>Annexe 12-(13)</vt:lpstr>
      <vt:lpstr>Annexe 12-(14)</vt:lpstr>
      <vt:lpstr>Annexe 12-(15)</vt:lpstr>
      <vt:lpstr>Annexe 12-(16)</vt:lpstr>
      <vt:lpstr>Annexe 12-(17)</vt:lpstr>
      <vt:lpstr>Annexe 12-(18)</vt:lpstr>
      <vt:lpstr>Annexe 12-(19)</vt:lpstr>
      <vt:lpstr>Annexe 12-(20)</vt:lpstr>
      <vt:lpstr>Annexe 12-(21)</vt:lpstr>
      <vt:lpstr>Annexe 12-(22)</vt:lpstr>
      <vt:lpstr>Annexe 12-(23)</vt:lpstr>
      <vt:lpstr>Annexe 12-(24)</vt:lpstr>
      <vt:lpstr>Annexe 12-(25)</vt:lpstr>
      <vt:lpstr>Annexe 12-(26)</vt:lpstr>
      <vt:lpstr>Annexe 13</vt:lpstr>
      <vt:lpstr>Annexe 14</vt:lpstr>
      <vt:lpstr>Annexe 15</vt:lpstr>
      <vt:lpstr>Annexe 16</vt:lpstr>
      <vt:lpstr>Annexe 17</vt:lpstr>
      <vt:lpstr>Annexe 18</vt:lpstr>
      <vt:lpstr>Annexe 19</vt:lpstr>
      <vt:lpstr>Annexe 20</vt:lpstr>
      <vt:lpstr>Annexe 21</vt:lpstr>
      <vt:lpstr>Annexe 22</vt:lpstr>
      <vt:lpstr>Annexe 23</vt:lpstr>
      <vt:lpstr>Annexe 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Fathi Mabrouk</dc:creator>
  <cp:lastModifiedBy>EITI International Secretariat</cp:lastModifiedBy>
  <dcterms:created xsi:type="dcterms:W3CDTF">2020-10-24T07:48:50Z</dcterms:created>
  <dcterms:modified xsi:type="dcterms:W3CDTF">2022-01-03T11:44:59Z</dcterms:modified>
</cp:coreProperties>
</file>