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C:\Users\kr51\Desktop\"/>
    </mc:Choice>
  </mc:AlternateContent>
  <xr:revisionPtr revIDLastSave="0" documentId="13_ncr:1_{3620EA77-68B9-471F-8ECA-4A2BC63BCEC0}" xr6:coauthVersionLast="45" xr6:coauthVersionMax="45" xr10:uidLastSave="{00000000-0000-0000-0000-000000000000}"/>
  <bookViews>
    <workbookView xWindow="-120" yWindow="-21720" windowWidth="38640" windowHeight="21240" xr2:uid="{00000000-000D-0000-FFFF-FFFF00000000}"/>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23" i="11" l="1"/>
  <c r="J221" i="11"/>
  <c r="J57" i="4"/>
  <c r="J55" i="4"/>
  <c r="D80" i="8" l="1"/>
  <c r="E31" i="9"/>
  <c r="G33" i="9" l="1"/>
  <c r="E30" i="9"/>
  <c r="E16" i="9"/>
  <c r="E15" i="9"/>
  <c r="E28" i="9"/>
  <c r="E17" i="9"/>
  <c r="E53" i="9" l="1"/>
  <c r="E55" i="9"/>
  <c r="E56" i="9"/>
  <c r="E54" i="9"/>
  <c r="E5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tc={680A3BAC-0068-438E-BCAC-A78F9658B671}</author>
  </authors>
  <commentList>
    <comment ref="F143" authorId="0" shapeId="0" xr:uid="{680A3BAC-0068-438E-BCAC-A78F9658B671}">
      <text>
        <t>[Threaded comment]
Your version of Excel allows you to read this threaded comment; however, any edits to it will get removed if the file is opened in a newer version of Excel. Learn more: https://go.microsoft.com/fwlink/?linkid=870924
Comment:
    Im not sure about the formula here, but the corresponding reference to this in the report is: "4.9.4.2 Social and environmental expenditures"</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<sst xmlns="http://schemas.openxmlformats.org/spreadsheetml/2006/main" count="5273" uniqueCount="2209">
  <si>
    <t>Summary data template for EITI disclosures</t>
  </si>
  <si>
    <t>Summary data template</t>
  </si>
  <si>
    <t>Comments / Notes</t>
  </si>
  <si>
    <t>Requirement</t>
  </si>
  <si>
    <t>Inclusion</t>
  </si>
  <si>
    <t>“Make the EITI Report available in an open data format (xlsx or csv) online and publicise its availability.” 
- EITI Requirement 7.1.c</t>
  </si>
  <si>
    <t>Afghanistan</t>
  </si>
  <si>
    <t>AF</t>
  </si>
  <si>
    <t>AFG</t>
  </si>
  <si>
    <t>Aland Islands</t>
  </si>
  <si>
    <t>AX</t>
  </si>
  <si>
    <t>ALA</t>
  </si>
  <si>
    <t>Albania</t>
  </si>
  <si>
    <t>AL</t>
  </si>
  <si>
    <t>ALB</t>
  </si>
  <si>
    <t>Algeria</t>
  </si>
  <si>
    <t>DZ</t>
  </si>
  <si>
    <t>DZA</t>
  </si>
  <si>
    <t>American Samoa</t>
  </si>
  <si>
    <t>AS</t>
  </si>
  <si>
    <t>ASM</t>
  </si>
  <si>
    <t>Andorra</t>
  </si>
  <si>
    <t>AD</t>
  </si>
  <si>
    <t>AND</t>
  </si>
  <si>
    <t>Angola</t>
  </si>
  <si>
    <t>AO</t>
  </si>
  <si>
    <t>AGO</t>
  </si>
  <si>
    <t>Anguilla</t>
  </si>
  <si>
    <t>AI</t>
  </si>
  <si>
    <t>AIA</t>
  </si>
  <si>
    <t>Antigua and Barbuda</t>
  </si>
  <si>
    <t>AG</t>
  </si>
  <si>
    <t>ATG</t>
  </si>
  <si>
    <t>Argentina</t>
  </si>
  <si>
    <t>AR</t>
  </si>
  <si>
    <t>ARG</t>
  </si>
  <si>
    <t>Armenia</t>
  </si>
  <si>
    <t>AM</t>
  </si>
  <si>
    <t>ARM</t>
  </si>
  <si>
    <t>Aruba</t>
  </si>
  <si>
    <t>AW</t>
  </si>
  <si>
    <t>ABW</t>
  </si>
  <si>
    <t>Australia</t>
  </si>
  <si>
    <t>AU</t>
  </si>
  <si>
    <t>AUS</t>
  </si>
  <si>
    <t>Austria</t>
  </si>
  <si>
    <t>AT</t>
  </si>
  <si>
    <t>AUT</t>
  </si>
  <si>
    <t>Azerbaijan</t>
  </si>
  <si>
    <t>AZ</t>
  </si>
  <si>
    <t>AZE</t>
  </si>
  <si>
    <t>Bahamas</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</si>
  <si>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</si>
  <si>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</si>
  <si>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</si>
  <si>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</si>
  <si>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</si>
  <si>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</si>
  <si>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</si>
  <si>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</si>
  <si>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</si>
  <si>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</si>
  <si>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</si>
  <si>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</si>
  <si>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</si>
  <si>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</si>
  <si>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</si>
  <si>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</si>
  <si>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</si>
  <si>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</si>
  <si>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</si>
  <si>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</si>
  <si>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</si>
  <si>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</si>
  <si>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</si>
  <si>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</si>
  <si>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</si>
  <si>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</si>
  <si>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</si>
  <si>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</si>
  <si>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</si>
  <si>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Bolivia</t>
  </si>
  <si>
    <t>BO</t>
  </si>
  <si>
    <t>BOL</t>
  </si>
  <si>
    <t>Bosnia and Herzegovina</t>
  </si>
  <si>
    <t>BA</t>
  </si>
  <si>
    <t>BIH</t>
  </si>
  <si>
    <t>Botswana</t>
  </si>
  <si>
    <t>BW</t>
  </si>
  <si>
    <t>BWA</t>
  </si>
  <si>
    <t>Brazil</t>
  </si>
  <si>
    <t>BR</t>
  </si>
  <si>
    <t>BRA</t>
  </si>
  <si>
    <t>British Virgin Islands</t>
  </si>
  <si>
    <t>VG</t>
  </si>
  <si>
    <t>VGB</t>
  </si>
  <si>
    <t>British Indian Ocean Territory</t>
  </si>
  <si>
    <t>IO</t>
  </si>
  <si>
    <t>IOT</t>
  </si>
  <si>
    <t>Brunei Darussalam</t>
  </si>
  <si>
    <t>BN</t>
  </si>
  <si>
    <t>BRN</t>
  </si>
  <si>
    <t>Bulgaria</t>
  </si>
  <si>
    <t>BG</t>
  </si>
  <si>
    <t>BGR</t>
  </si>
  <si>
    <t>Burkina Faso</t>
  </si>
  <si>
    <t>BF</t>
  </si>
  <si>
    <t>BFA</t>
  </si>
  <si>
    <t>Burundi</t>
  </si>
  <si>
    <t>BI</t>
  </si>
  <si>
    <t>BDI</t>
  </si>
  <si>
    <t>Cambodia</t>
  </si>
  <si>
    <t>KH</t>
  </si>
  <si>
    <t>KHM</t>
  </si>
  <si>
    <t>Cameroon</t>
  </si>
  <si>
    <t>CM</t>
  </si>
  <si>
    <t>CMR</t>
  </si>
  <si>
    <t>Canada</t>
  </si>
  <si>
    <t>CA</t>
  </si>
  <si>
    <t>CAN</t>
  </si>
  <si>
    <t>Cape Verde</t>
  </si>
  <si>
    <t>CV</t>
  </si>
  <si>
    <t>CPV</t>
  </si>
  <si>
    <t>Cayman Islands</t>
  </si>
  <si>
    <t>KY</t>
  </si>
  <si>
    <t>CYM</t>
  </si>
  <si>
    <t>Central African Republic</t>
  </si>
  <si>
    <t>CF</t>
  </si>
  <si>
    <t>CAF</t>
  </si>
  <si>
    <t>Chad</t>
  </si>
  <si>
    <t>TD</t>
  </si>
  <si>
    <t>TCD</t>
  </si>
  <si>
    <t>Chile</t>
  </si>
  <si>
    <t>CL</t>
  </si>
  <si>
    <t>CHL</t>
  </si>
  <si>
    <t>China</t>
  </si>
  <si>
    <t>CN</t>
  </si>
  <si>
    <t>CHN</t>
  </si>
  <si>
    <t>HK</t>
  </si>
  <si>
    <t>HKG</t>
  </si>
  <si>
    <t>MO</t>
  </si>
  <si>
    <t>MAC</t>
  </si>
  <si>
    <t>Christmas Island</t>
  </si>
  <si>
    <t>CX</t>
  </si>
  <si>
    <t>CXR</t>
  </si>
  <si>
    <t>Cocos (Keeling) Islands</t>
  </si>
  <si>
    <t>CC</t>
  </si>
  <si>
    <t>CCK</t>
  </si>
  <si>
    <t>Colombia</t>
  </si>
  <si>
    <t>CO</t>
  </si>
  <si>
    <t>COL</t>
  </si>
  <si>
    <t>Comoros</t>
  </si>
  <si>
    <t>KM</t>
  </si>
  <si>
    <t>COM</t>
  </si>
  <si>
    <t>CG</t>
  </si>
  <si>
    <t>COG</t>
  </si>
  <si>
    <t>CD</t>
  </si>
  <si>
    <t>COD</t>
  </si>
  <si>
    <t>Costa Rica</t>
  </si>
  <si>
    <t>CR</t>
  </si>
  <si>
    <t>CRI</t>
  </si>
  <si>
    <t>CI</t>
  </si>
  <si>
    <t>CIV</t>
  </si>
  <si>
    <t>Croatia</t>
  </si>
  <si>
    <t>HR</t>
  </si>
  <si>
    <t>HRV</t>
  </si>
  <si>
    <t>Cuba</t>
  </si>
  <si>
    <t>CU</t>
  </si>
  <si>
    <t>CUB</t>
  </si>
  <si>
    <t>Cyprus</t>
  </si>
  <si>
    <t>CY</t>
  </si>
  <si>
    <t>CYP</t>
  </si>
  <si>
    <t>Czech Republic</t>
  </si>
  <si>
    <t>CZ</t>
  </si>
  <si>
    <t>CZE</t>
  </si>
  <si>
    <t>Denmark</t>
  </si>
  <si>
    <t>DK</t>
  </si>
  <si>
    <t>DNK</t>
  </si>
  <si>
    <t>Djibouti</t>
  </si>
  <si>
    <t>DJ</t>
  </si>
  <si>
    <t>DJI</t>
  </si>
  <si>
    <t>Dominica</t>
  </si>
  <si>
    <t>DM</t>
  </si>
  <si>
    <t>DMA</t>
  </si>
  <si>
    <t>Dominican Republic</t>
  </si>
  <si>
    <t>DO</t>
  </si>
  <si>
    <t>DOM</t>
  </si>
  <si>
    <t>Ecuador</t>
  </si>
  <si>
    <t>EC</t>
  </si>
  <si>
    <t>ECU</t>
  </si>
  <si>
    <t>Egypt</t>
  </si>
  <si>
    <t>EG</t>
  </si>
  <si>
    <t>EGY</t>
  </si>
  <si>
    <t>El Salvador</t>
  </si>
  <si>
    <t>SV</t>
  </si>
  <si>
    <t>SLV</t>
  </si>
  <si>
    <t>Equatorial Guinea</t>
  </si>
  <si>
    <t>GQ</t>
  </si>
  <si>
    <t>GNQ</t>
  </si>
  <si>
    <t>Eritrea</t>
  </si>
  <si>
    <t>ER</t>
  </si>
  <si>
    <t>ERI</t>
  </si>
  <si>
    <t>Estonia</t>
  </si>
  <si>
    <t>EE</t>
  </si>
  <si>
    <t>EST</t>
  </si>
  <si>
    <t>Ethiopia</t>
  </si>
  <si>
    <t>ET</t>
  </si>
  <si>
    <t>ETH</t>
  </si>
  <si>
    <t>FK</t>
  </si>
  <si>
    <t>FLK</t>
  </si>
  <si>
    <t>Faroe Islands</t>
  </si>
  <si>
    <t>FO</t>
  </si>
  <si>
    <t>FRO</t>
  </si>
  <si>
    <t>Fiji</t>
  </si>
  <si>
    <t>FJ</t>
  </si>
  <si>
    <t>FJI</t>
  </si>
  <si>
    <t>Finland</t>
  </si>
  <si>
    <t>FI</t>
  </si>
  <si>
    <t>FIN</t>
  </si>
  <si>
    <t>France</t>
  </si>
  <si>
    <t>FR</t>
  </si>
  <si>
    <t>FRA</t>
  </si>
  <si>
    <t>French Guiana</t>
  </si>
  <si>
    <t>GF</t>
  </si>
  <si>
    <t>GUF</t>
  </si>
  <si>
    <t>French Polynesia</t>
  </si>
  <si>
    <t>PF</t>
  </si>
  <si>
    <t>PYF</t>
  </si>
  <si>
    <t>French Southern Territories</t>
  </si>
  <si>
    <t>TF</t>
  </si>
  <si>
    <t>ATF</t>
  </si>
  <si>
    <t>Gabon</t>
  </si>
  <si>
    <t>GA</t>
  </si>
  <si>
    <t>GAB</t>
  </si>
  <si>
    <t>Gambia</t>
  </si>
  <si>
    <t>GM</t>
  </si>
  <si>
    <t>GMB</t>
  </si>
  <si>
    <t>Georgia</t>
  </si>
  <si>
    <t>GE</t>
  </si>
  <si>
    <t>GEO</t>
  </si>
  <si>
    <t>Germany</t>
  </si>
  <si>
    <t>DE</t>
  </si>
  <si>
    <t>DEU</t>
  </si>
  <si>
    <t>Ghana</t>
  </si>
  <si>
    <t>GH</t>
  </si>
  <si>
    <t>GHA</t>
  </si>
  <si>
    <t>Gibraltar</t>
  </si>
  <si>
    <t>GI</t>
  </si>
  <si>
    <t>GIB</t>
  </si>
  <si>
    <t>Greece</t>
  </si>
  <si>
    <t>GR</t>
  </si>
  <si>
    <t>GRC</t>
  </si>
  <si>
    <t>Greenland</t>
  </si>
  <si>
    <t>GL</t>
  </si>
  <si>
    <t>GRL</t>
  </si>
  <si>
    <t>Grenada</t>
  </si>
  <si>
    <t>GD</t>
  </si>
  <si>
    <t>GRD</t>
  </si>
  <si>
    <t>Guadeloupe</t>
  </si>
  <si>
    <t>GP</t>
  </si>
  <si>
    <t>GLP</t>
  </si>
  <si>
    <t>Guam</t>
  </si>
  <si>
    <t>GU</t>
  </si>
  <si>
    <t>GUM</t>
  </si>
  <si>
    <t>Guatemala</t>
  </si>
  <si>
    <t>GT</t>
  </si>
  <si>
    <t>GTM</t>
  </si>
  <si>
    <t>Guernsey</t>
  </si>
  <si>
    <t>GG</t>
  </si>
  <si>
    <t>GGY</t>
  </si>
  <si>
    <t>Guinea</t>
  </si>
  <si>
    <t>GN</t>
  </si>
  <si>
    <t>GIN</t>
  </si>
  <si>
    <t>Guinea-Bissau</t>
  </si>
  <si>
    <t>GW</t>
  </si>
  <si>
    <t>GNB</t>
  </si>
  <si>
    <t>Guyana</t>
  </si>
  <si>
    <t>GY</t>
  </si>
  <si>
    <t>GUY</t>
  </si>
  <si>
    <t>Haiti</t>
  </si>
  <si>
    <t>HT</t>
  </si>
  <si>
    <t>HTI</t>
  </si>
  <si>
    <t>Heard and Mcdonald Islands</t>
  </si>
  <si>
    <t>HM</t>
  </si>
  <si>
    <t>HMD</t>
  </si>
  <si>
    <t>VA</t>
  </si>
  <si>
    <t>VAT</t>
  </si>
  <si>
    <t>Honduras</t>
  </si>
  <si>
    <t>HN</t>
  </si>
  <si>
    <t>HND</t>
  </si>
  <si>
    <t>Hungary</t>
  </si>
  <si>
    <t>HU</t>
  </si>
  <si>
    <t>HUN</t>
  </si>
  <si>
    <t>Iceland</t>
  </si>
  <si>
    <t>IS</t>
  </si>
  <si>
    <t>ISL</t>
  </si>
  <si>
    <t>India</t>
  </si>
  <si>
    <t>IN</t>
  </si>
  <si>
    <t>IND</t>
  </si>
  <si>
    <t>Indonesia</t>
  </si>
  <si>
    <t>ID</t>
  </si>
  <si>
    <t>IDN</t>
  </si>
  <si>
    <t>IR</t>
  </si>
  <si>
    <t>IRN</t>
  </si>
  <si>
    <t>Iraq</t>
  </si>
  <si>
    <t>IQ</t>
  </si>
  <si>
    <t>IRQ</t>
  </si>
  <si>
    <t>Ireland</t>
  </si>
  <si>
    <t>IE</t>
  </si>
  <si>
    <t>IRL</t>
  </si>
  <si>
    <t>Isle of Man</t>
  </si>
  <si>
    <t>IM</t>
  </si>
  <si>
    <t>IMN</t>
  </si>
  <si>
    <t>Israel</t>
  </si>
  <si>
    <t>IL</t>
  </si>
  <si>
    <t>ISR</t>
  </si>
  <si>
    <t>Italy</t>
  </si>
  <si>
    <t>IT</t>
  </si>
  <si>
    <t>ITA</t>
  </si>
  <si>
    <t>Jamaica</t>
  </si>
  <si>
    <t>JM</t>
  </si>
  <si>
    <t>JAM</t>
  </si>
  <si>
    <t>Japan</t>
  </si>
  <si>
    <t>JP</t>
  </si>
  <si>
    <t>JPN</t>
  </si>
  <si>
    <t>Jersey</t>
  </si>
  <si>
    <t>JE</t>
  </si>
  <si>
    <t>JEY</t>
  </si>
  <si>
    <t>Jordan</t>
  </si>
  <si>
    <t>JO</t>
  </si>
  <si>
    <t>JOR</t>
  </si>
  <si>
    <t>Kazakhstan</t>
  </si>
  <si>
    <t>KZ</t>
  </si>
  <si>
    <t>KAZ</t>
  </si>
  <si>
    <t>Kenya</t>
  </si>
  <si>
    <t>KE</t>
  </si>
  <si>
    <t>KEN</t>
  </si>
  <si>
    <t>Kiribati</t>
  </si>
  <si>
    <t>KI</t>
  </si>
  <si>
    <t>KIR</t>
  </si>
  <si>
    <t>Korea (North)</t>
  </si>
  <si>
    <t>KP</t>
  </si>
  <si>
    <t>PRK</t>
  </si>
  <si>
    <t>Korea (South)</t>
  </si>
  <si>
    <t>KR</t>
  </si>
  <si>
    <t>KOR</t>
  </si>
  <si>
    <t>Kuwait</t>
  </si>
  <si>
    <t>KW</t>
  </si>
  <si>
    <t>KWT</t>
  </si>
  <si>
    <t>KG</t>
  </si>
  <si>
    <t>KGZ</t>
  </si>
  <si>
    <t>Lao PDR</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</si>
  <si>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</si>
  <si>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</si>
  <si>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</si>
  <si>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</si>
  <si>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</si>
  <si>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</si>
  <si>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</si>
  <si>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</si>
  <si>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</si>
  <si>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</si>
  <si>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</si>
  <si>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</si>
  <si>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</si>
  <si>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</si>
  <si>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</si>
  <si>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</si>
  <si>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</si>
  <si>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</si>
  <si>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</si>
  <si>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</si>
  <si>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</si>
  <si>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</si>
  <si>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</si>
  <si>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</si>
  <si>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</si>
  <si>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</si>
  <si>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MK</t>
  </si>
  <si>
    <t>MKD</t>
  </si>
  <si>
    <t>Madagascar</t>
  </si>
  <si>
    <t>MG</t>
  </si>
  <si>
    <t>MDG</t>
  </si>
  <si>
    <t>Malawi</t>
  </si>
  <si>
    <t>MW</t>
  </si>
  <si>
    <t>MWI</t>
  </si>
  <si>
    <t>Malaysia</t>
  </si>
  <si>
    <t>MY</t>
  </si>
  <si>
    <t>MYS</t>
  </si>
  <si>
    <t>Maldives</t>
  </si>
  <si>
    <t>MV</t>
  </si>
  <si>
    <t>MDV</t>
  </si>
  <si>
    <t>Mali</t>
  </si>
  <si>
    <t>ML</t>
  </si>
  <si>
    <t>MLI</t>
  </si>
  <si>
    <t>Malta</t>
  </si>
  <si>
    <t>MT</t>
  </si>
  <si>
    <t>MLT</t>
  </si>
  <si>
    <t>Marshall Islands</t>
  </si>
  <si>
    <t>MH</t>
  </si>
  <si>
    <t>MHL</t>
  </si>
  <si>
    <t>Martinique</t>
  </si>
  <si>
    <t>MQ</t>
  </si>
  <si>
    <t>MTQ</t>
  </si>
  <si>
    <t>Mauritania</t>
  </si>
  <si>
    <t>MR</t>
  </si>
  <si>
    <t>MRT</t>
  </si>
  <si>
    <t>Mauritius</t>
  </si>
  <si>
    <t>MU</t>
  </si>
  <si>
    <t>MUS</t>
  </si>
  <si>
    <t>Mayotte</t>
  </si>
  <si>
    <t>YT</t>
  </si>
  <si>
    <t>MYT</t>
  </si>
  <si>
    <t>Mexico</t>
  </si>
  <si>
    <t>MX</t>
  </si>
  <si>
    <t>MEX</t>
  </si>
  <si>
    <t>FM</t>
  </si>
  <si>
    <t>FSM</t>
  </si>
  <si>
    <t>Moldova</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</si>
  <si>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</si>
  <si>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</si>
  <si>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</si>
  <si>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</si>
  <si>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</si>
  <si>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</si>
  <si>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</si>
  <si>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</si>
  <si>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</si>
  <si>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</si>
  <si>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</si>
  <si>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</si>
  <si>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</si>
  <si>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</si>
  <si>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</si>
  <si>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</si>
  <si>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</si>
  <si>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</si>
  <si>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</si>
  <si>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</si>
  <si>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</si>
  <si>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</si>
  <si>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</si>
  <si>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</si>
  <si>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</si>
  <si>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</si>
  <si>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</si>
  <si>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</si>
  <si>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</si>
  <si>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</si>
  <si>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</si>
  <si>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</si>
  <si>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Netherlands</t>
  </si>
  <si>
    <t>NL</t>
  </si>
  <si>
    <t>NLD</t>
  </si>
  <si>
    <t>Netherlands Antilles</t>
  </si>
  <si>
    <t>AN</t>
  </si>
  <si>
    <t>ANT</t>
  </si>
  <si>
    <t>New Caledonia</t>
  </si>
  <si>
    <t>NC</t>
  </si>
  <si>
    <t>NCL</t>
  </si>
  <si>
    <t>New Zealand</t>
  </si>
  <si>
    <t>NZ</t>
  </si>
  <si>
    <t>NZL</t>
  </si>
  <si>
    <t>Nicaragua</t>
  </si>
  <si>
    <t>NI</t>
  </si>
  <si>
    <t>NIC</t>
  </si>
  <si>
    <t>Niger</t>
  </si>
  <si>
    <t>NE</t>
  </si>
  <si>
    <t>NER</t>
  </si>
  <si>
    <t>Nigeria</t>
  </si>
  <si>
    <t>NG</t>
  </si>
  <si>
    <t>NGA</t>
  </si>
  <si>
    <t>Niue</t>
  </si>
  <si>
    <t>NU</t>
  </si>
  <si>
    <t>NIU</t>
  </si>
  <si>
    <t>Norfolk Island</t>
  </si>
  <si>
    <t>NF</t>
  </si>
  <si>
    <t>NFK</t>
  </si>
  <si>
    <t>Northern Mariana Islands</t>
  </si>
  <si>
    <t>MP</t>
  </si>
  <si>
    <t>MNP</t>
  </si>
  <si>
    <t>Norway</t>
  </si>
  <si>
    <t>NO</t>
  </si>
  <si>
    <t>NOR</t>
  </si>
  <si>
    <t>Oman</t>
  </si>
  <si>
    <t>OM</t>
  </si>
  <si>
    <t>OMN</t>
  </si>
  <si>
    <t>Pakistan</t>
  </si>
  <si>
    <t>PK</t>
  </si>
  <si>
    <t>PAK</t>
  </si>
  <si>
    <t>Palau</t>
  </si>
  <si>
    <t>PW</t>
  </si>
  <si>
    <t>PLW</t>
  </si>
  <si>
    <t>Palestinian Territory</t>
  </si>
  <si>
    <t>PS</t>
  </si>
  <si>
    <t>PSE</t>
  </si>
  <si>
    <t>Panama</t>
  </si>
  <si>
    <t>PA</t>
  </si>
  <si>
    <t>PAN</t>
  </si>
  <si>
    <t>Papua New Guinea</t>
  </si>
  <si>
    <t>PG</t>
  </si>
  <si>
    <t>PNG</t>
  </si>
  <si>
    <t>Paraguay</t>
  </si>
  <si>
    <t>PY</t>
  </si>
  <si>
    <t>PRY</t>
  </si>
  <si>
    <t>Peru</t>
  </si>
  <si>
    <t>PE</t>
  </si>
  <si>
    <t>PER</t>
  </si>
  <si>
    <t>Philippines</t>
  </si>
  <si>
    <t>PH</t>
  </si>
  <si>
    <t>PHL</t>
  </si>
  <si>
    <t>Pitcairn</t>
  </si>
  <si>
    <t>PN</t>
  </si>
  <si>
    <t>PCN</t>
  </si>
  <si>
    <t>Poland</t>
  </si>
  <si>
    <t>PL</t>
  </si>
  <si>
    <t>POL</t>
  </si>
  <si>
    <t>Portugal</t>
  </si>
  <si>
    <t>PT</t>
  </si>
  <si>
    <t>PRT</t>
  </si>
  <si>
    <t>Puerto Rico</t>
  </si>
  <si>
    <t>PR</t>
  </si>
  <si>
    <t>PRI</t>
  </si>
  <si>
    <t>Qatar</t>
  </si>
  <si>
    <t>QA</t>
  </si>
  <si>
    <t>QAT</t>
  </si>
  <si>
    <t>RE</t>
  </si>
  <si>
    <t>REU</t>
  </si>
  <si>
    <t>Romania</t>
  </si>
  <si>
    <t>RO</t>
  </si>
  <si>
    <t>ROU</t>
  </si>
  <si>
    <t>Russian Federation</t>
  </si>
  <si>
    <t>RU</t>
  </si>
  <si>
    <t>RUS</t>
  </si>
  <si>
    <t>Rwanda</t>
  </si>
  <si>
    <t>RW</t>
  </si>
  <si>
    <t>RWA</t>
  </si>
  <si>
    <t>BL</t>
  </si>
  <si>
    <t>BLM</t>
  </si>
  <si>
    <t>Saint Helena</t>
  </si>
  <si>
    <t>SH</t>
  </si>
  <si>
    <t>SHN</t>
  </si>
  <si>
    <t>Saint Kitts and Nevis</t>
  </si>
  <si>
    <t>KN</t>
  </si>
  <si>
    <t>KNA</t>
  </si>
  <si>
    <t>Saint Lucia</t>
  </si>
  <si>
    <t>LC</t>
  </si>
  <si>
    <t>LCA</t>
  </si>
  <si>
    <t>MF</t>
  </si>
  <si>
    <t>MAF</t>
  </si>
  <si>
    <t>Saint Pierre and Miquelon</t>
  </si>
  <si>
    <t>PM</t>
  </si>
  <si>
    <t>SPM</t>
  </si>
  <si>
    <t>Saint Vincent and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</si>
  <si>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</si>
  <si>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</si>
  <si>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</si>
  <si>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</si>
  <si>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</si>
  <si>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</si>
  <si>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</si>
  <si>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</si>
  <si>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</si>
  <si>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</si>
  <si>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</si>
  <si>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</si>
  <si>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</si>
  <si>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</si>
  <si>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</si>
  <si>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</si>
  <si>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</si>
  <si>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</si>
  <si>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</si>
  <si>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</si>
  <si>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</si>
  <si>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</si>
  <si>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</si>
  <si>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</si>
  <si>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</si>
  <si>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</si>
  <si>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</si>
  <si>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</si>
  <si>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</si>
  <si>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</si>
  <si>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</si>
  <si>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</si>
  <si>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</si>
  <si>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</si>
  <si>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</si>
  <si>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</si>
  <si>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</si>
  <si>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</si>
  <si>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</si>
  <si>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</si>
  <si>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</si>
  <si>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</si>
  <si>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</si>
  <si>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</si>
  <si>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</si>
  <si>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</si>
  <si>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</si>
  <si>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</si>
  <si>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</si>
  <si>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</si>
  <si>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</si>
  <si>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</si>
  <si>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</si>
  <si>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</si>
  <si>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</si>
  <si>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</si>
  <si>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Sudan</t>
  </si>
  <si>
    <t>SD</t>
  </si>
  <si>
    <t>SDN</t>
  </si>
  <si>
    <t>Suriname</t>
  </si>
  <si>
    <t>SR</t>
  </si>
  <si>
    <t>SUR</t>
  </si>
  <si>
    <t>Svalbard and Jan Mayen Islands</t>
  </si>
  <si>
    <t>SJ</t>
  </si>
  <si>
    <t>SJM</t>
  </si>
  <si>
    <t>SZ</t>
  </si>
  <si>
    <t>SWZ</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</si>
  <si>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</si>
  <si>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</si>
  <si>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</si>
  <si>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</si>
  <si>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</si>
  <si>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</si>
  <si>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</si>
  <si>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</si>
  <si>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</si>
  <si>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</si>
  <si>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</si>
  <si>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</si>
  <si>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</si>
  <si>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</si>
  <si>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</si>
  <si>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</si>
  <si>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</si>
  <si>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</si>
  <si>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</si>
  <si>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</si>
  <si>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</si>
  <si>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</si>
  <si>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</si>
  <si>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</si>
  <si>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</si>
  <si>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</si>
  <si>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</si>
  <si>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</si>
  <si>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</si>
  <si>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</si>
  <si>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</si>
  <si>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</si>
  <si>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</si>
  <si>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</si>
  <si>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</si>
  <si>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</si>
  <si>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Turkey</t>
  </si>
  <si>
    <t>TR</t>
  </si>
  <si>
    <t>TUR</t>
  </si>
  <si>
    <t>Turkmenistan</t>
  </si>
  <si>
    <t>TM</t>
  </si>
  <si>
    <t>TKM</t>
  </si>
  <si>
    <t>Turks and Caicos Islands</t>
  </si>
  <si>
    <t>TC</t>
  </si>
  <si>
    <t>TCA</t>
  </si>
  <si>
    <t>Tuvalu</t>
  </si>
  <si>
    <t>TV</t>
  </si>
  <si>
    <t>TUV</t>
  </si>
  <si>
    <t>Uganda</t>
  </si>
  <si>
    <t>UG</t>
  </si>
  <si>
    <t>UGA</t>
  </si>
  <si>
    <t>Ukraine</t>
  </si>
  <si>
    <t>UA</t>
  </si>
  <si>
    <t>UKR</t>
  </si>
  <si>
    <t>United Arab Emirates</t>
  </si>
  <si>
    <t>AE</t>
  </si>
  <si>
    <t>ARE</t>
  </si>
  <si>
    <t>United Kingdom</t>
  </si>
  <si>
    <t>GB</t>
  </si>
  <si>
    <t>GBR</t>
  </si>
  <si>
    <t>United States of America</t>
  </si>
  <si>
    <t>US</t>
  </si>
  <si>
    <t>USA</t>
  </si>
  <si>
    <t>Uruguay</t>
  </si>
  <si>
    <t>UY</t>
  </si>
  <si>
    <t>URY</t>
  </si>
  <si>
    <t>Uzbekistan</t>
  </si>
  <si>
    <t>UZ</t>
  </si>
  <si>
    <t>UZB</t>
  </si>
  <si>
    <t>Vanuatu</t>
  </si>
  <si>
    <t>VU</t>
  </si>
  <si>
    <t>VUT</t>
  </si>
  <si>
    <t>VE</t>
  </si>
  <si>
    <t>VEN</t>
  </si>
  <si>
    <t>Viet Nam</t>
  </si>
  <si>
    <t>VN</t>
  </si>
  <si>
    <t>VNM</t>
  </si>
  <si>
    <t>Virgin Islands, US</t>
  </si>
  <si>
    <t>VI</t>
  </si>
  <si>
    <t>VIR</t>
  </si>
  <si>
    <t>Wallis and Futuna Islands</t>
  </si>
  <si>
    <t>WF</t>
  </si>
  <si>
    <t>WLF</t>
  </si>
  <si>
    <t>Western Sahara</t>
  </si>
  <si>
    <t>EH</t>
  </si>
  <si>
    <t>ESH</t>
  </si>
  <si>
    <t>Yemen</t>
  </si>
  <si>
    <t>YE</t>
  </si>
  <si>
    <t>YEM</t>
  </si>
  <si>
    <t>Zambia</t>
  </si>
  <si>
    <t>ZM</t>
  </si>
  <si>
    <t>ZMB</t>
  </si>
  <si>
    <t>Zimbabwe</t>
  </si>
  <si>
    <t>ZW</t>
  </si>
  <si>
    <t>ZWE</t>
  </si>
  <si>
    <t>Tanzania</t>
  </si>
  <si>
    <t>Taiwan</t>
  </si>
  <si>
    <t>Hong Kong</t>
  </si>
  <si>
    <t>Macao</t>
  </si>
  <si>
    <t>Republic of the Congo</t>
  </si>
  <si>
    <t>Democratic Republic of Congo</t>
  </si>
  <si>
    <t>Reunion</t>
  </si>
  <si>
    <t>Saint-Barthelemy</t>
  </si>
  <si>
    <t>Cote d'Ivoire</t>
  </si>
  <si>
    <t>Falkland Islands</t>
  </si>
  <si>
    <t>Vatican</t>
  </si>
  <si>
    <t>Iran</t>
  </si>
  <si>
    <t>Kyrgyz Republic</t>
  </si>
  <si>
    <t>Macedonia</t>
  </si>
  <si>
    <t>Micronesia</t>
  </si>
  <si>
    <t>Saint-Martin</t>
  </si>
  <si>
    <t>Syria</t>
  </si>
  <si>
    <t>Venezuela</t>
  </si>
  <si>
    <t>Eswatini</t>
  </si>
  <si>
    <t>Country or Area name</t>
  </si>
  <si>
    <t>ISO Alpha-2 Code</t>
  </si>
  <si>
    <t>ISO Alpha-3 Code</t>
  </si>
  <si>
    <t>ISO Numeric Code (UN M49)</t>
  </si>
  <si>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</si>
  <si>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</si>
  <si>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</si>
  <si>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</si>
  <si>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</si>
  <si>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</si>
  <si>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</si>
  <si>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</si>
  <si>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</si>
  <si>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</si>
  <si>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</si>
  <si>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</si>
  <si>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</si>
  <si>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</si>
  <si>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</si>
  <si>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</si>
  <si>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</si>
  <si>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</si>
  <si>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</si>
  <si>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</si>
  <si>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</si>
  <si>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</si>
  <si>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</si>
  <si>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</si>
  <si>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</si>
  <si>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</si>
  <si>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</si>
  <si>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</si>
  <si>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</si>
  <si>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</si>
  <si>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</si>
  <si>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</si>
  <si>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</si>
  <si>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</si>
  <si>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</si>
  <si>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</si>
  <si>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</si>
  <si>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</si>
  <si>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</si>
  <si>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</si>
  <si>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</si>
  <si>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</si>
  <si>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</si>
  <si>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</si>
  <si>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</si>
  <si>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</si>
  <si>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</si>
  <si>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</si>
  <si>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</si>
  <si>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</si>
  <si>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</si>
  <si>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</si>
  <si>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</si>
  <si>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</si>
  <si>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</si>
  <si>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</si>
  <si>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</si>
  <si>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</si>
  <si>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</si>
  <si>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</si>
  <si>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</si>
  <si>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</si>
  <si>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</si>
  <si>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</si>
  <si>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</si>
  <si>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</si>
  <si>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</si>
  <si>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</si>
  <si>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</si>
  <si>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</si>
  <si>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</si>
  <si>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</si>
  <si>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</si>
  <si>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</si>
  <si>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</si>
  <si>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</si>
  <si>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</si>
  <si>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</si>
  <si>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</si>
  <si>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</si>
  <si>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</si>
  <si>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</si>
  <si>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</si>
  <si>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</si>
  <si>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</si>
  <si>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</si>
  <si>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</si>
  <si>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</si>
  <si>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</si>
  <si>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</si>
  <si>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</si>
  <si>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</si>
  <si>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</si>
  <si>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</si>
  <si>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</si>
  <si>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</si>
  <si>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</si>
  <si>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</si>
  <si>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</si>
  <si>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</si>
  <si>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</si>
  <si>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</si>
  <si>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</si>
  <si>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</si>
  <si>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</si>
  <si>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</si>
  <si>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</si>
  <si>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</si>
  <si>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</si>
  <si>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</si>
  <si>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</si>
  <si>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</si>
  <si>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</si>
  <si>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</si>
  <si>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</si>
  <si>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</si>
  <si>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</si>
  <si>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</si>
  <si>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</si>
  <si>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</si>
  <si>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</si>
  <si>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</si>
  <si>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</si>
  <si>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</si>
  <si>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</si>
  <si>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</si>
  <si>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</si>
  <si>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</si>
  <si>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</si>
  <si>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</si>
  <si>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</si>
  <si>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</si>
  <si>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</si>
  <si>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</si>
  <si>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</si>
  <si>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</si>
  <si>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</si>
  <si>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</si>
  <si>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</si>
  <si>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</si>
  <si>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</si>
  <si>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</si>
  <si>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</si>
  <si>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</si>
  <si>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</si>
  <si>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</si>
  <si>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</si>
  <si>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</si>
  <si>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</si>
  <si>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</si>
  <si>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</si>
  <si>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</si>
  <si>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</si>
  <si>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</si>
  <si>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</si>
  <si>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</si>
  <si>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</si>
  <si>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</si>
  <si>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</si>
  <si>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</si>
  <si>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</si>
  <si>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</si>
  <si>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</si>
  <si>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</si>
  <si>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</si>
  <si>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</si>
  <si>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</si>
  <si>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</si>
  <si>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</si>
  <si>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</si>
  <si>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</si>
  <si>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</si>
  <si>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</si>
  <si>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</si>
  <si>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</si>
  <si>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</si>
  <si>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</si>
  <si>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</si>
  <si>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</si>
  <si>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</si>
  <si>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</si>
  <si>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</si>
  <si>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</si>
  <si>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</si>
  <si>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</si>
  <si>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</si>
  <si>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</si>
  <si>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</si>
  <si>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</si>
  <si>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</si>
  <si>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</si>
  <si>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</si>
  <si>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</si>
  <si>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</si>
  <si>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</si>
  <si>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</si>
  <si>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</si>
  <si>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</si>
  <si>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</si>
  <si>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</si>
  <si>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</si>
  <si>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</si>
  <si>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</si>
  <si>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</si>
  <si>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</si>
  <si>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</si>
  <si>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</si>
  <si>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</si>
  <si>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</si>
  <si>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</si>
  <si>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</si>
  <si>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</si>
  <si>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</si>
  <si>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</si>
  <si>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</si>
  <si>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</si>
  <si>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</si>
  <si>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</si>
  <si>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</si>
  <si>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</si>
  <si>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</si>
  <si>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</si>
  <si>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</si>
  <si>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</si>
  <si>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</si>
  <si>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</si>
  <si>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</si>
  <si>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</si>
  <si>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</si>
  <si>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</si>
  <si>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</si>
  <si>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</si>
  <si>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</si>
  <si>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</si>
  <si>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</si>
  <si>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</si>
  <si>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</si>
  <si>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</si>
  <si>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</si>
  <si>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</si>
  <si>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</si>
  <si>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</si>
  <si>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</si>
  <si>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t>Table 1 - Country codes</t>
  </si>
  <si>
    <t>Country or area name</t>
  </si>
  <si>
    <t>Start Date</t>
  </si>
  <si>
    <t>End Date</t>
  </si>
  <si>
    <t>Oil</t>
  </si>
  <si>
    <t>Gas</t>
  </si>
  <si>
    <t>Mining</t>
  </si>
  <si>
    <t>Other</t>
  </si>
  <si>
    <t>Name</t>
  </si>
  <si>
    <t>Organisation</t>
  </si>
  <si>
    <t>Email address</t>
  </si>
  <si>
    <t>Country or area</t>
  </si>
  <si>
    <t>Fiscal year covered by this data file</t>
  </si>
  <si>
    <t>Has an EITI Report been prepared by an Independent Administrator?</t>
  </si>
  <si>
    <t>Yes</t>
  </si>
  <si>
    <t>Table 2 - Simple options</t>
  </si>
  <si>
    <t>List</t>
  </si>
  <si>
    <t>No</t>
  </si>
  <si>
    <t>Not applicable</t>
  </si>
  <si>
    <t>Partially</t>
  </si>
  <si>
    <t>Date that the EITI Report was made public</t>
  </si>
  <si>
    <t>Sector coverage</t>
  </si>
  <si>
    <t>What is the name of the company?</t>
  </si>
  <si>
    <t>Enter data in this column</t>
  </si>
  <si>
    <t>Currency</t>
  </si>
  <si>
    <t>AED</t>
  </si>
  <si>
    <t>United Arab Emirates dirham</t>
  </si>
  <si>
    <t>AFN</t>
  </si>
  <si>
    <t>Afghan afghani</t>
  </si>
  <si>
    <t>ALL</t>
  </si>
  <si>
    <t>Albanian lek</t>
  </si>
  <si>
    <t>AMD</t>
  </si>
  <si>
    <t>Armenian dram</t>
  </si>
  <si>
    <t>ANG</t>
  </si>
  <si>
    <t>Netherlands Antillean guilder</t>
  </si>
  <si>
    <t>AOA</t>
  </si>
  <si>
    <t>Angolan kwanza</t>
  </si>
  <si>
    <t>ARS</t>
  </si>
  <si>
    <t>Argentine peso</t>
  </si>
  <si>
    <t>AUD</t>
  </si>
  <si>
    <t>Australian dollar</t>
  </si>
  <si>
    <t>AWG</t>
  </si>
  <si>
    <t>Aruban florin</t>
  </si>
  <si>
    <t>AZN</t>
  </si>
  <si>
    <t>Azerbaijani manat</t>
  </si>
  <si>
    <t>BAM</t>
  </si>
  <si>
    <t>Bosnia and Herzegovina convertible mark</t>
  </si>
  <si>
    <t>BBD</t>
  </si>
  <si>
    <t>BDT</t>
  </si>
  <si>
    <t>Bangladeshi taka</t>
  </si>
  <si>
    <t>BGN</t>
  </si>
  <si>
    <t>BHD</t>
  </si>
  <si>
    <t>Bahraini dinar</t>
  </si>
  <si>
    <t>BIF</t>
  </si>
  <si>
    <t>Burundian franc</t>
  </si>
  <si>
    <t>BMD</t>
  </si>
  <si>
    <t>Bermudian dollar</t>
  </si>
  <si>
    <t>BND</t>
  </si>
  <si>
    <t>Brunei dollar</t>
  </si>
  <si>
    <t>BOB</t>
  </si>
  <si>
    <t>BRL</t>
  </si>
  <si>
    <t>Brazilian real</t>
  </si>
  <si>
    <t>BSD</t>
  </si>
  <si>
    <t>Bahamian dollar</t>
  </si>
  <si>
    <t>Bhutanese ngultrum</t>
  </si>
  <si>
    <t>BWP</t>
  </si>
  <si>
    <t>Botswana pula</t>
  </si>
  <si>
    <t>BZD</t>
  </si>
  <si>
    <t>Belize dollar</t>
  </si>
  <si>
    <t>CAD</t>
  </si>
  <si>
    <t>Canadian dollar</t>
  </si>
  <si>
    <t>CDF</t>
  </si>
  <si>
    <t>Congolese franc</t>
  </si>
  <si>
    <t>CHF</t>
  </si>
  <si>
    <t>Swiss franc</t>
  </si>
  <si>
    <t>CLF</t>
  </si>
  <si>
    <t>COP</t>
  </si>
  <si>
    <t>Colombian peso</t>
  </si>
  <si>
    <t>CRC</t>
  </si>
  <si>
    <t>Costa Rican colon</t>
  </si>
  <si>
    <t>CUC</t>
  </si>
  <si>
    <t>CVE</t>
  </si>
  <si>
    <t>CZK</t>
  </si>
  <si>
    <t>Czech koruna</t>
  </si>
  <si>
    <t>DJF</t>
  </si>
  <si>
    <t>Djiboutian franc</t>
  </si>
  <si>
    <t>DKK</t>
  </si>
  <si>
    <t>Danish krone</t>
  </si>
  <si>
    <t>DOP</t>
  </si>
  <si>
    <t>Dominican peso</t>
  </si>
  <si>
    <t>DZD</t>
  </si>
  <si>
    <t>Algerian dinar</t>
  </si>
  <si>
    <t>EGP</t>
  </si>
  <si>
    <t>Egyptian pound</t>
  </si>
  <si>
    <t>ERN</t>
  </si>
  <si>
    <t>Eritrean nakfa</t>
  </si>
  <si>
    <t>ETB</t>
  </si>
  <si>
    <t>Ethiopian birr</t>
  </si>
  <si>
    <t>EUR</t>
  </si>
  <si>
    <t>Euro</t>
  </si>
  <si>
    <t>FJD</t>
  </si>
  <si>
    <t>FKP</t>
  </si>
  <si>
    <t>Falkland Islands pound</t>
  </si>
  <si>
    <t>GBP</t>
  </si>
  <si>
    <t>Pound sterling</t>
  </si>
  <si>
    <t>GEL</t>
  </si>
  <si>
    <t>Georgian lari</t>
  </si>
  <si>
    <t>GHS</t>
  </si>
  <si>
    <t>Ghanaian cedi</t>
  </si>
  <si>
    <t>GIP</t>
  </si>
  <si>
    <t>Gibraltar pound</t>
  </si>
  <si>
    <t>GMD</t>
  </si>
  <si>
    <t>Gambian dalasi</t>
  </si>
  <si>
    <t>GNF</t>
  </si>
  <si>
    <t>Guinean franc</t>
  </si>
  <si>
    <t>GTQ</t>
  </si>
  <si>
    <t>Guatemalan quetzal</t>
  </si>
  <si>
    <t>GYD</t>
  </si>
  <si>
    <t>HKD</t>
  </si>
  <si>
    <t>HNL</t>
  </si>
  <si>
    <t>HRK</t>
  </si>
  <si>
    <t>HTG</t>
  </si>
  <si>
    <t>HUF</t>
  </si>
  <si>
    <t>IDR</t>
  </si>
  <si>
    <t>ILS</t>
  </si>
  <si>
    <t>INR</t>
  </si>
  <si>
    <t>IQD</t>
  </si>
  <si>
    <t>Iraqi dinar</t>
  </si>
  <si>
    <t>IRR</t>
  </si>
  <si>
    <t>ISK</t>
  </si>
  <si>
    <t>Icelandic króna</t>
  </si>
  <si>
    <t>JMD</t>
  </si>
  <si>
    <t>JOD</t>
  </si>
  <si>
    <t>JPY</t>
  </si>
  <si>
    <t>KES</t>
  </si>
  <si>
    <t>KGS</t>
  </si>
  <si>
    <t>KHR</t>
  </si>
  <si>
    <t>KMF</t>
  </si>
  <si>
    <t>KPW</t>
  </si>
  <si>
    <t>KRW</t>
  </si>
  <si>
    <t>KWD</t>
  </si>
  <si>
    <t>KYD</t>
  </si>
  <si>
    <t>KZT</t>
  </si>
  <si>
    <t>LAK</t>
  </si>
  <si>
    <t>LBP</t>
  </si>
  <si>
    <t>LKR</t>
  </si>
  <si>
    <t>LRD</t>
  </si>
  <si>
    <t>LSL</t>
  </si>
  <si>
    <t>Lesotho loti</t>
  </si>
  <si>
    <t>LYD</t>
  </si>
  <si>
    <t>MAD</t>
  </si>
  <si>
    <t>MDL</t>
  </si>
  <si>
    <t>MGA</t>
  </si>
  <si>
    <t>Macedonian denar</t>
  </si>
  <si>
    <t>MMK</t>
  </si>
  <si>
    <t>MNT</t>
  </si>
  <si>
    <t>MOP</t>
  </si>
  <si>
    <t>MUR</t>
  </si>
  <si>
    <t>MVR</t>
  </si>
  <si>
    <t>MWK</t>
  </si>
  <si>
    <t>Malawian kwacha</t>
  </si>
  <si>
    <t>MXN</t>
  </si>
  <si>
    <t>MYR</t>
  </si>
  <si>
    <t>MZN</t>
  </si>
  <si>
    <t>NAD</t>
  </si>
  <si>
    <t>NGN</t>
  </si>
  <si>
    <t>NIO</t>
  </si>
  <si>
    <t>NOK</t>
  </si>
  <si>
    <t>NPR</t>
  </si>
  <si>
    <t>NZD</t>
  </si>
  <si>
    <t>OMR</t>
  </si>
  <si>
    <t>PAB</t>
  </si>
  <si>
    <t>Panamanian balboa</t>
  </si>
  <si>
    <t>PEN</t>
  </si>
  <si>
    <t>Peruvian Sol</t>
  </si>
  <si>
    <t>PGK</t>
  </si>
  <si>
    <t>PHP</t>
  </si>
  <si>
    <t>PKR</t>
  </si>
  <si>
    <t>PLN</t>
  </si>
  <si>
    <t>PYG</t>
  </si>
  <si>
    <t>Paraguayan guaraní</t>
  </si>
  <si>
    <t>QAR</t>
  </si>
  <si>
    <t>RON</t>
  </si>
  <si>
    <t>RSD</t>
  </si>
  <si>
    <t>RUB</t>
  </si>
  <si>
    <t>RWF</t>
  </si>
  <si>
    <t>SAR</t>
  </si>
  <si>
    <t>SBD</t>
  </si>
  <si>
    <t>SCR</t>
  </si>
  <si>
    <t>SDG</t>
  </si>
  <si>
    <t>SEK</t>
  </si>
  <si>
    <t>SGD</t>
  </si>
  <si>
    <t>SHP</t>
  </si>
  <si>
    <t>SLL</t>
  </si>
  <si>
    <t>Sierra Leonean leone</t>
  </si>
  <si>
    <t>SOS</t>
  </si>
  <si>
    <t>SRD</t>
  </si>
  <si>
    <t>Surinamese dollar</t>
  </si>
  <si>
    <t>SSP</t>
  </si>
  <si>
    <t>SYP</t>
  </si>
  <si>
    <t>SZL</t>
  </si>
  <si>
    <t>THB</t>
  </si>
  <si>
    <t>TJS</t>
  </si>
  <si>
    <t>TMT</t>
  </si>
  <si>
    <t>TND</t>
  </si>
  <si>
    <t>Tunisian dinar</t>
  </si>
  <si>
    <t>TOP</t>
  </si>
  <si>
    <t>TRY</t>
  </si>
  <si>
    <t>Turkish lira</t>
  </si>
  <si>
    <t>TTD</t>
  </si>
  <si>
    <t>TWD</t>
  </si>
  <si>
    <t>New Taiwan dollar</t>
  </si>
  <si>
    <t>TZS</t>
  </si>
  <si>
    <t>Tanzanian shilling</t>
  </si>
  <si>
    <t>UAH</t>
  </si>
  <si>
    <t>UGX</t>
  </si>
  <si>
    <t>Ugandan shilling</t>
  </si>
  <si>
    <t>USD</t>
  </si>
  <si>
    <t>United States dollar</t>
  </si>
  <si>
    <t>UYU</t>
  </si>
  <si>
    <t>UZS</t>
  </si>
  <si>
    <t>VEF</t>
  </si>
  <si>
    <t>VND</t>
  </si>
  <si>
    <t>VUV</t>
  </si>
  <si>
    <t>WST</t>
  </si>
  <si>
    <t>Samoan tala</t>
  </si>
  <si>
    <t>XAF</t>
  </si>
  <si>
    <t>XCD</t>
  </si>
  <si>
    <t>East Caribbean dollar</t>
  </si>
  <si>
    <t>XOF</t>
  </si>
  <si>
    <t>YER</t>
  </si>
  <si>
    <t>ZAR</t>
  </si>
  <si>
    <t>ZMW</t>
  </si>
  <si>
    <t>Barbadian dollar</t>
  </si>
  <si>
    <t>Bulgarian lev (old)</t>
  </si>
  <si>
    <t>Bolivian boliviano</t>
  </si>
  <si>
    <t>-</t>
  </si>
  <si>
    <t>BYR</t>
  </si>
  <si>
    <t>Belarussian ruble</t>
  </si>
  <si>
    <t>Chilean Unidad de Fomento</t>
  </si>
  <si>
    <t>CNH</t>
  </si>
  <si>
    <t>Chinese yuan renminbi (offshore)</t>
  </si>
  <si>
    <t>Cuban peso convertible</t>
  </si>
  <si>
    <t>Cape Verdean escudo</t>
  </si>
  <si>
    <t>Fijian dollar</t>
  </si>
  <si>
    <t>GGP</t>
  </si>
  <si>
    <t>Pound</t>
  </si>
  <si>
    <t>Guyanese Dollar</t>
  </si>
  <si>
    <t>Hong Kong Dollar</t>
  </si>
  <si>
    <t>Honduran Lempira</t>
  </si>
  <si>
    <t>Croatian Kuna</t>
  </si>
  <si>
    <t>Haitian Gourde</t>
  </si>
  <si>
    <t>Hungarian Forint</t>
  </si>
  <si>
    <t>Indonesian Rupiah</t>
  </si>
  <si>
    <t>Israeli New Shekel</t>
  </si>
  <si>
    <t>IMP</t>
  </si>
  <si>
    <t>Isle of Man Pound</t>
  </si>
  <si>
    <t>Indian Rupee</t>
  </si>
  <si>
    <t>Iranian Rial</t>
  </si>
  <si>
    <t>JEP</t>
  </si>
  <si>
    <t>Jersey Pound</t>
  </si>
  <si>
    <t>Jamaican Dollar</t>
  </si>
  <si>
    <t>Jordanian Dinar</t>
  </si>
  <si>
    <t>Japanese Yen</t>
  </si>
  <si>
    <t>Kenyan Shilling</t>
  </si>
  <si>
    <t>Kyrgyzstani Som</t>
  </si>
  <si>
    <t>Cambodian Riel</t>
  </si>
  <si>
    <t>Comorian Franc</t>
  </si>
  <si>
    <t>North Korean Won</t>
  </si>
  <si>
    <t>South Korean Won</t>
  </si>
  <si>
    <t>Kuwaiti Dinar</t>
  </si>
  <si>
    <t>Cayman Islands Dollar</t>
  </si>
  <si>
    <t>Kazakhstani Tenge</t>
  </si>
  <si>
    <t>Lao Kip</t>
  </si>
  <si>
    <t>Lebanese Pound</t>
  </si>
  <si>
    <t>Sri Lankan Rupee</t>
  </si>
  <si>
    <t>Liberian Dollar</t>
  </si>
  <si>
    <t>Libyan Dinar</t>
  </si>
  <si>
    <t>Moroccan Dirham</t>
  </si>
  <si>
    <t>Moldovan Leu</t>
  </si>
  <si>
    <t>Malagasy Ariary</t>
  </si>
  <si>
    <t>Burmese Kyat</t>
  </si>
  <si>
    <t>Mongolian Tugrik</t>
  </si>
  <si>
    <t>MRO</t>
  </si>
  <si>
    <t>Mauritanian Ouguiya</t>
  </si>
  <si>
    <t>Mauritian Rupee</t>
  </si>
  <si>
    <t>Maldivian Rufiyaa</t>
  </si>
  <si>
    <t>Mexican Peso</t>
  </si>
  <si>
    <t>Malaysian Ringgit</t>
  </si>
  <si>
    <t>Mozambique Metical</t>
  </si>
  <si>
    <t>Namibian Dollar</t>
  </si>
  <si>
    <t>Nigerian Naira</t>
  </si>
  <si>
    <t>Nicaraguan córdoba oro</t>
  </si>
  <si>
    <t>Norwegian Krone</t>
  </si>
  <si>
    <t>Nepalese Rupee</t>
  </si>
  <si>
    <t>New Zealand Dollar</t>
  </si>
  <si>
    <t>Omani Rial</t>
  </si>
  <si>
    <t>Papua New Guinean Kina</t>
  </si>
  <si>
    <t>Philippine Peso</t>
  </si>
  <si>
    <t>Pakistani Rupee</t>
  </si>
  <si>
    <t>Polish Zloty</t>
  </si>
  <si>
    <t>Qatari Riyal</t>
  </si>
  <si>
    <t>Romanian Leu</t>
  </si>
  <si>
    <t>Serbian Dinar</t>
  </si>
  <si>
    <t>Russian Ruble</t>
  </si>
  <si>
    <t>Rwandan Franc</t>
  </si>
  <si>
    <t>Saudi Riyal</t>
  </si>
  <si>
    <t>Solomon Islands Dollar</t>
  </si>
  <si>
    <t>Seychellois rupee</t>
  </si>
  <si>
    <t>Sudanese Pound</t>
  </si>
  <si>
    <t>Swedish Krona</t>
  </si>
  <si>
    <t>Singapore Dollar</t>
  </si>
  <si>
    <t>Saint Helena Pound</t>
  </si>
  <si>
    <t>Somali Shilling</t>
  </si>
  <si>
    <t>South Sudanese Pound</t>
  </si>
  <si>
    <t>STD</t>
  </si>
  <si>
    <t>São Tomé and Príncipe Dobra</t>
  </si>
  <si>
    <t>Syrian Pound</t>
  </si>
  <si>
    <t>Swazi Lilangeni</t>
  </si>
  <si>
    <t>Thai Baht</t>
  </si>
  <si>
    <t>Tajikistani Somoni</t>
  </si>
  <si>
    <t>Turkmenistan New Manat</t>
  </si>
  <si>
    <t>Tongan pa'anga</t>
  </si>
  <si>
    <t>Trinidad and Tobago Dollar</t>
  </si>
  <si>
    <t>TVD</t>
  </si>
  <si>
    <t>Tuvaluan dollar</t>
  </si>
  <si>
    <t>Ukrainian Hryvnia</t>
  </si>
  <si>
    <t>Uruguayan Peso</t>
  </si>
  <si>
    <t>Uzbekistani Som</t>
  </si>
  <si>
    <t>Venezuelan Bolívar fuerte</t>
  </si>
  <si>
    <t>Vietnamese Dong</t>
  </si>
  <si>
    <t>Vanuatu Vatu</t>
  </si>
  <si>
    <t>West African CFA franc</t>
  </si>
  <si>
    <t>Yemeni Rial</t>
  </si>
  <si>
    <t>South African Rand</t>
  </si>
  <si>
    <t>Zambian Kwacha</t>
  </si>
  <si>
    <t>Currency code (ISO-4217)</t>
  </si>
  <si>
    <t>Currency code num (ISO-4217)</t>
  </si>
  <si>
    <t>Central African CFA franc</t>
  </si>
  <si>
    <t>Macanese patca</t>
  </si>
  <si>
    <t>Kosovo</t>
  </si>
  <si>
    <t>XK</t>
  </si>
  <si>
    <t>XKX</t>
  </si>
  <si>
    <t>National currency name</t>
  </si>
  <si>
    <t>National currency ISO-4217</t>
  </si>
  <si>
    <t>Description</t>
  </si>
  <si>
    <t>Data source</t>
  </si>
  <si>
    <t>Are there other files of relevance?</t>
  </si>
  <si>
    <t>Date that other file was made public</t>
  </si>
  <si>
    <t>URL</t>
  </si>
  <si>
    <t>URL, EITI Report</t>
  </si>
  <si>
    <t xml:space="preserve">Exchange rate used: 1 USD = </t>
  </si>
  <si>
    <t>… by revenue stream</t>
  </si>
  <si>
    <t>… by company</t>
  </si>
  <si>
    <t>… by project</t>
  </si>
  <si>
    <t>Data coverage / scope</t>
  </si>
  <si>
    <t>Contact details: data submission</t>
  </si>
  <si>
    <t>Source / Comments</t>
  </si>
  <si>
    <t>Table 3 - Reporting options</t>
  </si>
  <si>
    <t>License register for mining sector</t>
  </si>
  <si>
    <t>License register for petroleum sector</t>
  </si>
  <si>
    <t>License register for other sector(s) - add rows if several</t>
  </si>
  <si>
    <t>Government policy on contract disclosure</t>
  </si>
  <si>
    <t>Government policy on beneficial ownership</t>
  </si>
  <si>
    <t>Beneficial ownership registry</t>
  </si>
  <si>
    <t>Does the government report how it participates in the extractive sector?</t>
  </si>
  <si>
    <t>Disclosure of export volumes</t>
  </si>
  <si>
    <t>Disclosure of production volumes</t>
  </si>
  <si>
    <t>Disclosure of production values</t>
  </si>
  <si>
    <t>Disclosure of export values</t>
  </si>
  <si>
    <t>Table 4 - Currency code list</t>
  </si>
  <si>
    <t>Table 5 - Commodities list</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</si>
  <si>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</si>
  <si>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</si>
  <si>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</si>
  <si>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</si>
  <si>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</si>
  <si>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</si>
  <si>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</si>
  <si>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</si>
  <si>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</si>
  <si>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</si>
  <si>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</si>
  <si>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</si>
  <si>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</si>
  <si>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</si>
  <si>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</si>
  <si>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</si>
  <si>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</si>
  <si>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</si>
  <si>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</si>
  <si>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</si>
  <si>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</si>
  <si>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</si>
  <si>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</si>
  <si>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</si>
  <si>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</si>
  <si>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</si>
  <si>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</si>
  <si>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</si>
  <si>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</si>
  <si>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</si>
  <si>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</si>
  <si>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</si>
  <si>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</si>
  <si>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</si>
  <si>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</si>
  <si>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</si>
  <si>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</si>
  <si>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</si>
  <si>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</si>
  <si>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</si>
  <si>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</si>
  <si>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</si>
  <si>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</si>
  <si>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</si>
  <si>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</si>
  <si>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</si>
  <si>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</si>
  <si>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</si>
  <si>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</si>
  <si>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</si>
  <si>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</si>
  <si>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</si>
  <si>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</si>
  <si>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</si>
  <si>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</si>
  <si>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</si>
  <si>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</si>
  <si>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</si>
  <si>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</si>
  <si>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</si>
  <si>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</si>
  <si>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</si>
  <si>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</si>
  <si>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</si>
  <si>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</si>
  <si>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</si>
  <si>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2716</t>
  </si>
  <si>
    <t>7102</t>
  </si>
  <si>
    <t>7106</t>
  </si>
  <si>
    <t>7108</t>
  </si>
  <si>
    <t>HS ProductCode</t>
  </si>
  <si>
    <t>HS Product Description</t>
  </si>
  <si>
    <t>HS Product Description w volume</t>
  </si>
  <si>
    <t>Mining (incl. Quarrying)</t>
  </si>
  <si>
    <t>… by government agency</t>
  </si>
  <si>
    <t>Open data portal / files</t>
  </si>
  <si>
    <t>GFS Code</t>
  </si>
  <si>
    <t>Revenue stream name</t>
  </si>
  <si>
    <t>Revenue value</t>
  </si>
  <si>
    <t>1112E1</t>
  </si>
  <si>
    <t>1112E2</t>
  </si>
  <si>
    <t>112E</t>
  </si>
  <si>
    <t>Taxes on payroll and workforce</t>
  </si>
  <si>
    <t>113E</t>
  </si>
  <si>
    <t>Taxes on property</t>
  </si>
  <si>
    <t>1141E</t>
  </si>
  <si>
    <t>1142E</t>
  </si>
  <si>
    <t>114521E</t>
  </si>
  <si>
    <t>114522E</t>
  </si>
  <si>
    <t>11451E</t>
  </si>
  <si>
    <t>1151E</t>
  </si>
  <si>
    <t>1152E</t>
  </si>
  <si>
    <t>1153E1</t>
  </si>
  <si>
    <t>116E</t>
  </si>
  <si>
    <t>Other taxes payable by natural resource companies</t>
  </si>
  <si>
    <t>1212E</t>
  </si>
  <si>
    <t>Social security employer contributions</t>
  </si>
  <si>
    <t>1412E1</t>
  </si>
  <si>
    <t>1412E2</t>
  </si>
  <si>
    <t>1413E</t>
  </si>
  <si>
    <t>1415E1</t>
  </si>
  <si>
    <t>1415E2</t>
  </si>
  <si>
    <t>1415E31</t>
  </si>
  <si>
    <t>1415E32</t>
  </si>
  <si>
    <t>1415E4</t>
  </si>
  <si>
    <t>1415E5</t>
  </si>
  <si>
    <t>1421E</t>
  </si>
  <si>
    <t>1422E</t>
  </si>
  <si>
    <t>143E</t>
  </si>
  <si>
    <t>Fines, penalties, and forfeits</t>
  </si>
  <si>
    <t>144E1</t>
  </si>
  <si>
    <t>Voluntary transfers to government (donations)</t>
  </si>
  <si>
    <t>GFS description</t>
  </si>
  <si>
    <t>Table 6 - GFS Codes / Classification</t>
  </si>
  <si>
    <t>Combined</t>
  </si>
  <si>
    <t>Taxes (11E)</t>
  </si>
  <si>
    <t>Taxes on income, profits and capital gains (111E)</t>
  </si>
  <si>
    <t>Taxes on payroll and workforce (112E)</t>
  </si>
  <si>
    <t>Taxes on property (113E)</t>
  </si>
  <si>
    <t>Taxes on goods and services (114E)</t>
  </si>
  <si>
    <t>Taxes on international trade and transactions (115E)</t>
  </si>
  <si>
    <t>Other taxes payable by natural resource companies (116E)</t>
  </si>
  <si>
    <t>Social contributions (12E)</t>
  </si>
  <si>
    <t>Social security employer contributions (1212E)</t>
  </si>
  <si>
    <t>Other revenue (14E)</t>
  </si>
  <si>
    <t>Property income (141E)</t>
  </si>
  <si>
    <t>Sales of goods and services (142E)</t>
  </si>
  <si>
    <t>Fines, penalties, and forfeits (143E)</t>
  </si>
  <si>
    <t>Voluntary transfers to government (donations) (144E1)</t>
  </si>
  <si>
    <t>GFS Level 1</t>
  </si>
  <si>
    <t>GFS Level 2</t>
  </si>
  <si>
    <t>GFS Level 3</t>
  </si>
  <si>
    <t>GFS Level 4</t>
  </si>
  <si>
    <t>&lt;Choose from menu&gt;</t>
  </si>
  <si>
    <t>Sector</t>
  </si>
  <si>
    <t>Sector(s)</t>
  </si>
  <si>
    <t>&lt;Choose sector&gt;</t>
  </si>
  <si>
    <t>Oil &amp; Gas</t>
  </si>
  <si>
    <t>GFS Classification</t>
  </si>
  <si>
    <t>Project name</t>
  </si>
  <si>
    <t>Government entity</t>
  </si>
  <si>
    <t>Levied on project (Y/N)</t>
  </si>
  <si>
    <t>Reported by project (Y/N)</t>
  </si>
  <si>
    <t>Status</t>
  </si>
  <si>
    <t>Comments</t>
  </si>
  <si>
    <t>Production</t>
  </si>
  <si>
    <t>Dividends (1412E)</t>
  </si>
  <si>
    <t>From state-owned enterprises (1412E1)</t>
  </si>
  <si>
    <t>From government participation (equity) (1412E2)</t>
  </si>
  <si>
    <t>Withdrawals from income of quasi-corporations (1413E)</t>
  </si>
  <si>
    <t>Rent (1415E)</t>
  </si>
  <si>
    <t>Royalties (1415E1)</t>
  </si>
  <si>
    <t>Bonuses (1415E2)</t>
  </si>
  <si>
    <t>Production entitlements (in-kind or cash) (1415E3)</t>
  </si>
  <si>
    <t>Administrative fees for government services (1422E)</t>
  </si>
  <si>
    <t>Compulsory transfers to government (infrastructure and other) (1415E4)</t>
  </si>
  <si>
    <t>Other rent payments (1415E5)</t>
  </si>
  <si>
    <t>Sales of goods and services by government units (1421E)</t>
  </si>
  <si>
    <t>Data timeliness (no. of years from fiscal year end to publication)</t>
  </si>
  <si>
    <t>Does the government publish information about</t>
  </si>
  <si>
    <t>Laws and regulations?</t>
  </si>
  <si>
    <t>Fiscal regime?</t>
  </si>
  <si>
    <t>Ordinary taxes on income, profits and capital gains (1112E1)</t>
  </si>
  <si>
    <t>Ordinary taxes on income, profits and capital gains</t>
  </si>
  <si>
    <t>Extraordinary taxes on income, profits and capital gains (1112E2)</t>
  </si>
  <si>
    <t>Extraordinary taxes on income, profits and capital gains</t>
  </si>
  <si>
    <t>General taxes on goods and services (VAT, sales tax, turnover tax) (1141E)</t>
  </si>
  <si>
    <t>General taxes on goods and services (VAT, sales tax, turnover tax)</t>
  </si>
  <si>
    <t>Excise taxes (1142E)</t>
  </si>
  <si>
    <t>Excise taxes</t>
  </si>
  <si>
    <t>Taxes on use of goods/permission to use goods or perform activities (1145E)</t>
  </si>
  <si>
    <t>Licence fees (114521E)</t>
  </si>
  <si>
    <t>Licence fees</t>
  </si>
  <si>
    <t>Emission and pollution taxes (114522E)</t>
  </si>
  <si>
    <t>Emission and pollution taxes</t>
  </si>
  <si>
    <t>Motor vehicle taxes (11451E)</t>
  </si>
  <si>
    <t>Motor vehicle taxes</t>
  </si>
  <si>
    <t>Customs and other import duties (1151E)</t>
  </si>
  <si>
    <t>Customs and other import duties</t>
  </si>
  <si>
    <t>Taxes on exports (1152E)</t>
  </si>
  <si>
    <t>Taxes on exports</t>
  </si>
  <si>
    <t>Profits of natural resource export monopolies (1153E1)</t>
  </si>
  <si>
    <t>Profits of natural resource export monopolies</t>
  </si>
  <si>
    <t>From state-owned enterprises</t>
  </si>
  <si>
    <t>From government participation (equity)</t>
  </si>
  <si>
    <t>Withdrawals from income of quasi-corporations</t>
  </si>
  <si>
    <t>Royalties</t>
  </si>
  <si>
    <t>Bonuses</t>
  </si>
  <si>
    <t>Delivered/paid directly to government (1415E31)</t>
  </si>
  <si>
    <t>Delivered/paid directly to government</t>
  </si>
  <si>
    <t>Delivered/paid to state-owned enterprise(s) (1415E32)</t>
  </si>
  <si>
    <t>Delivered/paid to state-owned enterprise(s)</t>
  </si>
  <si>
    <t>Compulsory transfers to government (infrastructure and other)</t>
  </si>
  <si>
    <t>Other rent payments</t>
  </si>
  <si>
    <t>Sales of goods and services by government units</t>
  </si>
  <si>
    <t>Administrative fees for government services</t>
  </si>
  <si>
    <t>Comment 1</t>
  </si>
  <si>
    <t>Comment 2</t>
  </si>
  <si>
    <t>Comment 3</t>
  </si>
  <si>
    <t>Comment 4</t>
  </si>
  <si>
    <t>Comment 5</t>
  </si>
  <si>
    <t>Please include comments here.</t>
  </si>
  <si>
    <t>GFS Framework for EITI Reporting</t>
  </si>
  <si>
    <t>What is GFS?</t>
  </si>
  <si>
    <t>PAYE</t>
  </si>
  <si>
    <t>Withholding tax</t>
  </si>
  <si>
    <t>Revenue authority</t>
  </si>
  <si>
    <t>Total</t>
  </si>
  <si>
    <t>Additional information</t>
  </si>
  <si>
    <t>Any additional information that is not eligible for inclusion in the table above, please include below as comments.</t>
  </si>
  <si>
    <t>Company ID number</t>
  </si>
  <si>
    <t>Reporting companies' list</t>
  </si>
  <si>
    <t>Full company name</t>
  </si>
  <si>
    <t>Reporting government entities list</t>
  </si>
  <si>
    <t>Full name of agency</t>
  </si>
  <si>
    <t>ID number (if applicable)</t>
  </si>
  <si>
    <t>Table 7 - Sectors</t>
  </si>
  <si>
    <t>&lt; Choose option &gt;</t>
  </si>
  <si>
    <t>Total government revenues from extractive sector (using GFS)</t>
  </si>
  <si>
    <t>Company</t>
  </si>
  <si>
    <t>Reporting currency</t>
  </si>
  <si>
    <t>Project phases</t>
  </si>
  <si>
    <t>Table 8 - Project phases</t>
  </si>
  <si>
    <t>&lt; Choose phase &gt;</t>
  </si>
  <si>
    <t>Exploration</t>
  </si>
  <si>
    <t>Development</t>
  </si>
  <si>
    <t>Commodities (comma-seperated)</t>
  </si>
  <si>
    <t>Yes, systematically disclosed</t>
  </si>
  <si>
    <t>Not available</t>
  </si>
  <si>
    <t>Overview of government agencies' roles?</t>
  </si>
  <si>
    <t>the transfer process(es)?</t>
  </si>
  <si>
    <t>the award process(es)?</t>
  </si>
  <si>
    <t>bidding rounds/process(es)?</t>
  </si>
  <si>
    <t>Contract register for mining sector</t>
  </si>
  <si>
    <t>Contract register for petroleum sector</t>
  </si>
  <si>
    <t>Contract register for other sector(s) - add rows if several</t>
  </si>
  <si>
    <t>Overview of the extractive industries, including any significant exploration activities</t>
  </si>
  <si>
    <t>Does the government fully disclose extractive sector revenues by revenue stream?</t>
  </si>
  <si>
    <t>Are MSG decisions on materiality thresholds publicly available?</t>
  </si>
  <si>
    <t>If yes, what was the total revenues received from barter and infrastructure agreements?</t>
  </si>
  <si>
    <t>If yes, what was the total revenues received from transportation of commodities?</t>
  </si>
  <si>
    <t>If yes, what was the total revenues received by SOEs?</t>
  </si>
  <si>
    <t>Does the government disclose information on barter and infrastructure agreements?</t>
  </si>
  <si>
    <t>Does the government disclose information on transportation revenues?</t>
  </si>
  <si>
    <t>If yes, what was the total sub-national revenues received?</t>
  </si>
  <si>
    <t>Does the government disclose information on SOE transactions?</t>
  </si>
  <si>
    <t>Are government agencies subject to credible, independent audits?</t>
  </si>
  <si>
    <t>Government audits database</t>
  </si>
  <si>
    <t>Is the data subject to credible, independent audits, applying international standards?</t>
  </si>
  <si>
    <t>Are companies subject to credible, independent audits?</t>
  </si>
  <si>
    <t>Company audits database</t>
  </si>
  <si>
    <t>Reconciliation coverage</t>
  </si>
  <si>
    <t>Does the government clarify whether all extractive sector revenues are recorded in the national budget (i.e. enter the government's consolidated / single-treasury account)?</t>
  </si>
  <si>
    <t>Does the government disclose information on Subnational transfers?</t>
  </si>
  <si>
    <t>Source / units</t>
  </si>
  <si>
    <t>If yes, how much should the government have transferred according to the revenue sharing formula?</t>
  </si>
  <si>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</si>
  <si>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</si>
  <si>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</si>
  <si>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t>Does the government disclose information on Social expenditures?</t>
  </si>
  <si>
    <t>If yes, what was the total quasi-fiscal expenditures performed by SOEs?</t>
  </si>
  <si>
    <t>Gross Domestic Product - all sectors</t>
  </si>
  <si>
    <t>Government revenue - extractive industries</t>
  </si>
  <si>
    <t>Government revenue - all sectors</t>
  </si>
  <si>
    <t>Exports - extractive industries</t>
  </si>
  <si>
    <t>Exports - all sectors</t>
  </si>
  <si>
    <t>Employment - extractive sector</t>
  </si>
  <si>
    <t>Employment - all sectors</t>
  </si>
  <si>
    <t>Reporting projects' list</t>
  </si>
  <si>
    <t>Full project name</t>
  </si>
  <si>
    <t>Legal agreement reference number(s): contract, licence, lease, concession, …</t>
  </si>
  <si>
    <t>Production (volume)</t>
  </si>
  <si>
    <t>Production (value)</t>
  </si>
  <si>
    <t>Systematically disclosed</t>
  </si>
  <si>
    <t>Calculated using the Disclosure checklist</t>
  </si>
  <si>
    <t>Please provide a list of all reporting entities, alongside relevant information</t>
  </si>
  <si>
    <t>Investment - extractive sector</t>
  </si>
  <si>
    <t>Investment - all sectors</t>
  </si>
  <si>
    <t>How to fill this sheet:</t>
  </si>
  <si>
    <t>Company ID references</t>
  </si>
  <si>
    <t xml:space="preserve">Part 1 - About </t>
  </si>
  <si>
    <t>Part 2 - Disclosure checklist</t>
  </si>
  <si>
    <t>Part 3 - Reporting entities</t>
  </si>
  <si>
    <t>For each row, please complete the following steps</t>
  </si>
  <si>
    <t>2.More guidance will appear as you fill the cells. Please fill out as directed, completing every column for each row before beginning the next.</t>
  </si>
  <si>
    <t xml:space="preserve">2. Once certain questions are answered, further guidance and questions may appear. Please respond to each of these, until completed. </t>
  </si>
  <si>
    <t>Completed on:</t>
  </si>
  <si>
    <t>YYYY-MM-DD</t>
  </si>
  <si>
    <t>How to complete this sheet:</t>
  </si>
  <si>
    <t xml:space="preserve">Filling in this summary data template with EITI Report data will make your EITI Report data accessible in a machine-readable format. (requirement 7.1.c.) </t>
  </si>
  <si>
    <t>How publishing EITI Report data works:</t>
  </si>
  <si>
    <t>1. Use one excel workbook per fiscal year covered. If you are reporting on both oil &amp; gas and mining, both can fit into one workbook.</t>
  </si>
  <si>
    <t>2. Fill in the entire workbook - parts 1-5.</t>
  </si>
  <si>
    <t>This workbook has five parts. Insert the data starting with part 1 and work your way through to part 5</t>
  </si>
  <si>
    <t>Cells in light blue are for supplying sources and/or comments</t>
  </si>
  <si>
    <t>White cells require no action</t>
  </si>
  <si>
    <t>If yes, please specify name (insert new rows if multiple)</t>
  </si>
  <si>
    <t>Name and contact information of the person submitting this file</t>
  </si>
  <si>
    <t>Does the government have an open data policy?</t>
  </si>
  <si>
    <t>Does the government disclose information on economic contribution?</t>
  </si>
  <si>
    <t>Does government routinely disclose financial data from requirement 4.1 (full disclosure of revenue streams for both government and companies) of the the EITI Standard?</t>
  </si>
  <si>
    <t>Is beneficial ownership data disclosed?</t>
  </si>
  <si>
    <t>5. If there are any payments which are in the EITI Report, but cannot be matched with the GFS categories, please list them in the box below called "Additional information".</t>
  </si>
  <si>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</si>
  <si>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Government revenues by company and project</t>
  </si>
  <si>
    <t>Publication date of the EITI data</t>
  </si>
  <si>
    <t>Does the government disclose what value of revenues are not recorded in the budget?</t>
  </si>
  <si>
    <t>Affiliated companies, start with Operator</t>
  </si>
  <si>
    <t>Yes, through EITI reporting</t>
  </si>
  <si>
    <t>Through EITI Reporting</t>
  </si>
  <si>
    <t>No. of license awards and transfers for the covered year</t>
  </si>
  <si>
    <t>and the technical and financial criteria used?</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</si>
  <si>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</si>
  <si>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</si>
  <si>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</si>
  <si>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</si>
  <si>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</si>
  <si>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or SOEs disclose information on Quasi-fiscal expenditures?</t>
  </si>
  <si>
    <t>Total reported</t>
  </si>
  <si>
    <t xml:space="preserve">Stock exchange listing or company website </t>
  </si>
  <si>
    <t>Payments to Governments Report</t>
  </si>
  <si>
    <t>Website link (URL) to EITI data</t>
  </si>
  <si>
    <t>&lt; EITI Reporting or online? &gt;</t>
  </si>
  <si>
    <t>&lt;Select unit&gt;</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</si>
  <si>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</si>
  <si>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Unit</t>
  </si>
  <si>
    <t>Aluminium (2606), volume</t>
  </si>
  <si>
    <t>Asbestos (2524), volume</t>
  </si>
  <si>
    <t>Ash and residues (2620), volume</t>
  </si>
  <si>
    <t>Bitumen and asphalt (2714), volume</t>
  </si>
  <si>
    <t>Bituminous mixtures (2715), volume</t>
  </si>
  <si>
    <t>Chalk (2509), volume</t>
  </si>
  <si>
    <t>Chromium (2610), volume</t>
  </si>
  <si>
    <t>Coal (2701), volume</t>
  </si>
  <si>
    <t>Coal gas (2705), volume</t>
  </si>
  <si>
    <t>Cobalt (2605), volume</t>
  </si>
  <si>
    <t>Coke and semi-coke (2704), volume</t>
  </si>
  <si>
    <t>Copper (2603), volume</t>
  </si>
  <si>
    <t>Crude oil (2709), volume</t>
  </si>
  <si>
    <t>Diamonds (7102), volume</t>
  </si>
  <si>
    <t>Dolomite (2518), volume</t>
  </si>
  <si>
    <t>Electrical energy (2716), volume</t>
  </si>
  <si>
    <t>Felspar (2529), volume</t>
  </si>
  <si>
    <t>Gold (7108), volume</t>
  </si>
  <si>
    <t>Granite (2516), volume</t>
  </si>
  <si>
    <t>Granulated slag (2618), volume</t>
  </si>
  <si>
    <t>Gypsum (2520), volume</t>
  </si>
  <si>
    <t>Iron (2601), volume</t>
  </si>
  <si>
    <t>Iron pyrites (2502), volume</t>
  </si>
  <si>
    <t>Kaolin (2507), volume</t>
  </si>
  <si>
    <t>Lead (2607), volume</t>
  </si>
  <si>
    <t>Lignite (2702), volume</t>
  </si>
  <si>
    <t>Limestone (2521), volume</t>
  </si>
  <si>
    <t>Manganese (2602), volume</t>
  </si>
  <si>
    <t>Marble (2515), volume</t>
  </si>
  <si>
    <t>Mica (2525), volume</t>
  </si>
  <si>
    <t>Mineral substances not elsewhere specified (2530), volume</t>
  </si>
  <si>
    <t>Molybdenum (2613), volume</t>
  </si>
  <si>
    <t>Natural barium sulphate (2511), volume</t>
  </si>
  <si>
    <t>Natural borates and concentrates (2528), volume</t>
  </si>
  <si>
    <t>Natural calcium phosphates (2510), volume</t>
  </si>
  <si>
    <t>Natural cryolite (2527), volume</t>
  </si>
  <si>
    <t>Natural gas (2711), volume</t>
  </si>
  <si>
    <t>Natural graphite (2504), volume</t>
  </si>
  <si>
    <t>Natural magnesium carbonate (2519), volume</t>
  </si>
  <si>
    <t>Natural sands (2505), volume</t>
  </si>
  <si>
    <t>Natural steatite (2526), volume</t>
  </si>
  <si>
    <t>Nickel (2604), volume</t>
  </si>
  <si>
    <t>Niobium (2615), volume</t>
  </si>
  <si>
    <t>Other (2617), volume</t>
  </si>
  <si>
    <t>Other clays (2508), volume</t>
  </si>
  <si>
    <t>Other slag and ash (2621), volume</t>
  </si>
  <si>
    <t>Peat (2703), volume</t>
  </si>
  <si>
    <t>Pebbles (2517), volume</t>
  </si>
  <si>
    <t>Petroleum coke (2713), volume</t>
  </si>
  <si>
    <t>Petroleum jelly (2712), volume</t>
  </si>
  <si>
    <t>Petroleum oils excluding crude (2710), volume</t>
  </si>
  <si>
    <t>Pitch and pitch coke (2708), volume</t>
  </si>
  <si>
    <t>Portland cement (2523), volume</t>
  </si>
  <si>
    <t>Precious metals (2616), volume</t>
  </si>
  <si>
    <t>Products of the distillation of coal tar (2707), volume</t>
  </si>
  <si>
    <t>Pumice stone (2513), volume</t>
  </si>
  <si>
    <t>Quartz (2506), volume</t>
  </si>
  <si>
    <t>Quicklime (2522), volume</t>
  </si>
  <si>
    <t>Salt and pure sodium chloride (2501), volume</t>
  </si>
  <si>
    <t>Siliceous fossil meals (2512), volume</t>
  </si>
  <si>
    <t>Silver (7106), volume</t>
  </si>
  <si>
    <t>Slag (2619), volume</t>
  </si>
  <si>
    <t>Slate (2514), volume</t>
  </si>
  <si>
    <t>Sulphur of all kinds (2503), volume</t>
  </si>
  <si>
    <t>Tar distilled from coal (2706), volume</t>
  </si>
  <si>
    <t>Tin (2609), volume</t>
  </si>
  <si>
    <t>Titanium (2614), volume</t>
  </si>
  <si>
    <t>Tungsten (2611), volume</t>
  </si>
  <si>
    <t>Uranium or thorium (2612), volume</t>
  </si>
  <si>
    <t>Zinc (2608), volume</t>
  </si>
  <si>
    <t>Exchange rate source (URL,…)</t>
  </si>
  <si>
    <t>Number of reporting government entities (incl SOEs if recipient)</t>
  </si>
  <si>
    <t>Does the government systematically disclose EITI data at a single location?</t>
  </si>
  <si>
    <t>&lt;method of value calculation, if available&gt;</t>
  </si>
  <si>
    <t>Gross Domestic Product ASM and informal sector</t>
  </si>
  <si>
    <t>In-kind volume (if applicable)</t>
  </si>
  <si>
    <t>Unit (if applicable)</t>
  </si>
  <si>
    <t>Payment made in-kind (Y/N)</t>
  </si>
  <si>
    <t>Commodities (one commodity/row)</t>
  </si>
  <si>
    <t>Aluminium (2606)</t>
  </si>
  <si>
    <t>Asbestos (2524)</t>
  </si>
  <si>
    <t>Ash and residues (2620)</t>
  </si>
  <si>
    <t>Bitumen and asphalt (2714)</t>
  </si>
  <si>
    <t>Bituminous mixtures (2715)</t>
  </si>
  <si>
    <t>Chalk (2509)</t>
  </si>
  <si>
    <t>Chromium (2610)</t>
  </si>
  <si>
    <t>Coal (2701)</t>
  </si>
  <si>
    <t>Coal gas (2705)</t>
  </si>
  <si>
    <t>Cobalt (2605)</t>
  </si>
  <si>
    <t>Coke and semi-coke (2704)</t>
  </si>
  <si>
    <t>Copper (2603)</t>
  </si>
  <si>
    <t>Crude oil (2709)</t>
  </si>
  <si>
    <t>Diamonds (7102)</t>
  </si>
  <si>
    <t>Dolomite (2518)</t>
  </si>
  <si>
    <t>Electrical energy (2716)</t>
  </si>
  <si>
    <t>Felspar (2529)</t>
  </si>
  <si>
    <t>Gold (7108)</t>
  </si>
  <si>
    <t>Granite (2516)</t>
  </si>
  <si>
    <t>Granulated slag (2618)</t>
  </si>
  <si>
    <t>Gypsum (2520)</t>
  </si>
  <si>
    <t>Iron (2601)</t>
  </si>
  <si>
    <t>Iron pyrites (2502)</t>
  </si>
  <si>
    <t>Kaolin (2507)</t>
  </si>
  <si>
    <t>Lead (2607)</t>
  </si>
  <si>
    <t>Lignite (2702)</t>
  </si>
  <si>
    <t>Limestone (2521)</t>
  </si>
  <si>
    <t>Manganese (2602)</t>
  </si>
  <si>
    <t>Marble (2515)</t>
  </si>
  <si>
    <t>Mica (2525)</t>
  </si>
  <si>
    <t>Mineral substances not elsewhere specified (2530)</t>
  </si>
  <si>
    <t>Molybdenum (2613)</t>
  </si>
  <si>
    <t>Natural barium sulphate (2511)</t>
  </si>
  <si>
    <t>Natural borates and concentrates (2528)</t>
  </si>
  <si>
    <t>Natural calcium phosphates (2510)</t>
  </si>
  <si>
    <t>Natural cryolite (2527)</t>
  </si>
  <si>
    <t>Natural gas (2711)</t>
  </si>
  <si>
    <t>Natural graphite (2504)</t>
  </si>
  <si>
    <t>Natural magnesium carbonate (2519)</t>
  </si>
  <si>
    <t>Natural sands (2505)</t>
  </si>
  <si>
    <t>Natural steatite (2526)</t>
  </si>
  <si>
    <t>Nickel (2604)</t>
  </si>
  <si>
    <t>Niobium (2615)</t>
  </si>
  <si>
    <t>Other (2617)</t>
  </si>
  <si>
    <t>Other clays (2508)</t>
  </si>
  <si>
    <t>Other slag and ash (2621)</t>
  </si>
  <si>
    <t>Peat (2703)</t>
  </si>
  <si>
    <t>Pebbles (2517)</t>
  </si>
  <si>
    <t>Petroleum coke (2713)</t>
  </si>
  <si>
    <t>Petroleum jelly (2712)</t>
  </si>
  <si>
    <t>Petroleum oils excluding crude (2710)</t>
  </si>
  <si>
    <t>Pitch and pitch coke (2708)</t>
  </si>
  <si>
    <t>Portland cement (2523)</t>
  </si>
  <si>
    <t>Precious metals (2616)</t>
  </si>
  <si>
    <t>Products of the distillation of coal tar (2707)</t>
  </si>
  <si>
    <t>Pumice stone (2513)</t>
  </si>
  <si>
    <t>Quartz (2506)</t>
  </si>
  <si>
    <t>Quicklime (2522)</t>
  </si>
  <si>
    <t>Salt and pure sodium chloride (2501)</t>
  </si>
  <si>
    <t>Siliceous fossil meals (2512)</t>
  </si>
  <si>
    <t>Silver (7106)</t>
  </si>
  <si>
    <t>Slag (2619)</t>
  </si>
  <si>
    <t>Slate (2514)</t>
  </si>
  <si>
    <t>Sulphur of all kinds (2503)</t>
  </si>
  <si>
    <t>Tar distilled from coal (2706)</t>
  </si>
  <si>
    <t>Tin (2609)</t>
  </si>
  <si>
    <t>Titanium (2614)</t>
  </si>
  <si>
    <t>Tungsten (2611)</t>
  </si>
  <si>
    <t>Uranium or thorium (2612)</t>
  </si>
  <si>
    <t>Zinc (2608)</t>
  </si>
  <si>
    <t>Number of reporting companies (incl SOEs if payer)</t>
  </si>
  <si>
    <t>Other, non-upstream sectors</t>
  </si>
  <si>
    <t>Does the government disclose data on in-kind revenues and sales of state share of production?</t>
  </si>
  <si>
    <t>Table 9 - Government entity types</t>
  </si>
  <si>
    <t>Central goverment</t>
  </si>
  <si>
    <t>State government</t>
  </si>
  <si>
    <t>Local government</t>
  </si>
  <si>
    <t>Agency type</t>
  </si>
  <si>
    <t>&lt; Agency type &gt;</t>
  </si>
  <si>
    <t>If yes, what was the volume received?</t>
  </si>
  <si>
    <t>If yes, what was sold?</t>
  </si>
  <si>
    <t>If yes, what was the total revenue transferred to the state from the proceeds of oil, gas and minerals sold?</t>
  </si>
  <si>
    <t>Audited financial statement (or balance sheet, cash flows, profit/loss statement if unavailable)</t>
  </si>
  <si>
    <t>Does the government disclose information on environmental payments?</t>
  </si>
  <si>
    <t>If yes, what was the total mandatory environmental payments?</t>
  </si>
  <si>
    <t>If yes, what was the total voluntary environmental payments?</t>
  </si>
  <si>
    <t xml:space="preserve">State-owned enterprises &amp; public corporations </t>
  </si>
  <si>
    <t>EITI International Secretariat</t>
  </si>
  <si>
    <r>
      <rPr>
        <b/>
        <sz val="11"/>
        <rFont val="Franklin Gothic Book"/>
        <family val="2"/>
      </rPr>
      <t xml:space="preserve">For the latest version of Summary data templates, see </t>
    </r>
    <r>
      <rPr>
        <b/>
        <u/>
        <sz val="11"/>
        <color rgb="FF188FBB"/>
        <rFont val="Franklin Gothic Book"/>
        <family val="2"/>
      </rPr>
      <t>https://eiti.org/summary-data-template</t>
    </r>
  </si>
  <si>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</si>
  <si>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</si>
  <si>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</si>
  <si>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</si>
  <si>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</si>
  <si>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</si>
  <si>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</si>
  <si>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</si>
  <si>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</si>
  <si>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</si>
  <si>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</si>
  <si>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</si>
  <si>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</si>
  <si>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</si>
  <si>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</si>
  <si>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</si>
  <si>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</si>
  <si>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</si>
  <si>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Give us your feedback or report a conflict in the data! Write to us at  </t>
    </r>
    <r>
      <rPr>
        <b/>
        <u/>
        <sz val="11"/>
        <color rgb="FF188FBB"/>
        <rFont val="Franklin Gothic Book"/>
        <family val="2"/>
      </rPr>
      <t>data@eiti.org</t>
    </r>
  </si>
  <si>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</si>
  <si>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</si>
  <si>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i/>
        <sz val="10.5"/>
        <rFont val="Calibri"/>
        <family val="2"/>
      </rPr>
      <t xml:space="preserve">The International Secretariat can provide advice and support on request. Please contact </t>
    </r>
    <r>
      <rPr>
        <i/>
        <u/>
        <sz val="10.5"/>
        <color theme="10"/>
        <rFont val="Calibri"/>
        <family val="2"/>
      </rPr>
      <t>data@eiti.org</t>
    </r>
  </si>
  <si>
    <t>Version 2.0 as of 1 July 2019</t>
  </si>
  <si>
    <t>Cells in grey are for your information: You will receive immediate feedback on many of the data entries and some cells will fill in automatically.</t>
  </si>
  <si>
    <t>Cells in orange must be completed before submission</t>
  </si>
  <si>
    <r>
      <rPr>
        <b/>
        <sz val="11"/>
        <color rgb="FF000000"/>
        <rFont val="Franklin Gothic Book"/>
        <family val="2"/>
      </rPr>
      <t xml:space="preserve">Part 1 (About) </t>
    </r>
    <r>
      <rPr>
        <sz val="11"/>
        <color rgb="FF000000"/>
        <rFont val="Franklin Gothic Book"/>
        <family val="2"/>
      </rPr>
      <t>covers country and data characteristics.</t>
    </r>
  </si>
  <si>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</si>
  <si>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</si>
  <si>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</si>
  <si>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r>
      <rPr>
        <i/>
        <sz val="11"/>
        <rFont val="Franklin Gothic Book"/>
        <family val="2"/>
      </rPr>
      <t>Reporting currency (</t>
    </r>
    <r>
      <rPr>
        <i/>
        <sz val="11"/>
        <color theme="10"/>
        <rFont val="Franklin Gothic Book"/>
        <family val="2"/>
      </rPr>
      <t>ISO-4217 currency codes</t>
    </r>
    <r>
      <rPr>
        <i/>
        <sz val="11"/>
        <rFont val="Franklin Gothic Book"/>
        <family val="2"/>
      </rPr>
      <t>)</t>
    </r>
  </si>
  <si>
    <t>Data overview / requirement</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</si>
  <si>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</si>
  <si>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</si>
  <si>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</si>
  <si>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</si>
  <si>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</si>
  <si>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</si>
  <si>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r>
      <t>EITI Requirement 2.1</t>
    </r>
    <r>
      <rPr>
        <b/>
        <sz val="11"/>
        <rFont val="Franklin Gothic Book"/>
        <family val="2"/>
      </rPr>
      <t>: Legal framework and fiscal regime</t>
    </r>
  </si>
  <si>
    <r>
      <t>EITI Requirement 2.2</t>
    </r>
    <r>
      <rPr>
        <b/>
        <sz val="11"/>
        <rFont val="Franklin Gothic Book"/>
        <family val="2"/>
      </rPr>
      <t>: Contract and license allocations</t>
    </r>
  </si>
  <si>
    <r>
      <t xml:space="preserve">EITI Requirement 2.3: </t>
    </r>
    <r>
      <rPr>
        <b/>
        <sz val="11"/>
        <rFont val="Franklin Gothic Book"/>
        <family val="2"/>
      </rPr>
      <t>Register of licenses</t>
    </r>
  </si>
  <si>
    <r>
      <t>EITI Requirement 2.4</t>
    </r>
    <r>
      <rPr>
        <b/>
        <sz val="11"/>
        <rFont val="Franklin Gothic Book"/>
        <family val="2"/>
      </rPr>
      <t>: Contract disclosure</t>
    </r>
  </si>
  <si>
    <r>
      <t>EITI Requirement 2.5</t>
    </r>
    <r>
      <rPr>
        <b/>
        <sz val="11"/>
        <rFont val="Franklin Gothic Book"/>
        <family val="2"/>
      </rPr>
      <t>: Beneficial ownership</t>
    </r>
  </si>
  <si>
    <r>
      <t>EITI Requirement 2.6</t>
    </r>
    <r>
      <rPr>
        <b/>
        <sz val="11"/>
        <rFont val="Franklin Gothic Book"/>
        <family val="2"/>
      </rPr>
      <t>: State participation</t>
    </r>
  </si>
  <si>
    <r>
      <t>EITI Requirement 3.1</t>
    </r>
    <r>
      <rPr>
        <b/>
        <sz val="11"/>
        <rFont val="Franklin Gothic Book"/>
        <family val="2"/>
      </rPr>
      <t>: Exploration</t>
    </r>
  </si>
  <si>
    <r>
      <t>EITI Requirement 3.3</t>
    </r>
    <r>
      <rPr>
        <b/>
        <sz val="11"/>
        <rFont val="Franklin Gothic Book"/>
        <family val="2"/>
      </rPr>
      <t>: Exports</t>
    </r>
  </si>
  <si>
    <r>
      <t>EITI Requirement 4.1</t>
    </r>
    <r>
      <rPr>
        <b/>
        <sz val="11"/>
        <rFont val="Franklin Gothic Book"/>
        <family val="2"/>
      </rPr>
      <t>: Comprehensiveness</t>
    </r>
  </si>
  <si>
    <r>
      <t>EITI Requirement 4.8</t>
    </r>
    <r>
      <rPr>
        <b/>
        <sz val="11"/>
        <rFont val="Franklin Gothic Book"/>
        <family val="2"/>
      </rPr>
      <t>: Data timeliness</t>
    </r>
  </si>
  <si>
    <r>
      <t>EITI Requirement 5.1</t>
    </r>
    <r>
      <rPr>
        <b/>
        <sz val="11"/>
        <rFont val="Franklin Gothic Book"/>
        <family val="2"/>
      </rPr>
      <t>: Distribution of extractive industry revenues</t>
    </r>
  </si>
  <si>
    <r>
      <t>EITI Requirement 5.2</t>
    </r>
    <r>
      <rPr>
        <b/>
        <sz val="11"/>
        <rFont val="Franklin Gothic Book"/>
        <family val="2"/>
      </rPr>
      <t>: Subnational transfers</t>
    </r>
  </si>
  <si>
    <r>
      <t>EITI Requirement 5.3</t>
    </r>
    <r>
      <rPr>
        <b/>
        <sz val="11"/>
        <rFont val="Franklin Gothic Book"/>
        <family val="2"/>
      </rPr>
      <t>: Revenue management and expenditures</t>
    </r>
  </si>
  <si>
    <r>
      <t>EITI Requirement 6.2</t>
    </r>
    <r>
      <rPr>
        <b/>
        <sz val="11"/>
        <rFont val="Franklin Gothic Book"/>
        <family val="2"/>
      </rPr>
      <t>: Quasi-fiscal expenditures</t>
    </r>
  </si>
  <si>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</si>
  <si>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</si>
  <si>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</si>
  <si>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</si>
  <si>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</si>
  <si>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</si>
  <si>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</si>
  <si>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</si>
  <si>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</si>
  <si>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</si>
  <si>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</si>
  <si>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</si>
  <si>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</si>
  <si>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</si>
  <si>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</si>
  <si>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</si>
  <si>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</si>
  <si>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r>
      <t>EITI Requirement 5.1.b</t>
    </r>
    <r>
      <rPr>
        <i/>
        <sz val="11"/>
        <rFont val="Franklin Gothic Book"/>
        <family val="2"/>
      </rPr>
      <t>: Revenue classification</t>
    </r>
  </si>
  <si>
    <r>
      <rPr>
        <i/>
        <u/>
        <sz val="11"/>
        <rFont val="Franklin Gothic Book"/>
        <family val="2"/>
      </rPr>
      <t xml:space="preserve">For more guidance, please visit </t>
    </r>
    <r>
      <rPr>
        <b/>
        <u/>
        <sz val="11"/>
        <color theme="10"/>
        <rFont val="Franklin Gothic Book"/>
        <family val="2"/>
      </rPr>
      <t>https://eiti.org/summary-data-template</t>
    </r>
  </si>
  <si>
    <r>
      <rPr>
        <i/>
        <u/>
        <sz val="11"/>
        <rFont val="Franklin Gothic Book"/>
        <family val="2"/>
      </rPr>
      <t xml:space="preserve">or, </t>
    </r>
    <r>
      <rPr>
        <b/>
        <u/>
        <sz val="11"/>
        <color theme="10"/>
        <rFont val="Franklin Gothic Book"/>
        <family val="2"/>
      </rPr>
      <t>https://www.imf.org/external/np/sta/gfsm/</t>
    </r>
  </si>
  <si>
    <r>
      <t>EITI Requirement 4.1.d</t>
    </r>
    <r>
      <rPr>
        <b/>
        <i/>
        <sz val="11"/>
        <rFont val="Franklin Gothic Book"/>
        <family val="2"/>
      </rPr>
      <t>: Full government disclosure</t>
    </r>
  </si>
  <si>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</si>
  <si>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Employment - extractive sector - male</t>
  </si>
  <si>
    <t>Employment - extractive sector - female</t>
  </si>
  <si>
    <t>people</t>
  </si>
  <si>
    <t>Crude oil (2709), value</t>
  </si>
  <si>
    <t>Natural gas (2711), value</t>
  </si>
  <si>
    <t>Please include comments here. PAYE and withholding taxes are not paid on behalf of companies and should therefore be excluded</t>
  </si>
  <si>
    <t>Insert additional rows as needed. E.g., the below table covers the excluded revenues</t>
  </si>
  <si>
    <t>References to state-owned enterprises or company Audited Financial Statement (Add rows if several SOEs)</t>
  </si>
  <si>
    <t>References to state-owned enterprises portals or company website(s), for example as stated in the Report (Add rows if several SOEs)</t>
  </si>
  <si>
    <t>Are contracts or full license texts disclosed?</t>
  </si>
  <si>
    <t>(Harmonised System Codes)</t>
  </si>
  <si>
    <r>
      <t>EITI Requirement 3.2</t>
    </r>
    <r>
      <rPr>
        <b/>
        <sz val="11"/>
        <rFont val="Franklin Gothic Book"/>
        <family val="2"/>
      </rPr>
      <t>: Production by commodity</t>
    </r>
  </si>
  <si>
    <t>Calculated using total of government revenues (part 4), and total per-company data (part 5)</t>
  </si>
  <si>
    <r>
      <t>EITI Requirement 4.7</t>
    </r>
    <r>
      <rPr>
        <b/>
        <sz val="11"/>
        <rFont val="Franklin Gothic Book"/>
        <family val="2"/>
      </rPr>
      <t>: Disaggregation</t>
    </r>
  </si>
  <si>
    <t>If yes, what amount of transfers could the government account for?</t>
  </si>
  <si>
    <r>
      <t>EITI Requirement 7.2</t>
    </r>
    <r>
      <rPr>
        <b/>
        <sz val="11"/>
        <rFont val="Franklin Gothic Book"/>
        <family val="2"/>
      </rPr>
      <t>: Data accessibility and open data</t>
    </r>
  </si>
  <si>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</si>
  <si>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</si>
  <si>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</si>
  <si>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t>Cells in light blue are for voluntary input</t>
  </si>
  <si>
    <t>Cells in orange must be completed</t>
  </si>
  <si>
    <t>Mineral and petroleum rights' regime?</t>
  </si>
  <si>
    <t>BDO Trinity &amp; Hart Nurse</t>
  </si>
  <si>
    <t>Section 3.2.3</t>
  </si>
  <si>
    <t>not disclosed</t>
  </si>
  <si>
    <t>http://www.energy.gov.tt/wp-content/uploads/2019/09/EITI-Mining-License-Register-2019.pdf</t>
  </si>
  <si>
    <t>http://www.energy.gov.tt/services/license-registers/</t>
  </si>
  <si>
    <t>The TTEITI Beneficial Ownership Register</t>
  </si>
  <si>
    <t>Section 3.4.1</t>
  </si>
  <si>
    <t>https://www.finance.gov.tt/category/budget-statement/</t>
  </si>
  <si>
    <t>https://www.finance.gov.tt/category/final-estimates/</t>
  </si>
  <si>
    <t>not available</t>
  </si>
  <si>
    <t>not avaliable</t>
  </si>
  <si>
    <t>https://www.central-bank.org.tt/</t>
  </si>
  <si>
    <t xml:space="preserve">Sherwin Long </t>
  </si>
  <si>
    <t xml:space="preserve">TTEITI Secretariat </t>
  </si>
  <si>
    <t xml:space="preserve">slong@energy.gov.tt </t>
  </si>
  <si>
    <t xml:space="preserve">Ministry of Finance - Inland Revenue Division </t>
  </si>
  <si>
    <t xml:space="preserve">Ministry on Energy and Energy Industries </t>
  </si>
  <si>
    <t>Amoco Trinidad Gas BVTrinidad Branch</t>
  </si>
  <si>
    <t>BP Trinidad and Tobago LLC Trinidad Branch</t>
  </si>
  <si>
    <t xml:space="preserve">BP Trinidad Processing Limited </t>
  </si>
  <si>
    <t xml:space="preserve">Shell Trinidad Block E Limited </t>
  </si>
  <si>
    <t xml:space="preserve">BG International Limited </t>
  </si>
  <si>
    <t xml:space="preserve">Shell Trinidad 5(a) Limited </t>
  </si>
  <si>
    <t>Shell Trinidad and Tobago Resources SRL</t>
  </si>
  <si>
    <t xml:space="preserve">Shell Trinidad and Tobago Limited </t>
  </si>
  <si>
    <t xml:space="preserve">BG Central Block Limited </t>
  </si>
  <si>
    <t xml:space="preserve">BHP Billiton Petroleum (Trinidad Block 3) Limited </t>
  </si>
  <si>
    <t xml:space="preserve">BHP Billiton Petroleum (Trinidad Block 7) Limited </t>
  </si>
  <si>
    <t>BHP Billiton Petroleum (Trinidad Block 14) Limited</t>
  </si>
  <si>
    <t xml:space="preserve">BHP Billiton Petroleum (Block 23A) Limited </t>
  </si>
  <si>
    <t xml:space="preserve">BHP Biliton Petroleum (Block 23 B) Limited </t>
  </si>
  <si>
    <t>BHP Billiton (Trinidad-3A) Limited</t>
  </si>
  <si>
    <t>BHP Billiton (Trinidad-2c) Limited</t>
  </si>
  <si>
    <t xml:space="preserve">BHP Billiton (Trinidad Block 5) Limited </t>
  </si>
  <si>
    <t xml:space="preserve">BHP Billiton (Trinidad Block 6) Limited </t>
  </si>
  <si>
    <t xml:space="preserve">BHP Billiton (Trinidad Block 28) Limited </t>
  </si>
  <si>
    <t>BHP Billiton (Trinidad Block 29) Limited</t>
  </si>
  <si>
    <t xml:space="preserve">Centrica (Horne &amp; Wren) (BLK1a) </t>
  </si>
  <si>
    <t>Centrica North Sea Gas Ltd - (BLK 1B)</t>
  </si>
  <si>
    <t>Centrica North Sea Oil Ltd (NCMA4)</t>
  </si>
  <si>
    <t>Centrica Resources Ltd (BLK22)</t>
  </si>
  <si>
    <t xml:space="preserve">De Novo Block 1A Limited </t>
  </si>
  <si>
    <t xml:space="preserve">De Novo Block 1B Limited </t>
  </si>
  <si>
    <t xml:space="preserve">EOG Resources Trinidad 4(a) Unlimited </t>
  </si>
  <si>
    <t xml:space="preserve">EOG Resources Trindad Limited </t>
  </si>
  <si>
    <t xml:space="preserve">EOG Resources Trinidad - U(A) Block Limited </t>
  </si>
  <si>
    <t>EOG Resources Trinidad U(B) Block Unlimited</t>
  </si>
  <si>
    <t xml:space="preserve">Lease Operators Ltd </t>
  </si>
  <si>
    <t xml:space="preserve">The National Gas Company of Trinidad and Tobago </t>
  </si>
  <si>
    <t>NGC Pipeline Company Limited</t>
  </si>
  <si>
    <t xml:space="preserve">NGC E&amp;P Investments (Netherlands) B.V. </t>
  </si>
  <si>
    <t>Petroleum Company of Trinidad and Tobago Ltd.</t>
  </si>
  <si>
    <t>Point Fortin LNG Exports Limited</t>
  </si>
  <si>
    <t>Touchstone Exploration (Trinidad) Ltd</t>
  </si>
  <si>
    <t xml:space="preserve">Trinidad and Tobago Marine Petroleum Company Limited </t>
  </si>
  <si>
    <t>Trinidad and Tobago LNG Limited</t>
  </si>
  <si>
    <t>Primera Oil and Gas Ltd</t>
  </si>
  <si>
    <t>Perenco Trinidad and Tobago Limited</t>
  </si>
  <si>
    <t>Repsol Angostura Limited</t>
  </si>
  <si>
    <t xml:space="preserve">Trinity Exploration and Production (Galeota) Limited </t>
  </si>
  <si>
    <t>Trinity Exploration and Production (Trinidad and Tobago) Ltd</t>
  </si>
  <si>
    <t xml:space="preserve">Oilbelt Services Ltd </t>
  </si>
  <si>
    <t>000115341-9</t>
  </si>
  <si>
    <t xml:space="preserve">BP Exploration Operating Co Ltd Trinidad Branch </t>
  </si>
  <si>
    <t>000102561-5</t>
  </si>
  <si>
    <t>000128514-1</t>
  </si>
  <si>
    <t>000118097-4</t>
  </si>
  <si>
    <t>000112940-1</t>
  </si>
  <si>
    <t>000121807-9</t>
  </si>
  <si>
    <t>100040632-9</t>
  </si>
  <si>
    <t>100052014-2</t>
  </si>
  <si>
    <t>100045795-1</t>
  </si>
  <si>
    <t>100041988-5</t>
  </si>
  <si>
    <t>100039974-3</t>
  </si>
  <si>
    <t>122369-5</t>
  </si>
  <si>
    <t>117683-6</t>
  </si>
  <si>
    <t>100047966-7</t>
  </si>
  <si>
    <t>100043183-7</t>
  </si>
  <si>
    <t>100047864-5</t>
  </si>
  <si>
    <t>100047154-8</t>
  </si>
  <si>
    <t>100019007-1</t>
  </si>
  <si>
    <t>100019007-2</t>
  </si>
  <si>
    <t>124867-0</t>
  </si>
  <si>
    <t>112379-5</t>
  </si>
  <si>
    <t>115200-9</t>
  </si>
  <si>
    <t>122055-9</t>
  </si>
  <si>
    <t>170005-3</t>
  </si>
  <si>
    <t>000103389-8</t>
  </si>
  <si>
    <t>000119991-0</t>
  </si>
  <si>
    <t>000112991-9</t>
  </si>
  <si>
    <t>000121621-7</t>
  </si>
  <si>
    <t>000170015-0</t>
  </si>
  <si>
    <t>000111061-4</t>
  </si>
  <si>
    <t>000123057-8</t>
  </si>
  <si>
    <t>000170013-4</t>
  </si>
  <si>
    <t>000128062-5</t>
  </si>
  <si>
    <t>10005602-2</t>
  </si>
  <si>
    <t>100046616-1</t>
  </si>
  <si>
    <t>170010-5</t>
  </si>
  <si>
    <t xml:space="preserve">Withholding Tax (WHT) on branch profits remitted or deemed remitted to Head Office </t>
  </si>
  <si>
    <t>Corporation Tax (CT)</t>
  </si>
  <si>
    <t>Petroleum Profits Tax</t>
  </si>
  <si>
    <t xml:space="preserve">Unemployment Levy (UL) </t>
  </si>
  <si>
    <t xml:space="preserve">Insurance Premium Tax </t>
  </si>
  <si>
    <t>Business Levy</t>
  </si>
  <si>
    <t>Supplemental Petroleum tax</t>
  </si>
  <si>
    <t>Annual License acreage payments</t>
  </si>
  <si>
    <t xml:space="preserve">Green Fund Levy </t>
  </si>
  <si>
    <t>Dividends paid by State-owned companies</t>
  </si>
  <si>
    <t>Royalty</t>
  </si>
  <si>
    <t>PSC signature bonuses</t>
  </si>
  <si>
    <t xml:space="preserve">Transfer fees </t>
  </si>
  <si>
    <t>Production Sharing Contract (PSC) share of profits</t>
  </si>
  <si>
    <t>PSC Bidding fees</t>
  </si>
  <si>
    <t>Training Fees</t>
  </si>
  <si>
    <t>R&amp;D Fees</t>
  </si>
  <si>
    <t>Abandonment Provision – Payments into Environmental Escrow Account</t>
  </si>
  <si>
    <t>PSC’s Holding Fee</t>
  </si>
  <si>
    <t>Production Bonus</t>
  </si>
  <si>
    <t>Technical assistance</t>
  </si>
  <si>
    <t>Scholarships</t>
  </si>
  <si>
    <t>Minimum Rent E&amp;P</t>
  </si>
  <si>
    <t>Other payments under PSCs</t>
  </si>
  <si>
    <t>Petroleum Impost</t>
  </si>
  <si>
    <t>Administration Fees</t>
  </si>
  <si>
    <t xml:space="preserve">Interest </t>
  </si>
  <si>
    <t xml:space="preserve">Penalties </t>
  </si>
  <si>
    <t xml:space="preserve">National Quarries Company Limited </t>
  </si>
  <si>
    <t>Lake Asphalt of Trinidad and Tobago</t>
  </si>
  <si>
    <t>Oil, Gas</t>
  </si>
  <si>
    <t>000118944-1</t>
  </si>
  <si>
    <t xml:space="preserve">Hermitage Limestone Limited </t>
  </si>
  <si>
    <t xml:space="preserve">Ministry of Finance Investment Decision </t>
  </si>
  <si>
    <t>000104756-7</t>
  </si>
  <si>
    <t>000104806-1</t>
  </si>
  <si>
    <t>Annual Mining Licence Fee</t>
  </si>
  <si>
    <t>https://www.tteiti.com/open-data</t>
  </si>
  <si>
    <t>Marketing Companies</t>
  </si>
  <si>
    <t xml:space="preserve">BP Trinidad Processing Limited 
Point Fortin LNG Exports Limited </t>
  </si>
  <si>
    <t>Also see: https://ngc.co.tt/financial-performance/ ?</t>
  </si>
  <si>
    <t>Total in USD</t>
  </si>
  <si>
    <t>Sm3</t>
  </si>
  <si>
    <t>Sm3 o.e.</t>
  </si>
  <si>
    <t>Validation of Trinidad and Tobago</t>
  </si>
  <si>
    <t/>
  </si>
  <si>
    <t>Does the government disclose information on Direct subnational payments?</t>
  </si>
  <si>
    <t>Total in TTD</t>
  </si>
  <si>
    <t>Tax identification number</t>
  </si>
  <si>
    <t>Board of Inland Revenue</t>
  </si>
  <si>
    <t>Company type</t>
  </si>
  <si>
    <t>Private</t>
  </si>
  <si>
    <t>State-owned enterprises &amp; public corporations</t>
  </si>
  <si>
    <t>http://www.tteiti.org.tt/wp-content/uploads/Final-TTEITI-Report-September-30-2019-Signed-1.pdf</t>
  </si>
  <si>
    <t>Section 3.1.3</t>
  </si>
  <si>
    <t>Section 3.2.1</t>
  </si>
  <si>
    <t>Section 3.2.1  and Section 5.7.5.1</t>
  </si>
  <si>
    <t>Section 5.7.4</t>
  </si>
  <si>
    <t>www.tteiti.org.tt/wp-content/uploads/Govt-policy-on-BO-ALJune-2018.pd</t>
  </si>
  <si>
    <t xml:space="preserve">http://www.tteiti.org.tt/wp-content/uploads/Copy-of-TTEITI-Revised-Beneficial-Ownership-Registry-w-redaction.xlsx </t>
  </si>
  <si>
    <t>An updated register is currently being populated</t>
  </si>
  <si>
    <t>Section 3.14.11</t>
  </si>
  <si>
    <t>Section 3.14.11 (links to NGC's data)</t>
  </si>
  <si>
    <t>Section 4.4.1.4</t>
  </si>
  <si>
    <t>Section 3.2</t>
  </si>
  <si>
    <t>Section 3.3</t>
  </si>
  <si>
    <t>Section 3.3.6</t>
  </si>
  <si>
    <t>23 248 675 Barrels= 3696250,278 Sm3</t>
  </si>
  <si>
    <t>Section 3.3.6.1</t>
  </si>
  <si>
    <t>1224940000000 Scf= 34 700 850 Sm3 o.e.</t>
  </si>
  <si>
    <t>Liquid Natural Gas: 569 941 679 mmbtu= 15032883 Sm3 o.e.</t>
  </si>
  <si>
    <t>Liquid Natural Gas: Section 3.3.7</t>
  </si>
  <si>
    <t>9 971 693 Barrels= 1585375,211 Sm3</t>
  </si>
  <si>
    <t>Liquid Natural Gas: USD (based on price per mmbtu)</t>
  </si>
  <si>
    <t>Section 5.2</t>
  </si>
  <si>
    <t>Section 4.2.4 and Appendix 8.3</t>
  </si>
  <si>
    <t>Total reconciled is TT5.868 billion and total revenue is TT 5.962 billion = 98.4% coverage</t>
  </si>
  <si>
    <t>EITI Requirement 4.2: In-kind revenues</t>
  </si>
  <si>
    <t xml:space="preserve">There was no in-kind revenues in 2017 but State's share of production is disclosed. See Sections 3.6 and 3.7. </t>
  </si>
  <si>
    <t>State's share of production is directly marketed by the private companies operating with the State of T&amp;T in the various PSC</t>
  </si>
  <si>
    <t>350752660 mmscf was originally input, which amounts to 993 115 531,64378 Sm3 o.e. (1 Sm3 o.e.=35315 Scf) These figures exceed by far the total production for the year covered</t>
  </si>
  <si>
    <t>EITI Requirement 4.3: Barter agreements</t>
  </si>
  <si>
    <t>See Section 3.8</t>
  </si>
  <si>
    <t>EITI Requirement 4.4: Transportation revenues</t>
  </si>
  <si>
    <t>Section 5.9.5</t>
  </si>
  <si>
    <t>( TT$340,509,000‭ = US$ 50,074,852.94)</t>
  </si>
  <si>
    <t>EITI Requirement 4.5: SOE transactions</t>
  </si>
  <si>
    <t>Section 3.14 (for policy), Section 5.2 and Section 6.1</t>
  </si>
  <si>
    <t>TT$ 2,768,043,788 = US$ 407, 065, 263)</t>
  </si>
  <si>
    <t>NGC Group, Petrotrin Group, Lake Asphalt of T&amp;T and National Quarries Company Limited</t>
  </si>
  <si>
    <t>EITI Requirement 4.6: Direct subnational payments</t>
  </si>
  <si>
    <t>Section 3.10</t>
  </si>
  <si>
    <t>EITI Requirement 4.9: Data quality</t>
  </si>
  <si>
    <t>Section 4.4</t>
  </si>
  <si>
    <t xml:space="preserve">Section 2.7.1 </t>
  </si>
  <si>
    <t>Appendix 8.15 and Section 4.4.11, Section 4.4.12</t>
  </si>
  <si>
    <t>Section 4.4.3</t>
  </si>
  <si>
    <t>Sections 3.11.1 and 3.11.2</t>
  </si>
  <si>
    <t>Section 3.11.2</t>
  </si>
  <si>
    <t>Section 3.11.1</t>
  </si>
  <si>
    <t>EITI Requirement 6.1: Social expenditures</t>
  </si>
  <si>
    <t>Section 5.9.4.2</t>
  </si>
  <si>
    <t>TT $34,692,696 = US$ ‭5,101,867.05</t>
  </si>
  <si>
    <t>Page 74 of the 2017 EITI Report</t>
  </si>
  <si>
    <t>Green Fund Levy (TT$ 116,532,321 = US$ 17,137,106.03)</t>
  </si>
  <si>
    <t>EITI Requirement 6.3: Economic contribution</t>
  </si>
  <si>
    <t>https://www.finance.gov.tt/wp-content/uploads/2019/02/Review-Of-The-Economy-2018.pdf</t>
  </si>
  <si>
    <t>Gross Domestic Product - SNA 2008 C. Mining and quarrying, including oil and gas</t>
  </si>
  <si>
    <t>(TT$ 17,349,300,000 = US$ 2,551,367,647)</t>
  </si>
  <si>
    <t>(TT$ 150,847,000,000 = US$ 22 283 329 640 )</t>
  </si>
  <si>
    <t>TT $5,869,327,146 = US$ 863,136,345‬)</t>
  </si>
  <si>
    <t>TT 34.9 billion= US$ 5.13 billion)</t>
  </si>
  <si>
    <t>EITI Requirement 6.4: Environmental impact</t>
  </si>
  <si>
    <t>Section 3.13.2</t>
  </si>
  <si>
    <t xml:space="preserve"> 000115341-9</t>
  </si>
  <si>
    <t xml:space="preserve"> 100039340-4</t>
  </si>
  <si>
    <t xml:space="preserve"> 000102561-5</t>
  </si>
  <si>
    <t xml:space="preserve"> 000128514-1</t>
  </si>
  <si>
    <t xml:space="preserve"> 100001211-7</t>
  </si>
  <si>
    <t xml:space="preserve"> 000118097-4</t>
  </si>
  <si>
    <t xml:space="preserve"> 000128330-5</t>
  </si>
  <si>
    <t xml:space="preserve"> 000100429-6</t>
  </si>
  <si>
    <t xml:space="preserve"> 000112940-1</t>
  </si>
  <si>
    <t xml:space="preserve"> 000121807-9</t>
  </si>
  <si>
    <t xml:space="preserve"> 100040632-9</t>
  </si>
  <si>
    <t xml:space="preserve"> 100052014-2</t>
  </si>
  <si>
    <t xml:space="preserve"> 100045795-1</t>
  </si>
  <si>
    <t xml:space="preserve"> 100041988-5</t>
  </si>
  <si>
    <t xml:space="preserve"> 100039974-3</t>
  </si>
  <si>
    <t xml:space="preserve"> 122369-5</t>
  </si>
  <si>
    <t xml:space="preserve"> 117683-6</t>
  </si>
  <si>
    <t xml:space="preserve"> 100047966-7</t>
  </si>
  <si>
    <t xml:space="preserve"> 100043183-7</t>
  </si>
  <si>
    <t xml:space="preserve"> 100047864-5</t>
  </si>
  <si>
    <t xml:space="preserve"> 100047154-8</t>
  </si>
  <si>
    <t xml:space="preserve"> 100004151-5</t>
  </si>
  <si>
    <t xml:space="preserve"> 100005727-1</t>
  </si>
  <si>
    <t xml:space="preserve"> 100027000-1</t>
  </si>
  <si>
    <t xml:space="preserve"> 100006133-9</t>
  </si>
  <si>
    <t xml:space="preserve"> 100019007-1</t>
  </si>
  <si>
    <t xml:space="preserve"> 100019007-2</t>
  </si>
  <si>
    <t xml:space="preserve"> 124867-0</t>
  </si>
  <si>
    <t xml:space="preserve"> 112379-5</t>
  </si>
  <si>
    <t xml:space="preserve"> 115200-9</t>
  </si>
  <si>
    <t xml:space="preserve"> 122055-9</t>
  </si>
  <si>
    <t xml:space="preserve"> 170005-3</t>
  </si>
  <si>
    <t xml:space="preserve"> 000103389-8</t>
  </si>
  <si>
    <t xml:space="preserve"> 000119991-0</t>
  </si>
  <si>
    <t xml:space="preserve"> 115137-2</t>
  </si>
  <si>
    <t xml:space="preserve"> 000112991-9</t>
  </si>
  <si>
    <t xml:space="preserve"> 000121621-7</t>
  </si>
  <si>
    <t xml:space="preserve"> 000170015-0</t>
  </si>
  <si>
    <t xml:space="preserve"> 000111061-4</t>
  </si>
  <si>
    <t xml:space="preserve"> 000123057-8</t>
  </si>
  <si>
    <t xml:space="preserve"> 000170013-4</t>
  </si>
  <si>
    <t xml:space="preserve"> 000128062-5</t>
  </si>
  <si>
    <t xml:space="preserve"> 100040582-6</t>
  </si>
  <si>
    <t xml:space="preserve"> 10005602-2</t>
  </si>
  <si>
    <t xml:space="preserve"> 100046616-1</t>
  </si>
  <si>
    <t xml:space="preserve"> 170010-5</t>
  </si>
  <si>
    <t xml:space="preserve"> 000104756-7</t>
  </si>
  <si>
    <t xml:space="preserve"> 000104806-1</t>
  </si>
  <si>
    <t xml:space="preserve"> 000118944-1</t>
  </si>
  <si>
    <t>Barrels</t>
  </si>
  <si>
    <t xml:space="preserve">Withholding Tax (WHT) on dividends </t>
  </si>
  <si>
    <t xml:space="preserve">Petroleum Production Levy </t>
  </si>
  <si>
    <t>Application for Renewal of Licence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</si>
</sst>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_);_(* \(#,##0.00\);_(* &quot;-&quot;??_);_(@_)"/>
    <numFmt numFmtId="165" formatCode="_ * #,##0.00_ ;_ * \-#,##0.00_ ;_ * &quot;-&quot;??_ ;_ @_ "/>
    <numFmt numFmtId="166" formatCode="_ * #,##0.0000_ ;_ * \-#,##0.0000_ ;_ * &quot;-&quot;??_ ;_ @_ "/>
    <numFmt numFmtId="167" formatCode="yyyy\-mm\-dd"/>
    <numFmt numFmtId="168" formatCode="0.0\ %"/>
    <numFmt numFmtId="169" formatCode="_ * #,##0_ ;_ * \-#,##0_ ;_ * &quot;-&quot;??_ ;_ @_ "/>
    <numFmt numFmtId="170" formatCode="_(* #,##0_);_(* \(#,##0\);_(* &quot;-&quot;??_);_(@_)"/>
  </numFmts>
  <fonts count="78" x14ac:knownFonts="1">
    <font>
      <sz val="10.5"/>
      <color theme="1"/>
      <name val="Calibri"/>
      <family val="2"/>
    </font>
    <font>
      <sz val="11"/>
      <color theme="1"/>
      <name val="Franklin Gothic Book"/>
      <family val="2"/>
    </font>
    <font>
      <sz val="11"/>
      <color theme="1"/>
      <name val="Calibri"/>
      <family val="2"/>
      <scheme val="minor"/>
    </font>
    <font>
      <sz val="11"/>
      <color theme="1"/>
      <name val="Calibri"/>
      <family val="2"/>
      <scheme val="minor"/>
    </font>
    <font>
      <sz val="11"/>
      <color theme="1"/>
      <name val="Franklin Gothic Book"/>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i/>
      <sz val="11"/>
      <color theme="1"/>
      <name val="Franklin Gothic Book"/>
      <family val="2"/>
    </font>
    <font>
      <sz val="11"/>
      <color theme="1"/>
      <name val="Franklin Gothic Book"/>
      <family val="2"/>
    </font>
    <font>
      <i/>
      <sz val="11"/>
      <color rgb="FF7F7F7F"/>
      <name val="Franklin Gothic Book"/>
      <family val="2"/>
    </font>
    <font>
      <sz val="12"/>
      <color theme="1"/>
      <name val="Calibri"/>
      <family val="2"/>
    </font>
    <font>
      <u/>
      <sz val="10.5"/>
      <color rgb="FF0563C1"/>
      <name val="Calibri"/>
      <family val="2"/>
    </font>
    <font>
      <b/>
      <sz val="12"/>
      <color theme="1"/>
      <name val="Franklin Gothic Book"/>
      <family val="2"/>
    </font>
  </fonts>
  <fills count="1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FFFF00"/>
        <bgColor indexed="64"/>
      </patternFill>
    </fill>
    <fill>
      <patternFill patternType="solid">
        <fgColor rgb="FFD9E1F2"/>
        <bgColor rgb="FF000000"/>
      </patternFill>
    </fill>
    <fill>
      <patternFill patternType="solid">
        <fgColor rgb="FFF6A70A"/>
        <bgColor rgb="FF000000"/>
      </patternFill>
    </fill>
    <fill>
      <patternFill patternType="solid">
        <fgColor rgb="FFFFFFFF"/>
        <bgColor rgb="FF000000"/>
      </patternFill>
    </fill>
  </fills>
  <borders count="49">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n">
        <color rgb="FF188FBB"/>
      </bottom>
      <diagonal/>
    </border>
    <border>
      <left style="medium">
        <color theme="0"/>
      </left>
      <right/>
      <top style="medium">
        <color theme="0"/>
      </top>
      <bottom/>
      <diagonal/>
    </border>
    <border>
      <left/>
      <right/>
      <top style="medium">
        <color theme="0"/>
      </top>
      <bottom/>
      <diagonal/>
    </border>
  </borders>
  <cellStyleXfs count="11">
    <xf numFmtId="0" fontId="0" fillId="0" borderId="0"/>
    <xf numFmtId="165" fontId="7" fillId="0" borderId="0" applyFont="0" applyFill="0" applyBorder="0" applyAlignment="0" applyProtection="0"/>
    <xf numFmtId="0" fontId="10" fillId="0" borderId="0" applyNumberFormat="0" applyFill="0" applyBorder="0" applyAlignment="0" applyProtection="0"/>
    <xf numFmtId="0" fontId="11" fillId="0" borderId="0"/>
    <xf numFmtId="0" fontId="12" fillId="0" borderId="0" applyNumberFormat="0" applyFill="0" applyBorder="0" applyAlignment="0" applyProtection="0"/>
    <xf numFmtId="0" fontId="14" fillId="0" borderId="0" applyNumberFormat="0" applyFill="0" applyBorder="0" applyAlignment="0" applyProtection="0"/>
    <xf numFmtId="9" fontId="7" fillId="0" borderId="0" applyFont="0" applyFill="0" applyBorder="0" applyAlignment="0" applyProtection="0"/>
    <xf numFmtId="0" fontId="3" fillId="0" borderId="0"/>
    <xf numFmtId="164" fontId="3" fillId="0" borderId="0" applyFont="0" applyFill="0" applyBorder="0" applyAlignment="0" applyProtection="0"/>
    <xf numFmtId="0" fontId="2" fillId="0" borderId="0"/>
    <xf numFmtId="164" fontId="2" fillId="0" borderId="0" applyFont="0" applyFill="0" applyBorder="0" applyAlignment="0" applyProtection="0"/>
  </cellStyleXfs>
  <cellXfs count="379">
    <xf numFmtId="0" fontId="0" fillId="0" borderId="0" xfId="0"/>
    <xf numFmtId="0" fontId="9" fillId="0" borderId="0" xfId="0" applyFont="1" applyAlignment="1"/>
    <xf numFmtId="0" fontId="0" fillId="0" borderId="0" xfId="0" applyAlignment="1"/>
    <xf numFmtId="0" fontId="0" fillId="0" borderId="7" xfId="0" applyFont="1" applyFill="1" applyBorder="1" applyAlignment="1"/>
    <xf numFmtId="0" fontId="0" fillId="0" borderId="8" xfId="0" applyFont="1" applyFill="1" applyBorder="1" applyAlignment="1"/>
    <xf numFmtId="0" fontId="0" fillId="0" borderId="7" xfId="0" applyFill="1" applyBorder="1" applyAlignment="1"/>
    <xf numFmtId="0" fontId="0" fillId="0" borderId="8" xfId="0" applyFill="1" applyBorder="1" applyAlignment="1"/>
    <xf numFmtId="49" fontId="13" fillId="0" borderId="0" xfId="0" applyNumberFormat="1" applyFont="1" applyAlignment="1">
      <alignment horizontal="left"/>
    </xf>
    <xf numFmtId="49" fontId="0" fillId="0" borderId="0" xfId="0" applyNumberFormat="1"/>
    <xf numFmtId="0" fontId="0" fillId="0" borderId="0" xfId="0" applyNumberFormat="1" applyAlignment="1"/>
    <xf numFmtId="0" fontId="15" fillId="0" borderId="0" xfId="0" quotePrefix="1" applyFont="1" applyAlignment="1"/>
    <xf numFmtId="0" fontId="0" fillId="0" borderId="0" xfId="0" applyFont="1" applyAlignment="1"/>
    <xf numFmtId="0" fontId="16" fillId="0" borderId="0" xfId="3" applyFont="1" applyFill="1" applyAlignment="1">
      <alignment horizontal="left" vertical="center"/>
    </xf>
    <xf numFmtId="0" fontId="16" fillId="0" borderId="0" xfId="3" applyFont="1" applyFill="1" applyBorder="1" applyAlignment="1">
      <alignment horizontal="left" vertical="center"/>
    </xf>
    <xf numFmtId="0" fontId="18" fillId="0" borderId="0" xfId="3" applyFont="1" applyFill="1" applyBorder="1" applyAlignment="1">
      <alignment vertical="center"/>
    </xf>
    <xf numFmtId="0" fontId="21" fillId="0" borderId="0" xfId="3" applyFont="1" applyFill="1" applyBorder="1" applyAlignment="1">
      <alignment horizontal="left" vertical="center"/>
    </xf>
    <xf numFmtId="0" fontId="17" fillId="0" borderId="0" xfId="3" applyFont="1" applyFill="1" applyBorder="1" applyAlignment="1">
      <alignment vertical="center"/>
    </xf>
    <xf numFmtId="0" fontId="20" fillId="0" borderId="0" xfId="3" applyFont="1" applyFill="1" applyBorder="1" applyAlignment="1">
      <alignment vertical="center"/>
    </xf>
    <xf numFmtId="0" fontId="21" fillId="0" borderId="0" xfId="3" applyFont="1" applyFill="1" applyAlignment="1">
      <alignment horizontal="left" vertical="center"/>
    </xf>
    <xf numFmtId="0" fontId="25" fillId="0" borderId="0" xfId="0" applyFont="1"/>
    <xf numFmtId="0" fontId="22" fillId="0" borderId="0" xfId="3" applyFont="1" applyFill="1" applyAlignment="1">
      <alignment horizontal="left" vertical="center"/>
    </xf>
    <xf numFmtId="0" fontId="22" fillId="0" borderId="0" xfId="3" applyFont="1" applyFill="1" applyBorder="1" applyAlignment="1">
      <alignment horizontal="left" vertical="center"/>
    </xf>
    <xf numFmtId="0" fontId="20" fillId="0" borderId="4" xfId="3" applyFont="1" applyFill="1" applyBorder="1" applyAlignment="1">
      <alignment vertical="center"/>
    </xf>
    <xf numFmtId="0" fontId="27" fillId="0" borderId="0" xfId="0" applyFont="1"/>
    <xf numFmtId="0" fontId="19" fillId="0" borderId="0" xfId="3" applyFont="1" applyFill="1" applyBorder="1" applyAlignment="1">
      <alignment vertical="center"/>
    </xf>
    <xf numFmtId="0" fontId="25" fillId="0" borderId="0" xfId="0" applyFont="1" applyAlignment="1"/>
    <xf numFmtId="0" fontId="36" fillId="0" borderId="0" xfId="3" applyFont="1" applyFill="1" applyAlignment="1">
      <alignment horizontal="left" vertical="center"/>
    </xf>
    <xf numFmtId="0" fontId="6" fillId="0" borderId="0" xfId="0" applyFont="1"/>
    <xf numFmtId="0" fontId="36" fillId="0" borderId="0" xfId="3" applyFont="1" applyFill="1" applyBorder="1" applyAlignment="1">
      <alignment horizontal="left" vertical="center"/>
    </xf>
    <xf numFmtId="0" fontId="36" fillId="0" borderId="0" xfId="3" applyFont="1" applyFill="1" applyBorder="1" applyAlignment="1">
      <alignment horizontal="right" vertical="center"/>
    </xf>
    <xf numFmtId="0" fontId="36" fillId="5" borderId="0" xfId="3" applyFont="1" applyFill="1" applyAlignment="1">
      <alignment horizontal="left" vertical="center"/>
    </xf>
    <xf numFmtId="0" fontId="36" fillId="5" borderId="0" xfId="3" applyFont="1" applyFill="1" applyBorder="1" applyAlignment="1">
      <alignment horizontal="left" vertical="center"/>
    </xf>
    <xf numFmtId="0" fontId="27" fillId="5" borderId="0" xfId="3" applyFont="1" applyFill="1" applyBorder="1" applyAlignment="1">
      <alignment vertical="center"/>
    </xf>
    <xf numFmtId="0" fontId="42" fillId="5" borderId="0" xfId="2" applyFont="1" applyFill="1" applyBorder="1" applyAlignment="1"/>
    <xf numFmtId="0" fontId="33" fillId="4" borderId="35" xfId="3" applyFont="1" applyFill="1" applyBorder="1" applyAlignment="1">
      <alignment horizontal="left" vertical="center"/>
    </xf>
    <xf numFmtId="0" fontId="33" fillId="0" borderId="35" xfId="3" applyFont="1" applyFill="1" applyBorder="1" applyAlignment="1">
      <alignment horizontal="left" vertical="center"/>
    </xf>
    <xf numFmtId="0" fontId="43" fillId="5" borderId="0" xfId="3" applyFont="1" applyFill="1" applyBorder="1" applyAlignment="1">
      <alignment horizontal="left" vertical="center"/>
    </xf>
    <xf numFmtId="0" fontId="27" fillId="0" borderId="0" xfId="3" applyFont="1" applyFill="1" applyBorder="1" applyAlignment="1">
      <alignment vertical="center"/>
    </xf>
    <xf numFmtId="0" fontId="42" fillId="0" borderId="0" xfId="4" applyFont="1" applyFill="1" applyBorder="1" applyAlignment="1"/>
    <xf numFmtId="0" fontId="46" fillId="0" borderId="0" xfId="3" applyFont="1" applyFill="1" applyBorder="1" applyAlignment="1">
      <alignment vertical="center" wrapText="1"/>
    </xf>
    <xf numFmtId="0" fontId="38" fillId="0" borderId="40" xfId="3" applyFont="1" applyFill="1" applyBorder="1" applyAlignment="1">
      <alignment horizontal="left" vertical="center"/>
    </xf>
    <xf numFmtId="0" fontId="46" fillId="0" borderId="40" xfId="3" applyFont="1" applyFill="1" applyBorder="1" applyAlignment="1">
      <alignment horizontal="left" vertical="center"/>
    </xf>
    <xf numFmtId="0" fontId="37" fillId="0" borderId="40" xfId="3" applyFont="1" applyFill="1" applyBorder="1" applyAlignment="1">
      <alignment vertical="center"/>
    </xf>
    <xf numFmtId="0" fontId="46" fillId="0" borderId="0" xfId="3" applyFont="1" applyFill="1" applyBorder="1" applyAlignment="1">
      <alignment horizontal="left" vertical="center"/>
    </xf>
    <xf numFmtId="0" fontId="38" fillId="0" borderId="0" xfId="3" applyFont="1" applyFill="1" applyBorder="1" applyAlignment="1">
      <alignment horizontal="left" vertical="center"/>
    </xf>
    <xf numFmtId="0" fontId="37" fillId="0" borderId="0" xfId="3" applyFont="1" applyFill="1" applyBorder="1" applyAlignment="1">
      <alignment vertical="center"/>
    </xf>
    <xf numFmtId="0" fontId="50" fillId="0" borderId="0" xfId="3" applyFont="1" applyFill="1" applyBorder="1" applyAlignment="1">
      <alignment vertical="center"/>
    </xf>
    <xf numFmtId="0" fontId="38" fillId="0" borderId="0" xfId="3" applyFont="1" applyFill="1" applyBorder="1" applyAlignment="1">
      <alignment vertical="center"/>
    </xf>
    <xf numFmtId="0" fontId="37" fillId="0" borderId="0" xfId="3" applyFont="1" applyFill="1" applyBorder="1" applyAlignment="1">
      <alignment horizontal="left" vertical="center"/>
    </xf>
    <xf numFmtId="0" fontId="46" fillId="0" borderId="0" xfId="3" applyFont="1" applyFill="1" applyAlignment="1">
      <alignment horizontal="left" vertical="center"/>
    </xf>
    <xf numFmtId="0" fontId="36" fillId="0" borderId="0" xfId="0" applyFont="1"/>
    <xf numFmtId="0" fontId="37" fillId="6" borderId="0" xfId="3" applyFont="1" applyFill="1" applyBorder="1" applyAlignment="1">
      <alignment horizontal="left" vertical="center"/>
    </xf>
    <xf numFmtId="0" fontId="27" fillId="6" borderId="0" xfId="3" applyFont="1" applyFill="1" applyBorder="1" applyAlignment="1">
      <alignment horizontal="left" vertical="center"/>
    </xf>
    <xf numFmtId="0" fontId="36" fillId="6" borderId="0" xfId="3" applyFont="1" applyFill="1" applyBorder="1" applyAlignment="1">
      <alignment horizontal="left" vertical="center"/>
    </xf>
    <xf numFmtId="0" fontId="36" fillId="6" borderId="0" xfId="3" applyFont="1" applyFill="1" applyBorder="1" applyAlignment="1">
      <alignment vertical="center"/>
    </xf>
    <xf numFmtId="0" fontId="39" fillId="6" borderId="0" xfId="3" applyFont="1" applyFill="1" applyBorder="1" applyAlignment="1">
      <alignment vertical="center"/>
    </xf>
    <xf numFmtId="0" fontId="37" fillId="6" borderId="0" xfId="3" applyFont="1" applyFill="1" applyBorder="1" applyAlignment="1">
      <alignment vertical="center"/>
    </xf>
    <xf numFmtId="0" fontId="40" fillId="6" borderId="0" xfId="3" applyFont="1" applyFill="1" applyBorder="1" applyAlignment="1">
      <alignment horizontal="left" vertical="center"/>
    </xf>
    <xf numFmtId="0" fontId="37" fillId="6" borderId="0" xfId="3" applyFont="1" applyFill="1" applyBorder="1" applyAlignment="1">
      <alignment horizontal="left" vertical="center" wrapText="1" indent="2"/>
    </xf>
    <xf numFmtId="0" fontId="32" fillId="6" borderId="0" xfId="3" applyFont="1" applyFill="1" applyBorder="1" applyAlignment="1">
      <alignment vertical="center"/>
    </xf>
    <xf numFmtId="0" fontId="37" fillId="6" borderId="0" xfId="3" applyFont="1" applyFill="1" applyBorder="1" applyAlignment="1">
      <alignment vertical="center" wrapText="1"/>
    </xf>
    <xf numFmtId="0" fontId="40" fillId="6" borderId="0" xfId="3" applyFont="1" applyFill="1" applyBorder="1" applyAlignment="1">
      <alignment vertical="center"/>
    </xf>
    <xf numFmtId="0" fontId="27" fillId="6" borderId="0" xfId="3" applyFont="1" applyFill="1" applyBorder="1" applyAlignment="1">
      <alignment vertical="center"/>
    </xf>
    <xf numFmtId="0" fontId="33" fillId="6" borderId="0" xfId="3" applyFont="1" applyFill="1" applyBorder="1" applyAlignment="1">
      <alignment vertical="center"/>
    </xf>
    <xf numFmtId="0" fontId="38" fillId="6" borderId="0" xfId="3" applyFont="1" applyFill="1" applyBorder="1" applyAlignment="1">
      <alignment vertical="center"/>
    </xf>
    <xf numFmtId="0" fontId="40" fillId="6" borderId="0" xfId="3" applyFont="1" applyFill="1" applyBorder="1" applyAlignment="1">
      <alignment horizontal="left" vertical="center" indent="2"/>
    </xf>
    <xf numFmtId="0" fontId="43" fillId="7" borderId="35" xfId="3" applyFont="1" applyFill="1" applyBorder="1" applyAlignment="1">
      <alignment horizontal="left" vertical="center"/>
    </xf>
    <xf numFmtId="0" fontId="42" fillId="6" borderId="0" xfId="4" applyFont="1" applyFill="1" applyBorder="1" applyAlignment="1"/>
    <xf numFmtId="0" fontId="44" fillId="6" borderId="24" xfId="3" applyFont="1" applyFill="1" applyBorder="1" applyAlignment="1">
      <alignment vertical="center" wrapText="1"/>
    </xf>
    <xf numFmtId="0" fontId="46" fillId="6" borderId="25" xfId="3" applyFont="1" applyFill="1" applyBorder="1" applyAlignment="1">
      <alignment vertical="center" wrapText="1"/>
    </xf>
    <xf numFmtId="0" fontId="47" fillId="6" borderId="26" xfId="3" applyFont="1" applyFill="1" applyBorder="1" applyAlignment="1">
      <alignment vertical="center" wrapText="1"/>
    </xf>
    <xf numFmtId="0" fontId="44" fillId="6" borderId="27" xfId="3" applyFont="1" applyFill="1" applyBorder="1" applyAlignment="1">
      <alignment vertical="center" wrapText="1"/>
    </xf>
    <xf numFmtId="0" fontId="46" fillId="6" borderId="1" xfId="3" applyFont="1" applyFill="1" applyBorder="1" applyAlignment="1">
      <alignment vertical="center" wrapText="1"/>
    </xf>
    <xf numFmtId="0" fontId="46" fillId="6" borderId="28" xfId="3" applyFont="1" applyFill="1" applyBorder="1" applyAlignment="1">
      <alignment vertical="center" wrapText="1"/>
    </xf>
    <xf numFmtId="0" fontId="46" fillId="6" borderId="31" xfId="3" applyFont="1" applyFill="1" applyBorder="1" applyAlignment="1">
      <alignment vertical="center" wrapText="1"/>
    </xf>
    <xf numFmtId="0" fontId="46" fillId="6" borderId="0" xfId="3" applyFont="1" applyFill="1" applyBorder="1" applyAlignment="1">
      <alignment vertical="center" wrapText="1"/>
    </xf>
    <xf numFmtId="0" fontId="46" fillId="6" borderId="32" xfId="3" applyFont="1" applyFill="1" applyBorder="1" applyAlignment="1">
      <alignment vertical="center" wrapText="1"/>
    </xf>
    <xf numFmtId="0" fontId="47" fillId="6" borderId="31" xfId="3" applyFont="1" applyFill="1" applyBorder="1" applyAlignment="1">
      <alignment vertical="center" wrapText="1"/>
    </xf>
    <xf numFmtId="0" fontId="47" fillId="6" borderId="29" xfId="3" applyFont="1" applyFill="1" applyBorder="1" applyAlignment="1">
      <alignment vertical="center" wrapText="1"/>
    </xf>
    <xf numFmtId="0" fontId="46" fillId="6" borderId="21" xfId="3" applyFont="1" applyFill="1" applyBorder="1" applyAlignment="1">
      <alignment vertical="center" wrapText="1"/>
    </xf>
    <xf numFmtId="0" fontId="46" fillId="6" borderId="30" xfId="3" applyFont="1" applyFill="1" applyBorder="1" applyAlignment="1">
      <alignment vertical="center" wrapText="1"/>
    </xf>
    <xf numFmtId="0" fontId="43" fillId="0" borderId="0" xfId="3" applyFont="1" applyFill="1" applyBorder="1" applyAlignment="1">
      <alignment horizontal="left" vertical="center"/>
    </xf>
    <xf numFmtId="0" fontId="38" fillId="0" borderId="9" xfId="3" applyFont="1" applyFill="1" applyBorder="1" applyAlignment="1" applyProtection="1">
      <alignment vertical="center"/>
      <protection locked="0"/>
    </xf>
    <xf numFmtId="0" fontId="36" fillId="0" borderId="2" xfId="3" applyFont="1" applyFill="1" applyBorder="1" applyAlignment="1">
      <alignment horizontal="left" vertical="center"/>
    </xf>
    <xf numFmtId="0" fontId="37" fillId="0" borderId="2" xfId="3" applyFont="1" applyFill="1" applyBorder="1" applyAlignment="1">
      <alignment horizontal="left" vertical="center"/>
    </xf>
    <xf numFmtId="0" fontId="37" fillId="0" borderId="4" xfId="3" applyFont="1" applyFill="1" applyBorder="1" applyAlignment="1" applyProtection="1">
      <alignment horizontal="left" vertical="center" indent="2"/>
      <protection locked="0"/>
    </xf>
    <xf numFmtId="0" fontId="46" fillId="4" borderId="6" xfId="3" applyFont="1" applyFill="1" applyBorder="1" applyAlignment="1">
      <alignment horizontal="left" vertical="center"/>
    </xf>
    <xf numFmtId="0" fontId="27" fillId="0" borderId="4" xfId="3" applyFont="1" applyFill="1" applyBorder="1" applyAlignment="1" applyProtection="1">
      <alignment horizontal="left" vertical="center" indent="2"/>
      <protection locked="0"/>
    </xf>
    <xf numFmtId="0" fontId="37" fillId="0" borderId="5" xfId="3" applyFont="1" applyFill="1" applyBorder="1" applyAlignment="1">
      <alignment vertical="center"/>
    </xf>
    <xf numFmtId="0" fontId="46" fillId="0" borderId="2" xfId="3" applyFont="1" applyFill="1" applyBorder="1" applyAlignment="1">
      <alignment horizontal="left" vertical="center"/>
    </xf>
    <xf numFmtId="0" fontId="37" fillId="0" borderId="10" xfId="3" applyFont="1" applyFill="1" applyBorder="1" applyAlignment="1">
      <alignment vertical="center"/>
    </xf>
    <xf numFmtId="0" fontId="46" fillId="4" borderId="11" xfId="3" applyFont="1" applyFill="1" applyBorder="1" applyAlignment="1">
      <alignment horizontal="left" vertical="center"/>
    </xf>
    <xf numFmtId="0" fontId="37" fillId="0" borderId="9" xfId="3" applyFont="1" applyFill="1" applyBorder="1" applyAlignment="1" applyProtection="1">
      <alignment horizontal="left" vertical="center" indent="2"/>
      <protection locked="0"/>
    </xf>
    <xf numFmtId="0" fontId="36" fillId="2" borderId="16" xfId="3" applyFont="1" applyFill="1" applyBorder="1" applyAlignment="1">
      <alignment horizontal="left" vertical="center"/>
    </xf>
    <xf numFmtId="0" fontId="37" fillId="0" borderId="4" xfId="3" applyFont="1" applyFill="1" applyBorder="1" applyAlignment="1" applyProtection="1">
      <alignment horizontal="left" vertical="center" wrapText="1" indent="2"/>
      <protection locked="0"/>
    </xf>
    <xf numFmtId="0" fontId="37" fillId="0" borderId="12" xfId="3" applyFont="1" applyFill="1" applyBorder="1" applyAlignment="1" applyProtection="1">
      <alignment horizontal="left" vertical="center" wrapText="1" indent="2"/>
      <protection locked="0"/>
    </xf>
    <xf numFmtId="0" fontId="46" fillId="0" borderId="1" xfId="3" applyFont="1" applyFill="1" applyBorder="1" applyAlignment="1">
      <alignment horizontal="left" vertical="center"/>
    </xf>
    <xf numFmtId="0" fontId="46" fillId="4" borderId="1" xfId="3" applyFont="1" applyFill="1" applyBorder="1" applyAlignment="1">
      <alignment horizontal="left" vertical="center"/>
    </xf>
    <xf numFmtId="0" fontId="46" fillId="4" borderId="0" xfId="3" applyFont="1" applyFill="1" applyBorder="1" applyAlignment="1">
      <alignment horizontal="left" vertical="center"/>
    </xf>
    <xf numFmtId="0" fontId="46" fillId="0" borderId="12" xfId="3" applyFont="1" applyFill="1" applyBorder="1" applyAlignment="1">
      <alignment horizontal="left" vertical="center"/>
    </xf>
    <xf numFmtId="0" fontId="46" fillId="4" borderId="13" xfId="3" applyFont="1" applyFill="1" applyBorder="1" applyAlignment="1">
      <alignment horizontal="left" vertical="center"/>
    </xf>
    <xf numFmtId="0" fontId="46" fillId="0" borderId="11" xfId="3" applyFont="1" applyFill="1" applyBorder="1" applyAlignment="1">
      <alignment horizontal="left" vertical="center"/>
    </xf>
    <xf numFmtId="0" fontId="50" fillId="4" borderId="2" xfId="3" applyFont="1" applyFill="1" applyBorder="1" applyAlignment="1">
      <alignment vertical="center"/>
    </xf>
    <xf numFmtId="0" fontId="36" fillId="0" borderId="23" xfId="3" applyFont="1" applyFill="1" applyBorder="1" applyAlignment="1">
      <alignment horizontal="left" vertical="center"/>
    </xf>
    <xf numFmtId="0" fontId="36" fillId="0" borderId="16" xfId="3" applyFont="1" applyFill="1" applyBorder="1" applyAlignment="1">
      <alignment horizontal="left" vertical="center"/>
    </xf>
    <xf numFmtId="0" fontId="37" fillId="0" borderId="0" xfId="3" applyFont="1" applyFill="1" applyBorder="1" applyAlignment="1">
      <alignment horizontal="left" vertical="center" indent="1"/>
    </xf>
    <xf numFmtId="0" fontId="50" fillId="4" borderId="36" xfId="3" applyFont="1" applyFill="1" applyBorder="1" applyAlignment="1">
      <alignment vertical="center"/>
    </xf>
    <xf numFmtId="0" fontId="37" fillId="0" borderId="2" xfId="3" applyFont="1" applyFill="1" applyBorder="1" applyAlignment="1">
      <alignment horizontal="left" vertical="center" indent="1"/>
    </xf>
    <xf numFmtId="0" fontId="50" fillId="4" borderId="0" xfId="3" applyFont="1" applyFill="1" applyBorder="1" applyAlignment="1">
      <alignment vertical="center"/>
    </xf>
    <xf numFmtId="0" fontId="37" fillId="0" borderId="4" xfId="3" applyFont="1" applyFill="1" applyBorder="1" applyAlignment="1" applyProtection="1">
      <alignment horizontal="left" vertical="center" indent="4"/>
      <protection locked="0"/>
    </xf>
    <xf numFmtId="0" fontId="37" fillId="0" borderId="4" xfId="3" applyFont="1" applyFill="1" applyBorder="1" applyAlignment="1" applyProtection="1">
      <alignment horizontal="left" vertical="center" indent="6"/>
      <protection locked="0"/>
    </xf>
    <xf numFmtId="0" fontId="46" fillId="0" borderId="39" xfId="3" applyFont="1" applyFill="1" applyBorder="1" applyAlignment="1">
      <alignment horizontal="left" vertical="center"/>
    </xf>
    <xf numFmtId="0" fontId="46" fillId="4" borderId="21" xfId="3" applyFont="1" applyFill="1" applyBorder="1" applyAlignment="1">
      <alignment horizontal="left" vertical="center"/>
    </xf>
    <xf numFmtId="0" fontId="51" fillId="0" borderId="1" xfId="2" applyFont="1" applyFill="1" applyBorder="1" applyAlignment="1" applyProtection="1">
      <alignment horizontal="left" vertical="center" indent="2"/>
      <protection locked="0"/>
    </xf>
    <xf numFmtId="0" fontId="37" fillId="0" borderId="0" xfId="3" applyFont="1" applyFill="1" applyBorder="1" applyAlignment="1" applyProtection="1">
      <alignment horizontal="left" vertical="center" indent="4"/>
      <protection locked="0"/>
    </xf>
    <xf numFmtId="10" fontId="37" fillId="0" borderId="5" xfId="3" applyNumberFormat="1" applyFont="1" applyFill="1" applyBorder="1" applyAlignment="1">
      <alignment horizontal="left" vertical="center"/>
    </xf>
    <xf numFmtId="0" fontId="46" fillId="0" borderId="6" xfId="3" applyFont="1" applyFill="1" applyBorder="1" applyAlignment="1">
      <alignment horizontal="left" vertical="center"/>
    </xf>
    <xf numFmtId="0" fontId="38" fillId="0" borderId="23" xfId="3" applyFont="1" applyFill="1" applyBorder="1" applyAlignment="1" applyProtection="1">
      <alignment vertical="center"/>
      <protection locked="0"/>
    </xf>
    <xf numFmtId="0" fontId="44" fillId="0" borderId="16" xfId="3" applyFont="1" applyFill="1" applyBorder="1" applyAlignment="1">
      <alignment horizontal="left" vertical="center"/>
    </xf>
    <xf numFmtId="0" fontId="52" fillId="0" borderId="16" xfId="3" applyFont="1" applyFill="1" applyBorder="1" applyAlignment="1">
      <alignment vertical="center"/>
    </xf>
    <xf numFmtId="0" fontId="37" fillId="0" borderId="9" xfId="3" applyFont="1" applyFill="1" applyBorder="1" applyAlignment="1" applyProtection="1">
      <alignment vertical="center"/>
      <protection locked="0"/>
    </xf>
    <xf numFmtId="0" fontId="37" fillId="7" borderId="5" xfId="3" applyFont="1" applyFill="1" applyBorder="1" applyAlignment="1">
      <alignment vertical="center"/>
    </xf>
    <xf numFmtId="167" fontId="37" fillId="7" borderId="5" xfId="3" applyNumberFormat="1" applyFont="1" applyFill="1" applyBorder="1" applyAlignment="1">
      <alignment vertical="center"/>
    </xf>
    <xf numFmtId="0" fontId="37" fillId="7" borderId="0" xfId="3" applyFont="1" applyFill="1" applyBorder="1" applyAlignment="1">
      <alignment vertical="center"/>
    </xf>
    <xf numFmtId="167" fontId="37" fillId="7" borderId="0" xfId="3" applyNumberFormat="1" applyFont="1" applyFill="1" applyBorder="1" applyAlignment="1">
      <alignment vertical="center"/>
    </xf>
    <xf numFmtId="0" fontId="58" fillId="7" borderId="21" xfId="3" applyFont="1" applyFill="1" applyBorder="1" applyAlignment="1">
      <alignment vertical="center"/>
    </xf>
    <xf numFmtId="0" fontId="42" fillId="7" borderId="2" xfId="4" applyFont="1" applyFill="1" applyBorder="1" applyAlignment="1">
      <alignment vertical="center"/>
    </xf>
    <xf numFmtId="0" fontId="37" fillId="7" borderId="36" xfId="3" applyFont="1" applyFill="1" applyBorder="1" applyAlignment="1">
      <alignment vertical="center" wrapText="1"/>
    </xf>
    <xf numFmtId="0" fontId="56" fillId="7" borderId="21" xfId="4" applyFont="1" applyFill="1" applyBorder="1" applyAlignment="1">
      <alignment vertical="center" wrapText="1"/>
    </xf>
    <xf numFmtId="0" fontId="37" fillId="7" borderId="1" xfId="3" applyFont="1" applyFill="1" applyBorder="1" applyAlignment="1">
      <alignment vertical="center"/>
    </xf>
    <xf numFmtId="166" fontId="37" fillId="7" borderId="0" xfId="1" applyNumberFormat="1" applyFont="1" applyFill="1" applyBorder="1" applyAlignment="1">
      <alignment vertical="center"/>
    </xf>
    <xf numFmtId="0" fontId="19" fillId="6" borderId="0" xfId="3" applyFont="1" applyFill="1" applyBorder="1" applyAlignment="1">
      <alignment vertical="center"/>
    </xf>
    <xf numFmtId="0" fontId="38" fillId="0" borderId="2" xfId="3" applyFont="1" applyFill="1" applyBorder="1" applyAlignment="1" applyProtection="1">
      <alignment vertical="center"/>
      <protection locked="0"/>
    </xf>
    <xf numFmtId="0" fontId="44" fillId="0" borderId="2" xfId="3" applyFont="1" applyFill="1" applyBorder="1" applyAlignment="1">
      <alignment horizontal="left" vertical="center"/>
    </xf>
    <xf numFmtId="10" fontId="52" fillId="0" borderId="2" xfId="3" applyNumberFormat="1" applyFont="1" applyFill="1" applyBorder="1" applyAlignment="1">
      <alignment vertical="center"/>
    </xf>
    <xf numFmtId="0" fontId="37" fillId="0" borderId="9" xfId="3" applyFont="1" applyFill="1" applyBorder="1" applyAlignment="1" applyProtection="1">
      <alignment horizontal="left" vertical="center" indent="4"/>
      <protection locked="0"/>
    </xf>
    <xf numFmtId="0" fontId="37" fillId="7" borderId="2" xfId="3" applyFont="1" applyFill="1" applyBorder="1" applyAlignment="1">
      <alignment vertical="center"/>
    </xf>
    <xf numFmtId="0" fontId="46" fillId="4" borderId="2" xfId="3" applyFont="1" applyFill="1" applyBorder="1" applyAlignment="1">
      <alignment horizontal="left" vertical="center"/>
    </xf>
    <xf numFmtId="0" fontId="56" fillId="0" borderId="0" xfId="2" applyFont="1" applyFill="1"/>
    <xf numFmtId="0" fontId="27" fillId="0" borderId="0" xfId="3" applyFont="1" applyFill="1" applyBorder="1" applyAlignment="1">
      <alignment horizontal="left" vertical="center"/>
    </xf>
    <xf numFmtId="0" fontId="31" fillId="0" borderId="24" xfId="2" applyFont="1" applyFill="1" applyBorder="1" applyAlignment="1">
      <alignment horizontal="left" vertical="center" wrapText="1"/>
    </xf>
    <xf numFmtId="0" fontId="37" fillId="0" borderId="25" xfId="3" applyFont="1" applyFill="1" applyBorder="1" applyAlignment="1">
      <alignment horizontal="left" vertical="center" indent="1"/>
    </xf>
    <xf numFmtId="0" fontId="37" fillId="0" borderId="25" xfId="3" applyFont="1" applyFill="1" applyBorder="1" applyAlignment="1">
      <alignment horizontal="left" vertical="center" indent="3"/>
    </xf>
    <xf numFmtId="0" fontId="37" fillId="0" borderId="26" xfId="3" applyFont="1" applyFill="1" applyBorder="1" applyAlignment="1">
      <alignment horizontal="left" vertical="center" indent="3"/>
    </xf>
    <xf numFmtId="0" fontId="36" fillId="4" borderId="26" xfId="3" applyFont="1" applyFill="1" applyBorder="1" applyAlignment="1">
      <alignment horizontal="left" vertical="center"/>
    </xf>
    <xf numFmtId="0" fontId="36" fillId="0" borderId="32" xfId="3" applyFont="1" applyFill="1" applyBorder="1" applyAlignment="1">
      <alignment horizontal="left" vertical="center"/>
    </xf>
    <xf numFmtId="0" fontId="37" fillId="0" borderId="0" xfId="3" applyFont="1" applyFill="1" applyBorder="1" applyAlignment="1">
      <alignment horizontal="left" vertical="center" indent="5"/>
    </xf>
    <xf numFmtId="0" fontId="36" fillId="0" borderId="25" xfId="3" applyFont="1" applyFill="1" applyBorder="1" applyAlignment="1">
      <alignment horizontal="left" vertical="center"/>
    </xf>
    <xf numFmtId="0" fontId="37" fillId="0" borderId="31" xfId="3" applyFont="1" applyFill="1" applyBorder="1" applyAlignment="1">
      <alignment horizontal="left" vertical="center" indent="5"/>
    </xf>
    <xf numFmtId="0" fontId="37" fillId="0" borderId="31" xfId="3" applyFont="1" applyFill="1" applyBorder="1" applyAlignment="1">
      <alignment horizontal="left" vertical="center" indent="1"/>
    </xf>
    <xf numFmtId="0" fontId="37" fillId="0" borderId="38" xfId="3" applyFont="1" applyFill="1" applyBorder="1" applyAlignment="1">
      <alignment horizontal="left" vertical="center"/>
    </xf>
    <xf numFmtId="0" fontId="37" fillId="0" borderId="26" xfId="3" applyFont="1" applyFill="1" applyBorder="1" applyAlignment="1">
      <alignment horizontal="left" vertical="center" indent="1"/>
    </xf>
    <xf numFmtId="0" fontId="37" fillId="0" borderId="25" xfId="3" applyFont="1" applyFill="1" applyBorder="1" applyAlignment="1">
      <alignment horizontal="left" vertical="center" wrapText="1" indent="1"/>
    </xf>
    <xf numFmtId="0" fontId="37" fillId="0" borderId="25" xfId="3" applyFont="1" applyFill="1" applyBorder="1" applyAlignment="1">
      <alignment horizontal="left" vertical="center" wrapText="1" indent="3"/>
    </xf>
    <xf numFmtId="0" fontId="37" fillId="0" borderId="26" xfId="3" applyFont="1" applyFill="1" applyBorder="1" applyAlignment="1">
      <alignment horizontal="left" vertical="center" wrapText="1" indent="3"/>
    </xf>
    <xf numFmtId="0" fontId="37" fillId="0" borderId="26" xfId="3" applyFont="1" applyFill="1" applyBorder="1" applyAlignment="1">
      <alignment horizontal="left" vertical="center" wrapText="1" indent="1"/>
    </xf>
    <xf numFmtId="0" fontId="39" fillId="0" borderId="25" xfId="2" applyFont="1" applyFill="1" applyBorder="1" applyAlignment="1">
      <alignment horizontal="left" vertical="center" wrapText="1" indent="1"/>
    </xf>
    <xf numFmtId="0" fontId="39" fillId="0" borderId="26" xfId="2" applyFont="1" applyFill="1" applyBorder="1" applyAlignment="1">
      <alignment horizontal="left" vertical="center" wrapText="1" indent="1"/>
    </xf>
    <xf numFmtId="0" fontId="37" fillId="0" borderId="26" xfId="3" applyFont="1" applyFill="1" applyBorder="1" applyAlignment="1">
      <alignment vertical="center" wrapText="1"/>
    </xf>
    <xf numFmtId="0" fontId="39" fillId="0" borderId="25" xfId="2" applyFont="1" applyFill="1" applyBorder="1" applyAlignment="1">
      <alignment horizontal="left" vertical="center" wrapText="1" indent="3"/>
    </xf>
    <xf numFmtId="0" fontId="39" fillId="0" borderId="26" xfId="2" applyFont="1" applyFill="1" applyBorder="1" applyAlignment="1">
      <alignment horizontal="left" vertical="center" wrapText="1" indent="3"/>
    </xf>
    <xf numFmtId="0" fontId="36" fillId="0" borderId="21" xfId="3" applyFont="1" applyFill="1" applyBorder="1" applyAlignment="1">
      <alignment horizontal="left" vertical="center"/>
    </xf>
    <xf numFmtId="0" fontId="39" fillId="0" borderId="25" xfId="2" applyFont="1" applyFill="1" applyBorder="1" applyAlignment="1">
      <alignment horizontal="left" vertical="center" wrapText="1"/>
    </xf>
    <xf numFmtId="0" fontId="37" fillId="0" borderId="0" xfId="3" applyFont="1" applyFill="1" applyBorder="1" applyAlignment="1">
      <alignment vertical="center" wrapText="1"/>
    </xf>
    <xf numFmtId="0" fontId="27" fillId="0" borderId="2" xfId="3" applyFont="1" applyFill="1" applyBorder="1" applyAlignment="1">
      <alignment vertical="center"/>
    </xf>
    <xf numFmtId="0" fontId="37" fillId="0" borderId="2" xfId="3" applyFont="1" applyFill="1" applyBorder="1" applyAlignment="1">
      <alignment vertical="center" wrapText="1"/>
    </xf>
    <xf numFmtId="0" fontId="27" fillId="0" borderId="0" xfId="3" applyFont="1" applyFill="1" applyBorder="1" applyAlignment="1">
      <alignment vertical="center"/>
    </xf>
    <xf numFmtId="0" fontId="37" fillId="7" borderId="25" xfId="3" applyFont="1" applyFill="1" applyBorder="1" applyAlignment="1">
      <alignment horizontal="left" vertical="center" wrapText="1" indent="3"/>
    </xf>
    <xf numFmtId="0" fontId="59" fillId="0" borderId="0" xfId="3" applyFont="1" applyFill="1" applyBorder="1" applyAlignment="1">
      <alignment horizontal="left" vertical="center"/>
    </xf>
    <xf numFmtId="0" fontId="60" fillId="0" borderId="0" xfId="3" applyNumberFormat="1" applyFont="1" applyFill="1" applyBorder="1" applyAlignment="1">
      <alignment vertical="center"/>
    </xf>
    <xf numFmtId="0" fontId="46" fillId="0" borderId="0" xfId="3" applyNumberFormat="1" applyFont="1" applyFill="1" applyBorder="1" applyAlignment="1">
      <alignment vertical="center"/>
    </xf>
    <xf numFmtId="165" fontId="46" fillId="0" borderId="0" xfId="1" applyFont="1" applyFill="1" applyAlignment="1">
      <alignment horizontal="left" vertical="center"/>
    </xf>
    <xf numFmtId="0" fontId="46" fillId="0" borderId="0" xfId="3" applyFont="1" applyFill="1" applyBorder="1" applyAlignment="1">
      <alignment vertical="center"/>
    </xf>
    <xf numFmtId="169" fontId="46" fillId="0" borderId="0" xfId="1" applyNumberFormat="1" applyFont="1" applyFill="1" applyAlignment="1">
      <alignment horizontal="left" vertical="center"/>
    </xf>
    <xf numFmtId="0" fontId="46" fillId="0" borderId="0" xfId="3" applyNumberFormat="1" applyFont="1" applyFill="1" applyAlignment="1">
      <alignment horizontal="left" vertical="center"/>
    </xf>
    <xf numFmtId="0" fontId="46" fillId="6" borderId="21" xfId="3" applyFont="1" applyFill="1" applyBorder="1" applyAlignment="1">
      <alignment vertical="center"/>
    </xf>
    <xf numFmtId="0" fontId="46" fillId="8" borderId="30" xfId="3" applyNumberFormat="1" applyFont="1" applyFill="1" applyBorder="1" applyAlignment="1">
      <alignment vertical="center"/>
    </xf>
    <xf numFmtId="0" fontId="29" fillId="6" borderId="0" xfId="0" applyFont="1" applyFill="1" applyBorder="1" applyAlignment="1">
      <alignment vertical="center"/>
    </xf>
    <xf numFmtId="0" fontId="36" fillId="0" borderId="0" xfId="0" applyFont="1" applyAlignment="1"/>
    <xf numFmtId="169" fontId="36" fillId="0" borderId="0" xfId="1" applyNumberFormat="1" applyFont="1"/>
    <xf numFmtId="165" fontId="36" fillId="0" borderId="0" xfId="1" applyFont="1"/>
    <xf numFmtId="0" fontId="59" fillId="0" borderId="33" xfId="0" applyFont="1" applyBorder="1"/>
    <xf numFmtId="0" fontId="59" fillId="0" borderId="16" xfId="0" applyFont="1" applyBorder="1"/>
    <xf numFmtId="165" fontId="59" fillId="0" borderId="34" xfId="1" applyFont="1" applyBorder="1"/>
    <xf numFmtId="0" fontId="63" fillId="0" borderId="0" xfId="5" applyFont="1"/>
    <xf numFmtId="0" fontId="59" fillId="3" borderId="2" xfId="0" applyFont="1" applyFill="1" applyBorder="1" applyAlignment="1">
      <alignment vertical="center"/>
    </xf>
    <xf numFmtId="0" fontId="36" fillId="0" borderId="0" xfId="3" applyFont="1" applyFill="1" applyBorder="1" applyAlignment="1">
      <alignment vertical="center"/>
    </xf>
    <xf numFmtId="165" fontId="36" fillId="0" borderId="0" xfId="1" applyFont="1" applyAlignment="1">
      <alignment horizontal="right"/>
    </xf>
    <xf numFmtId="0" fontId="63" fillId="0" borderId="0" xfId="5" applyNumberFormat="1" applyFont="1"/>
    <xf numFmtId="0" fontId="46" fillId="6" borderId="0" xfId="3" applyFont="1" applyFill="1" applyBorder="1" applyAlignment="1">
      <alignment horizontal="left" vertical="center" indent="1"/>
    </xf>
    <xf numFmtId="0" fontId="46" fillId="6" borderId="0" xfId="3" applyFont="1" applyFill="1" applyBorder="1" applyAlignment="1">
      <alignment horizontal="left" vertical="center"/>
    </xf>
    <xf numFmtId="165" fontId="46" fillId="6" borderId="0" xfId="1" applyFont="1" applyFill="1" applyBorder="1" applyAlignment="1">
      <alignment horizontal="left" vertical="center"/>
    </xf>
    <xf numFmtId="0" fontId="59" fillId="6" borderId="1" xfId="3" applyFont="1" applyFill="1" applyBorder="1" applyAlignment="1">
      <alignment horizontal="left" vertical="center"/>
    </xf>
    <xf numFmtId="165" fontId="59" fillId="6" borderId="1" xfId="1" applyFont="1" applyFill="1" applyBorder="1" applyAlignment="1">
      <alignment horizontal="left" vertical="center"/>
    </xf>
    <xf numFmtId="0" fontId="46" fillId="6" borderId="1" xfId="3" applyFont="1" applyFill="1" applyBorder="1" applyAlignment="1">
      <alignment horizontal="left" vertical="center"/>
    </xf>
    <xf numFmtId="165" fontId="46" fillId="6" borderId="1" xfId="1" applyFont="1" applyFill="1" applyBorder="1" applyAlignment="1">
      <alignment horizontal="left" vertical="center"/>
    </xf>
    <xf numFmtId="0" fontId="46" fillId="6" borderId="1" xfId="0" applyFont="1" applyFill="1" applyBorder="1"/>
    <xf numFmtId="0" fontId="46" fillId="6" borderId="20" xfId="3" applyFont="1" applyFill="1" applyBorder="1" applyAlignment="1">
      <alignment horizontal="left" vertical="center"/>
    </xf>
    <xf numFmtId="165" fontId="46" fillId="6" borderId="20" xfId="1" applyFont="1" applyFill="1" applyBorder="1" applyAlignment="1">
      <alignment horizontal="left" vertical="center"/>
    </xf>
    <xf numFmtId="0" fontId="47" fillId="0" borderId="0" xfId="3" applyFont="1" applyFill="1" applyAlignment="1">
      <alignment horizontal="left" vertical="center"/>
    </xf>
    <xf numFmtId="0" fontId="59" fillId="6" borderId="0" xfId="0" applyFont="1" applyFill="1" applyBorder="1" applyAlignment="1">
      <alignment vertical="center"/>
    </xf>
    <xf numFmtId="0" fontId="65" fillId="0" borderId="0" xfId="3" applyFont="1" applyFill="1" applyBorder="1" applyAlignment="1">
      <alignment horizontal="left" vertical="center"/>
    </xf>
    <xf numFmtId="0" fontId="65" fillId="0" borderId="0" xfId="3" applyFont="1" applyFill="1" applyAlignment="1">
      <alignment horizontal="left" vertical="center"/>
    </xf>
    <xf numFmtId="0" fontId="65" fillId="0" borderId="0" xfId="3" applyFont="1" applyFill="1" applyBorder="1" applyAlignment="1">
      <alignment vertical="center"/>
    </xf>
    <xf numFmtId="0" fontId="65" fillId="0" borderId="0" xfId="3" quotePrefix="1" applyFont="1" applyFill="1" applyBorder="1" applyAlignment="1">
      <alignment horizontal="left" vertical="center"/>
    </xf>
    <xf numFmtId="0" fontId="8" fillId="0" borderId="14" xfId="0" applyFont="1" applyFill="1" applyBorder="1" applyAlignment="1"/>
    <xf numFmtId="0" fontId="8" fillId="0" borderId="15" xfId="0" applyFont="1" applyFill="1" applyBorder="1" applyAlignment="1"/>
    <xf numFmtId="0" fontId="36" fillId="7" borderId="0" xfId="3" applyFont="1" applyFill="1" applyBorder="1" applyAlignment="1">
      <alignment horizontal="right" vertical="center"/>
    </xf>
    <xf numFmtId="0" fontId="5" fillId="0" borderId="0" xfId="3" applyFont="1" applyFill="1" applyAlignment="1">
      <alignment horizontal="left" vertical="center"/>
    </xf>
    <xf numFmtId="0" fontId="39" fillId="0" borderId="26" xfId="2" applyFont="1" applyFill="1" applyBorder="1" applyAlignment="1">
      <alignment horizontal="left" vertical="center" wrapText="1" indent="2"/>
    </xf>
    <xf numFmtId="0" fontId="39" fillId="0" borderId="24" xfId="2" applyFont="1" applyFill="1" applyBorder="1" applyAlignment="1">
      <alignment horizontal="left" vertical="center" wrapText="1" indent="2"/>
    </xf>
    <xf numFmtId="0" fontId="36" fillId="0" borderId="1" xfId="3" applyFont="1" applyFill="1" applyBorder="1" applyAlignment="1">
      <alignment horizontal="left" vertical="center"/>
    </xf>
    <xf numFmtId="0" fontId="31" fillId="0" borderId="9" xfId="2" applyFont="1" applyFill="1" applyBorder="1" applyAlignment="1" applyProtection="1">
      <alignment horizontal="left" vertical="center" wrapText="1"/>
      <protection locked="0"/>
    </xf>
    <xf numFmtId="0" fontId="37" fillId="0" borderId="2" xfId="3" applyFont="1" applyFill="1" applyBorder="1" applyAlignment="1">
      <alignment vertical="center"/>
    </xf>
    <xf numFmtId="0" fontId="37" fillId="0" borderId="2" xfId="3" applyFont="1" applyFill="1" applyBorder="1" applyAlignment="1" applyProtection="1">
      <alignment horizontal="left" vertical="center" indent="4"/>
      <protection locked="0"/>
    </xf>
    <xf numFmtId="0" fontId="31" fillId="0" borderId="37" xfId="2" applyFont="1" applyFill="1" applyBorder="1" applyAlignment="1" applyProtection="1">
      <alignment vertical="center"/>
      <protection locked="0"/>
    </xf>
    <xf numFmtId="0" fontId="19" fillId="0" borderId="0" xfId="3" applyFont="1" applyFill="1" applyBorder="1" applyAlignment="1" applyProtection="1">
      <alignment vertical="center"/>
      <protection locked="0"/>
    </xf>
    <xf numFmtId="0" fontId="68" fillId="0" borderId="2" xfId="3" applyFont="1" applyFill="1" applyBorder="1" applyAlignment="1" applyProtection="1">
      <alignment horizontal="left" vertical="center"/>
      <protection locked="0"/>
    </xf>
    <xf numFmtId="0" fontId="69" fillId="0" borderId="2" xfId="3" applyFont="1" applyFill="1" applyBorder="1" applyAlignment="1">
      <alignment horizontal="left" vertical="center"/>
    </xf>
    <xf numFmtId="0" fontId="68" fillId="0" borderId="2" xfId="3" applyFont="1" applyFill="1" applyBorder="1" applyAlignment="1">
      <alignment horizontal="left" vertical="center"/>
    </xf>
    <xf numFmtId="0" fontId="70" fillId="0" borderId="2" xfId="3" applyFont="1" applyFill="1" applyBorder="1" applyAlignment="1">
      <alignment horizontal="left" vertical="center"/>
    </xf>
    <xf numFmtId="0" fontId="69" fillId="0" borderId="0" xfId="3" applyFont="1" applyFill="1" applyBorder="1" applyAlignment="1">
      <alignment horizontal="left" vertical="center"/>
    </xf>
    <xf numFmtId="0" fontId="68" fillId="0" borderId="0" xfId="3" applyFont="1" applyFill="1" applyBorder="1" applyAlignment="1">
      <alignment horizontal="left" vertical="center"/>
    </xf>
    <xf numFmtId="0" fontId="70" fillId="0" borderId="0" xfId="3" applyFont="1" applyFill="1" applyBorder="1" applyAlignment="1">
      <alignment horizontal="left" vertical="center"/>
    </xf>
    <xf numFmtId="0" fontId="69" fillId="0" borderId="0" xfId="3" applyFont="1" applyFill="1" applyAlignment="1">
      <alignment horizontal="left" vertical="center"/>
    </xf>
    <xf numFmtId="0" fontId="37" fillId="0" borderId="0" xfId="3" applyFont="1" applyFill="1" applyBorder="1" applyAlignment="1">
      <alignment horizontal="left" vertical="center" wrapText="1" indent="3"/>
    </xf>
    <xf numFmtId="165" fontId="36" fillId="0" borderId="0" xfId="1" applyFont="1" applyFill="1" applyAlignment="1">
      <alignment horizontal="left" vertical="center"/>
    </xf>
    <xf numFmtId="0" fontId="4" fillId="0" borderId="0" xfId="3" applyFont="1" applyFill="1" applyAlignment="1">
      <alignment horizontal="left" vertical="center"/>
    </xf>
    <xf numFmtId="0" fontId="71" fillId="0" borderId="25" xfId="2" applyFont="1" applyFill="1" applyBorder="1" applyAlignment="1">
      <alignment horizontal="left" vertical="center" wrapText="1"/>
    </xf>
    <xf numFmtId="168" fontId="37" fillId="10" borderId="26" xfId="6" applyNumberFormat="1" applyFont="1" applyFill="1" applyBorder="1" applyAlignment="1">
      <alignment vertical="center" wrapText="1"/>
    </xf>
    <xf numFmtId="0" fontId="37" fillId="5" borderId="25" xfId="3" applyFont="1" applyFill="1" applyBorder="1" applyAlignment="1">
      <alignment horizontal="left" vertical="center" indent="1"/>
    </xf>
    <xf numFmtId="0" fontId="37" fillId="5" borderId="26" xfId="3" applyFont="1" applyFill="1" applyBorder="1" applyAlignment="1">
      <alignment horizontal="left" vertical="center" indent="1"/>
    </xf>
    <xf numFmtId="0" fontId="37" fillId="5" borderId="25" xfId="3" applyFont="1" applyFill="1" applyBorder="1" applyAlignment="1">
      <alignment horizontal="left" vertical="center" indent="3"/>
    </xf>
    <xf numFmtId="0" fontId="36" fillId="0" borderId="0" xfId="3" applyFont="1" applyFill="1" applyAlignment="1">
      <alignment horizontal="left" vertical="center"/>
    </xf>
    <xf numFmtId="0" fontId="10" fillId="7" borderId="21" xfId="2" applyFill="1" applyBorder="1" applyAlignment="1">
      <alignment vertical="center"/>
    </xf>
    <xf numFmtId="0" fontId="10" fillId="7" borderId="2" xfId="2" applyFill="1" applyBorder="1" applyAlignment="1">
      <alignment vertical="center" wrapText="1"/>
    </xf>
    <xf numFmtId="0" fontId="10" fillId="7" borderId="5" xfId="2" applyFill="1" applyBorder="1" applyAlignment="1">
      <alignment vertical="center"/>
    </xf>
    <xf numFmtId="0" fontId="72" fillId="0" borderId="0" xfId="3" applyFont="1" applyFill="1" applyAlignment="1">
      <alignment horizontal="left" vertical="center"/>
    </xf>
    <xf numFmtId="0" fontId="73" fillId="0" borderId="0" xfId="3" applyFont="1" applyFill="1" applyAlignment="1">
      <alignment horizontal="left" vertical="center"/>
    </xf>
    <xf numFmtId="169" fontId="72" fillId="0" borderId="0" xfId="1" applyNumberFormat="1" applyFont="1" applyFill="1" applyAlignment="1">
      <alignment horizontal="left" vertical="center"/>
    </xf>
    <xf numFmtId="165" fontId="72" fillId="0" borderId="0" xfId="1" applyFont="1" applyFill="1" applyAlignment="1">
      <alignment horizontal="left" vertical="center"/>
    </xf>
    <xf numFmtId="0" fontId="73" fillId="0" borderId="0" xfId="0" applyFont="1"/>
    <xf numFmtId="0" fontId="4" fillId="0" borderId="0" xfId="0" applyFont="1"/>
    <xf numFmtId="0" fontId="74" fillId="0" borderId="0" xfId="5" applyNumberFormat="1" applyFont="1"/>
    <xf numFmtId="165" fontId="73" fillId="0" borderId="0" xfId="1" applyFont="1" applyAlignment="1">
      <alignment horizontal="right"/>
    </xf>
    <xf numFmtId="0" fontId="73" fillId="0" borderId="0" xfId="0" applyNumberFormat="1" applyFont="1"/>
    <xf numFmtId="165" fontId="73" fillId="0" borderId="0" xfId="1" applyFont="1"/>
    <xf numFmtId="169" fontId="73" fillId="0" borderId="0" xfId="1" applyNumberFormat="1" applyFont="1"/>
    <xf numFmtId="0" fontId="36" fillId="0" borderId="0" xfId="3" applyFont="1" applyFill="1" applyAlignment="1">
      <alignment horizontal="left" vertical="center"/>
    </xf>
    <xf numFmtId="0" fontId="4" fillId="0" borderId="0" xfId="0" applyNumberFormat="1" applyFont="1"/>
    <xf numFmtId="165" fontId="4" fillId="0" borderId="0" xfId="1" applyFont="1"/>
    <xf numFmtId="169" fontId="4" fillId="0" borderId="0" xfId="1" applyNumberFormat="1" applyFont="1"/>
    <xf numFmtId="0" fontId="42" fillId="6" borderId="0" xfId="2" applyFont="1" applyFill="1"/>
    <xf numFmtId="170" fontId="73" fillId="0" borderId="0" xfId="1" applyNumberFormat="1" applyFont="1"/>
    <xf numFmtId="0" fontId="37" fillId="0" borderId="24" xfId="3" applyFont="1" applyBorder="1" applyAlignment="1">
      <alignment vertical="center" wrapText="1"/>
    </xf>
    <xf numFmtId="0" fontId="27" fillId="0" borderId="0" xfId="3" applyFont="1" applyAlignment="1">
      <alignment horizontal="left" vertical="center"/>
    </xf>
    <xf numFmtId="0" fontId="27" fillId="11" borderId="24" xfId="3" applyFont="1" applyFill="1" applyBorder="1" applyAlignment="1">
      <alignment horizontal="left" vertical="center"/>
    </xf>
    <xf numFmtId="0" fontId="37" fillId="0" borderId="25" xfId="3" applyFont="1" applyBorder="1" applyAlignment="1">
      <alignment vertical="center" wrapText="1"/>
    </xf>
    <xf numFmtId="0" fontId="27" fillId="11" borderId="25" xfId="3" applyFont="1" applyFill="1" applyBorder="1" applyAlignment="1">
      <alignment horizontal="left" vertical="center"/>
    </xf>
    <xf numFmtId="0" fontId="37" fillId="12" borderId="25" xfId="3" applyFont="1" applyFill="1" applyBorder="1" applyAlignment="1">
      <alignment vertical="center" wrapText="1"/>
    </xf>
    <xf numFmtId="0" fontId="37" fillId="12" borderId="26" xfId="3" applyFont="1" applyFill="1" applyBorder="1" applyAlignment="1">
      <alignment vertical="center" wrapText="1"/>
    </xf>
    <xf numFmtId="0" fontId="27" fillId="11" borderId="26" xfId="3" applyFont="1" applyFill="1" applyBorder="1" applyAlignment="1">
      <alignment horizontal="left" vertical="center"/>
    </xf>
    <xf numFmtId="0" fontId="27" fillId="0" borderId="38" xfId="3" applyFont="1" applyBorder="1" applyAlignment="1">
      <alignment horizontal="left" vertical="center"/>
    </xf>
    <xf numFmtId="0" fontId="40" fillId="0" borderId="24" xfId="3" applyFont="1" applyBorder="1" applyAlignment="1">
      <alignment vertical="center"/>
    </xf>
    <xf numFmtId="0" fontId="27" fillId="0" borderId="24" xfId="3" applyFont="1" applyBorder="1" applyAlignment="1">
      <alignment vertical="center"/>
    </xf>
    <xf numFmtId="0" fontId="27" fillId="0" borderId="24" xfId="3" applyFont="1" applyBorder="1" applyAlignment="1">
      <alignment horizontal="center" vertical="center" wrapText="1"/>
    </xf>
    <xf numFmtId="0" fontId="76" fillId="12" borderId="25" xfId="2" applyFont="1" applyFill="1" applyBorder="1" applyAlignment="1">
      <alignment vertical="center" wrapText="1"/>
    </xf>
    <xf numFmtId="0" fontId="39" fillId="12" borderId="26" xfId="4" applyFont="1" applyFill="1" applyBorder="1" applyAlignment="1">
      <alignment vertical="center"/>
    </xf>
    <xf numFmtId="0" fontId="76" fillId="12" borderId="26" xfId="2" applyFont="1" applyFill="1" applyBorder="1" applyAlignment="1">
      <alignment vertical="center" wrapText="1"/>
    </xf>
    <xf numFmtId="0" fontId="37" fillId="12" borderId="25" xfId="3" applyFont="1" applyFill="1" applyBorder="1" applyAlignment="1">
      <alignment horizontal="left" vertical="center" wrapText="1"/>
    </xf>
    <xf numFmtId="3" fontId="37" fillId="12" borderId="25" xfId="3" applyNumberFormat="1" applyFont="1" applyFill="1" applyBorder="1" applyAlignment="1">
      <alignment vertical="center" wrapText="1"/>
    </xf>
    <xf numFmtId="4" fontId="37" fillId="12" borderId="25" xfId="3" applyNumberFormat="1" applyFont="1" applyFill="1" applyBorder="1" applyAlignment="1">
      <alignment vertical="center" wrapText="1"/>
    </xf>
    <xf numFmtId="0" fontId="27" fillId="0" borderId="1" xfId="3" applyFont="1" applyBorder="1" applyAlignment="1">
      <alignment horizontal="left" vertical="center"/>
    </xf>
    <xf numFmtId="0" fontId="27" fillId="0" borderId="21" xfId="3" applyFont="1" applyBorder="1" applyAlignment="1">
      <alignment horizontal="left" vertical="center"/>
    </xf>
    <xf numFmtId="0" fontId="37" fillId="12" borderId="24" xfId="3" applyFont="1" applyFill="1" applyBorder="1" applyAlignment="1">
      <alignment vertical="center" wrapText="1"/>
    </xf>
    <xf numFmtId="3" fontId="37" fillId="12" borderId="26" xfId="3" applyNumberFormat="1" applyFont="1" applyFill="1" applyBorder="1" applyAlignment="1">
      <alignment vertical="center" wrapText="1"/>
    </xf>
    <xf numFmtId="0" fontId="27" fillId="0" borderId="0" xfId="3" applyFont="1" applyAlignment="1">
      <alignment vertical="center"/>
    </xf>
    <xf numFmtId="0" fontId="27" fillId="12" borderId="26" xfId="3" applyFont="1" applyFill="1" applyBorder="1" applyAlignment="1">
      <alignment vertical="center"/>
    </xf>
    <xf numFmtId="0" fontId="76" fillId="12" borderId="0" xfId="2" applyFont="1" applyFill="1" applyBorder="1" applyAlignment="1">
      <alignment vertical="center" wrapText="1"/>
    </xf>
    <xf numFmtId="0" fontId="27" fillId="0" borderId="32" xfId="3" applyFont="1" applyBorder="1" applyAlignment="1">
      <alignment horizontal="left" vertical="center"/>
    </xf>
    <xf numFmtId="0" fontId="27" fillId="12" borderId="25" xfId="3" applyFont="1" applyFill="1" applyBorder="1" applyAlignment="1">
      <alignment vertical="center"/>
    </xf>
    <xf numFmtId="3" fontId="37" fillId="12" borderId="25" xfId="3" applyNumberFormat="1" applyFont="1" applyFill="1" applyBorder="1" applyAlignment="1">
      <alignment horizontal="left" vertical="center" wrapText="1"/>
    </xf>
    <xf numFmtId="0" fontId="37" fillId="13" borderId="24" xfId="3" applyFont="1" applyFill="1" applyBorder="1" applyAlignment="1">
      <alignment vertical="center" wrapText="1"/>
    </xf>
    <xf numFmtId="0" fontId="27" fillId="13" borderId="24" xfId="3" applyFont="1" applyFill="1" applyBorder="1" applyAlignment="1">
      <alignment vertical="center"/>
    </xf>
    <xf numFmtId="0" fontId="27" fillId="12" borderId="0" xfId="3" applyFont="1" applyFill="1" applyAlignment="1">
      <alignment horizontal="left" vertical="center"/>
    </xf>
    <xf numFmtId="4" fontId="27" fillId="11" borderId="25" xfId="3" applyNumberFormat="1" applyFont="1" applyFill="1" applyBorder="1" applyAlignment="1">
      <alignment horizontal="left" vertical="center"/>
    </xf>
    <xf numFmtId="0" fontId="37" fillId="0" borderId="0" xfId="3" applyFont="1" applyAlignment="1">
      <alignment vertical="center" wrapText="1"/>
    </xf>
    <xf numFmtId="0" fontId="36" fillId="0" borderId="0" xfId="3" applyFont="1" applyFill="1" applyAlignment="1">
      <alignment horizontal="left" vertical="center"/>
    </xf>
    <xf numFmtId="0" fontId="25" fillId="0" borderId="0" xfId="0" applyFont="1"/>
    <xf numFmtId="0" fontId="46" fillId="4" borderId="0" xfId="3" applyFont="1" applyFill="1" applyBorder="1" applyAlignment="1">
      <alignment horizontal="left" vertical="center" wrapText="1"/>
    </xf>
    <xf numFmtId="0" fontId="10" fillId="12" borderId="25" xfId="2" applyFill="1" applyBorder="1" applyAlignment="1">
      <alignment vertical="center" wrapText="1"/>
    </xf>
    <xf numFmtId="0" fontId="75" fillId="0" borderId="0" xfId="0" applyFont="1" applyFill="1" applyBorder="1" applyAlignment="1">
      <alignment vertical="center" wrapText="1"/>
    </xf>
    <xf numFmtId="0" fontId="77" fillId="0" borderId="33" xfId="0" applyFont="1" applyBorder="1"/>
    <xf numFmtId="165" fontId="4" fillId="0" borderId="0" xfId="0" applyNumberFormat="1" applyFont="1"/>
    <xf numFmtId="0" fontId="59" fillId="0" borderId="0" xfId="0" applyFont="1" applyBorder="1"/>
    <xf numFmtId="165" fontId="59" fillId="0" borderId="0" xfId="1" applyFont="1" applyBorder="1"/>
    <xf numFmtId="0" fontId="59" fillId="0" borderId="0" xfId="0" applyFont="1"/>
    <xf numFmtId="2" fontId="37" fillId="0" borderId="26" xfId="3" applyNumberFormat="1" applyFont="1" applyBorder="1" applyAlignment="1">
      <alignment vertical="center"/>
    </xf>
    <xf numFmtId="0" fontId="37" fillId="5" borderId="25" xfId="3" applyFont="1" applyFill="1" applyBorder="1" applyAlignment="1">
      <alignment horizontal="left" vertical="center" wrapText="1" indent="3"/>
    </xf>
    <xf numFmtId="0" fontId="39" fillId="5" borderId="26" xfId="2" applyFont="1" applyFill="1" applyBorder="1" applyAlignment="1">
      <alignment horizontal="left" vertical="center" wrapText="1" indent="3"/>
    </xf>
    <xf numFmtId="169" fontId="46" fillId="0" borderId="0" xfId="3" applyNumberFormat="1" applyFont="1" applyFill="1" applyAlignment="1">
      <alignment horizontal="left" vertical="center"/>
    </xf>
    <xf numFmtId="0" fontId="36" fillId="0" borderId="0" xfId="3" applyFont="1" applyFill="1" applyAlignment="1">
      <alignment horizontal="left" vertical="center"/>
    </xf>
    <xf numFmtId="0" fontId="36" fillId="0" borderId="0" xfId="3" applyFont="1" applyFill="1" applyAlignment="1">
      <alignment horizontal="left" vertical="center"/>
    </xf>
    <xf numFmtId="0" fontId="73" fillId="0" borderId="31" xfId="0" applyFont="1" applyBorder="1"/>
    <xf numFmtId="0" fontId="36" fillId="0" borderId="0" xfId="0" applyFont="1" applyBorder="1"/>
    <xf numFmtId="0" fontId="36" fillId="0" borderId="0" xfId="3" applyFont="1" applyFill="1" applyAlignment="1">
      <alignment horizontal="left" vertical="center"/>
    </xf>
    <xf numFmtId="0" fontId="4" fillId="6" borderId="46" xfId="3" applyFont="1" applyFill="1" applyBorder="1" applyAlignment="1">
      <alignment horizontal="left" vertical="center"/>
    </xf>
    <xf numFmtId="0" fontId="59" fillId="0" borderId="0" xfId="3" applyFont="1" applyAlignment="1">
      <alignment horizontal="left" vertical="center"/>
    </xf>
    <xf numFmtId="0" fontId="4" fillId="0" borderId="0" xfId="3" applyFont="1" applyAlignment="1">
      <alignment horizontal="left" vertical="center"/>
    </xf>
    <xf numFmtId="0" fontId="38" fillId="0" borderId="0" xfId="3" applyFont="1" applyFill="1" applyBorder="1" applyAlignment="1">
      <alignment horizontal="left" vertical="center" wrapText="1"/>
    </xf>
    <xf numFmtId="0" fontId="53" fillId="6" borderId="0" xfId="2" applyFont="1" applyFill="1" applyBorder="1" applyAlignment="1">
      <alignment vertical="center"/>
    </xf>
    <xf numFmtId="0" fontId="31" fillId="6" borderId="3" xfId="2" applyFont="1" applyFill="1" applyBorder="1" applyAlignment="1">
      <alignment horizontal="center" vertical="center"/>
    </xf>
    <xf numFmtId="0" fontId="42" fillId="6" borderId="0" xfId="2" applyFont="1" applyFill="1" applyBorder="1" applyAlignment="1">
      <alignment vertical="center" wrapText="1"/>
    </xf>
    <xf numFmtId="0" fontId="37" fillId="6" borderId="0" xfId="3" applyFont="1" applyFill="1" applyBorder="1" applyAlignment="1">
      <alignment horizontal="left" vertical="center" wrapText="1" indent="2"/>
    </xf>
    <xf numFmtId="0" fontId="31" fillId="6" borderId="17" xfId="2" applyFont="1" applyFill="1" applyBorder="1" applyAlignment="1">
      <alignment horizontal="center" vertical="center"/>
    </xf>
    <xf numFmtId="0" fontId="31" fillId="6" borderId="18" xfId="2" applyFont="1" applyFill="1" applyBorder="1" applyAlignment="1">
      <alignment horizontal="center" vertical="center"/>
    </xf>
    <xf numFmtId="0" fontId="31" fillId="6" borderId="19" xfId="2" applyFont="1" applyFill="1" applyBorder="1" applyAlignment="1">
      <alignment horizontal="center" vertical="center"/>
    </xf>
    <xf numFmtId="0" fontId="40" fillId="6" borderId="0" xfId="2" applyFont="1" applyFill="1" applyBorder="1" applyAlignment="1">
      <alignment vertical="center"/>
    </xf>
    <xf numFmtId="0" fontId="38" fillId="0" borderId="0" xfId="3" applyFont="1" applyFill="1" applyBorder="1" applyAlignment="1">
      <alignment horizontal="left" vertical="center"/>
    </xf>
    <xf numFmtId="0" fontId="27" fillId="6" borderId="0" xfId="3" applyFont="1" applyFill="1" applyBorder="1" applyAlignment="1">
      <alignment horizontal="left" vertical="center"/>
    </xf>
    <xf numFmtId="0" fontId="64" fillId="6" borderId="0" xfId="3" applyFont="1" applyFill="1" applyAlignment="1">
      <alignment horizontal="left" vertical="center"/>
    </xf>
    <xf numFmtId="0" fontId="39" fillId="6" borderId="0" xfId="3" applyFont="1" applyFill="1" applyBorder="1" applyAlignment="1">
      <alignment horizontal="left" vertical="center" wrapText="1" indent="3"/>
    </xf>
    <xf numFmtId="0" fontId="46" fillId="6" borderId="0" xfId="3" applyFont="1" applyFill="1" applyBorder="1" applyAlignment="1">
      <alignment horizontal="left" vertical="center" wrapText="1" indent="3"/>
    </xf>
    <xf numFmtId="0" fontId="27" fillId="0" borderId="44" xfId="3" applyFont="1" applyFill="1" applyBorder="1" applyAlignment="1">
      <alignment vertical="center"/>
    </xf>
    <xf numFmtId="0" fontId="27" fillId="0" borderId="45" xfId="3" applyFont="1" applyFill="1" applyBorder="1" applyAlignment="1">
      <alignment vertical="center"/>
    </xf>
    <xf numFmtId="0" fontId="38" fillId="0" borderId="40" xfId="3" applyFont="1" applyFill="1" applyBorder="1" applyAlignment="1">
      <alignment horizontal="left" vertical="center"/>
    </xf>
    <xf numFmtId="0" fontId="42" fillId="6" borderId="0" xfId="2" applyFont="1" applyFill="1"/>
    <xf numFmtId="0" fontId="24" fillId="0" borderId="0" xfId="0" applyFont="1" applyFill="1" applyBorder="1" applyAlignment="1">
      <alignment vertical="center"/>
    </xf>
    <xf numFmtId="0" fontId="23" fillId="0" borderId="0" xfId="2" applyFont="1" applyFill="1" applyBorder="1" applyAlignment="1">
      <alignment horizontal="center" vertical="center"/>
    </xf>
    <xf numFmtId="0" fontId="46" fillId="6" borderId="0" xfId="3" applyFont="1" applyFill="1" applyBorder="1" applyAlignment="1">
      <alignment vertical="center" wrapText="1"/>
    </xf>
    <xf numFmtId="0" fontId="31" fillId="6" borderId="43" xfId="2" applyFont="1" applyFill="1" applyBorder="1" applyAlignment="1">
      <alignment horizontal="center" vertical="center"/>
    </xf>
    <xf numFmtId="0" fontId="31" fillId="6" borderId="22" xfId="2" applyFont="1" applyFill="1" applyBorder="1" applyAlignment="1">
      <alignment horizontal="center" vertical="center"/>
    </xf>
    <xf numFmtId="0" fontId="31" fillId="6" borderId="41" xfId="2" applyFont="1" applyFill="1" applyBorder="1" applyAlignment="1">
      <alignment horizontal="center" vertical="center"/>
    </xf>
    <xf numFmtId="0" fontId="31" fillId="6" borderId="0" xfId="2" applyFont="1" applyFill="1" applyBorder="1" applyAlignment="1">
      <alignment horizontal="center" vertical="center"/>
    </xf>
    <xf numFmtId="0" fontId="27" fillId="0" borderId="42" xfId="3" applyFont="1" applyFill="1" applyBorder="1" applyAlignment="1">
      <alignment vertical="center"/>
    </xf>
    <xf numFmtId="0" fontId="56" fillId="6" borderId="0" xfId="2" applyFont="1" applyFill="1"/>
    <xf numFmtId="0" fontId="36" fillId="0" borderId="0" xfId="3" applyFont="1" applyFill="1" applyAlignment="1">
      <alignment horizontal="left" vertical="center"/>
    </xf>
    <xf numFmtId="0" fontId="19" fillId="6" borderId="0" xfId="3" applyFont="1" applyFill="1" applyBorder="1" applyAlignment="1">
      <alignment vertical="center"/>
    </xf>
    <xf numFmtId="0" fontId="57" fillId="6" borderId="0" xfId="3" applyFont="1" applyFill="1" applyBorder="1" applyAlignment="1">
      <alignment horizontal="left" vertical="center"/>
    </xf>
    <xf numFmtId="0" fontId="46" fillId="0" borderId="0" xfId="3" applyFont="1" applyFill="1" applyBorder="1" applyAlignment="1">
      <alignment horizontal="left" vertical="center"/>
    </xf>
    <xf numFmtId="0" fontId="28" fillId="7" borderId="0" xfId="3" applyFont="1" applyFill="1" applyBorder="1" applyAlignment="1">
      <alignment vertical="center"/>
    </xf>
    <xf numFmtId="0" fontId="60" fillId="9" borderId="27" xfId="3" applyNumberFormat="1" applyFont="1" applyFill="1" applyBorder="1" applyAlignment="1">
      <alignment horizontal="left" vertical="center"/>
    </xf>
    <xf numFmtId="0" fontId="60" fillId="9" borderId="1" xfId="3" applyNumberFormat="1" applyFont="1" applyFill="1" applyBorder="1" applyAlignment="1">
      <alignment horizontal="left" vertical="center"/>
    </xf>
    <xf numFmtId="0" fontId="60" fillId="9" borderId="28" xfId="3" applyNumberFormat="1" applyFont="1" applyFill="1" applyBorder="1" applyAlignment="1">
      <alignment horizontal="left" vertical="center"/>
    </xf>
    <xf numFmtId="0" fontId="66" fillId="7" borderId="0" xfId="2" applyFont="1" applyFill="1" applyBorder="1" applyAlignment="1">
      <alignment horizontal="left" vertical="center" wrapText="1"/>
    </xf>
    <xf numFmtId="0" fontId="66" fillId="7" borderId="4" xfId="2" applyFont="1" applyFill="1" applyBorder="1" applyAlignment="1">
      <alignment horizontal="left" vertical="center" wrapText="1"/>
    </xf>
    <xf numFmtId="0" fontId="56" fillId="6" borderId="4" xfId="2" applyFont="1" applyFill="1" applyBorder="1" applyAlignment="1">
      <alignment horizontal="left" vertical="center" wrapText="1"/>
    </xf>
    <xf numFmtId="0" fontId="64" fillId="6" borderId="0" xfId="0" applyFont="1" applyFill="1" applyAlignment="1">
      <alignment vertical="center" wrapText="1"/>
    </xf>
    <xf numFmtId="0" fontId="46" fillId="6" borderId="0" xfId="0" applyFont="1" applyFill="1" applyAlignment="1">
      <alignment horizontal="left" vertical="center" wrapText="1"/>
    </xf>
    <xf numFmtId="0" fontId="46" fillId="6" borderId="0" xfId="0" applyFont="1" applyFill="1" applyAlignment="1">
      <alignment horizontal="left" vertical="center" wrapText="1" indent="3"/>
    </xf>
    <xf numFmtId="0" fontId="39" fillId="6" borderId="0" xfId="3" applyFont="1" applyFill="1" applyAlignment="1">
      <alignment horizontal="left" vertical="center" wrapText="1" indent="3"/>
    </xf>
    <xf numFmtId="0" fontId="39" fillId="6" borderId="0" xfId="0" applyFont="1" applyFill="1" applyAlignment="1">
      <alignment horizontal="left" vertical="center" wrapText="1" indent="3"/>
    </xf>
    <xf numFmtId="0" fontId="39" fillId="6" borderId="0" xfId="0" applyFont="1" applyFill="1" applyAlignment="1">
      <alignment horizontal="left" vertical="center" wrapText="1"/>
    </xf>
    <xf numFmtId="0" fontId="39" fillId="6" borderId="0" xfId="0" applyFont="1" applyFill="1" applyAlignment="1">
      <alignment horizontal="left" vertical="top" wrapText="1" indent="3"/>
    </xf>
    <xf numFmtId="0" fontId="29" fillId="6" borderId="0" xfId="0" applyFont="1" applyFill="1" applyBorder="1" applyAlignment="1">
      <alignment vertical="center"/>
    </xf>
    <xf numFmtId="0" fontId="37" fillId="0" borderId="2" xfId="3" applyFont="1" applyFill="1" applyBorder="1" applyAlignment="1" applyProtection="1">
      <alignment vertical="center"/>
      <protection locked="0"/>
    </xf>
    <xf numFmtId="0" fontId="27" fillId="0" borderId="0" xfId="3" applyFont="1" applyFill="1" applyBorder="1" applyAlignment="1">
      <alignment vertical="center"/>
    </xf>
    <xf numFmtId="0" fontId="46" fillId="6" borderId="0" xfId="0" applyFont="1" applyFill="1" applyAlignment="1">
      <alignment horizontal="left" vertical="center" wrapText="1" indent="2"/>
    </xf>
    <xf numFmtId="0" fontId="46" fillId="6" borderId="0" xfId="3" applyFont="1" applyFill="1" applyBorder="1" applyAlignment="1">
      <alignment horizontal="left" vertical="center" indent="1"/>
    </xf>
    <xf numFmtId="0" fontId="25" fillId="0" borderId="0" xfId="0" applyFont="1"/>
    <xf numFmtId="0" fontId="30" fillId="6" borderId="0" xfId="0" applyFont="1" applyFill="1" applyBorder="1" applyAlignment="1">
      <alignment vertical="center"/>
    </xf>
    <xf numFmtId="0" fontId="26" fillId="6" borderId="0" xfId="0" applyFont="1" applyFill="1" applyAlignment="1">
      <alignment vertical="center" wrapText="1"/>
    </xf>
    <xf numFmtId="0" fontId="27" fillId="0" borderId="2" xfId="3" applyFont="1" applyFill="1" applyBorder="1" applyAlignment="1">
      <alignment vertical="center"/>
    </xf>
    <xf numFmtId="0" fontId="31" fillId="6" borderId="47" xfId="2" applyFont="1" applyFill="1" applyBorder="1" applyAlignment="1">
      <alignment horizontal="center" vertical="center"/>
    </xf>
    <xf numFmtId="0" fontId="31" fillId="6" borderId="48" xfId="2" applyFont="1" applyFill="1" applyBorder="1" applyAlignment="1">
      <alignment horizontal="center" vertical="center"/>
    </xf>
    <xf numFmtId="0" fontId="27" fillId="0" borderId="36" xfId="3" applyFont="1" applyFill="1" applyBorder="1" applyAlignment="1">
      <alignment vertical="center"/>
    </xf>
    <xf numFmtId="0" fontId="1" fillId="0" borderId="0" xfId="3" applyFont="1" applyAlignment="1">
      <alignment horizontal="left" vertical="center"/>
    </xf>
    <xf numFmtId="0" fontId="1" fillId="0" borderId="24" xfId="3" applyFont="1" applyBorder="1" applyAlignment="1">
      <alignment vertical="center"/>
    </xf>
    <xf numFmtId="0" fontId="1" fillId="4" borderId="24" xfId="3" applyFont="1" applyFill="1" applyBorder="1" applyAlignment="1">
      <alignment horizontal="left" vertical="center"/>
    </xf>
    <xf numFmtId="0" fontId="1" fillId="0" borderId="25" xfId="3" applyFont="1" applyBorder="1" applyAlignment="1">
      <alignment vertical="center"/>
    </xf>
    <xf numFmtId="0" fontId="1" fillId="4" borderId="25" xfId="3" applyFont="1" applyFill="1" applyBorder="1" applyAlignment="1">
      <alignment horizontal="left" vertical="center"/>
    </xf>
    <xf numFmtId="0" fontId="37" fillId="0" borderId="25" xfId="3" applyFont="1" applyBorder="1" applyAlignment="1">
      <alignment horizontal="left" vertical="center" wrapText="1" indent="1"/>
    </xf>
    <xf numFmtId="0" fontId="37" fillId="7" borderId="25" xfId="3" applyFont="1" applyFill="1" applyBorder="1" applyAlignment="1">
      <alignment vertical="center" wrapText="1"/>
    </xf>
    <xf numFmtId="3" fontId="37" fillId="7" borderId="25" xfId="3" applyNumberFormat="1" applyFont="1" applyFill="1" applyBorder="1" applyAlignment="1">
      <alignment vertical="center" wrapText="1"/>
    </xf>
    <xf numFmtId="0" fontId="37" fillId="0" borderId="25" xfId="3" applyFont="1" applyBorder="1" applyAlignment="1">
      <alignment horizontal="left" vertical="center" wrapText="1" indent="3"/>
    </xf>
    <xf numFmtId="4" fontId="37" fillId="7" borderId="25" xfId="3" applyNumberFormat="1" applyFont="1" applyFill="1" applyBorder="1" applyAlignment="1">
      <alignment vertical="center" wrapText="1"/>
    </xf>
    <xf numFmtId="169" fontId="1" fillId="4" borderId="25" xfId="1" applyNumberFormat="1" applyFont="1" applyFill="1" applyBorder="1" applyAlignment="1">
      <alignment horizontal="left" vertical="center"/>
    </xf>
    <xf numFmtId="169" fontId="37" fillId="7" borderId="25" xfId="1" applyNumberFormat="1" applyFont="1" applyFill="1" applyBorder="1" applyAlignment="1">
      <alignment vertical="center" wrapText="1"/>
    </xf>
    <xf numFmtId="0" fontId="37" fillId="0" borderId="0" xfId="3" applyFont="1" applyAlignment="1">
      <alignment horizontal="left" vertical="center"/>
    </xf>
  </cellXfs>
  <cellStyles count="11">
    <cellStyle name="Comma" xfId="1" builtinId="3"/>
    <cellStyle name="Comma 2" xfId="8" xr:uid="{00000000-0005-0000-0000-000001000000}"/>
    <cellStyle name="Comma 3" xfId="10" xr:uid="{00000000-0005-0000-0000-000002000000}"/>
    <cellStyle name="Explanatory Text" xfId="5" builtinId="53"/>
    <cellStyle name="Hyperlink" xfId="2" builtinId="8"/>
    <cellStyle name="Hyperlink 2" xfId="4" xr:uid="{00000000-0005-0000-0000-000005000000}"/>
    <cellStyle name="Normal" xfId="0" builtinId="0"/>
    <cellStyle name="Normal 2" xfId="3" xr:uid="{00000000-0005-0000-0000-000007000000}"/>
    <cellStyle name="Normal 3" xfId="7" xr:uid="{00000000-0005-0000-0000-000008000000}"/>
    <cellStyle name="Normal 4" xfId="9" xr:uid="{00000000-0005-0000-0000-000009000000}"/>
    <cellStyle name="Percent" xfId="6" builtinId="5"/>
  </cellStyles>
  <dxfs count="104">
    <dxf>
      <font>
        <strike val="0"/>
        <outline val="0"/>
        <shadow val="0"/>
        <vertAlign val="baseline"/>
        <sz val="11"/>
        <name val="Franklin Gothic Book"/>
        <scheme val="none"/>
      </font>
      <numFmt numFmtId="0" formatCode="General"/>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169" formatCode="_ * #,##0_ ;_ * \-#,##0_ ;_ * &quot;-&quot;??_ ;_ @_ "/>
    </dxf>
    <dxf>
      <font>
        <strike val="0"/>
        <outline val="0"/>
        <shadow val="0"/>
        <vertAlign val="baseline"/>
        <sz val="11"/>
        <name val="Franklin Gothic Book"/>
        <scheme val="none"/>
      </font>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i/>
        <strike val="0"/>
        <outline val="0"/>
        <shadow val="0"/>
        <u val="none"/>
        <vertAlign val="baseline"/>
        <sz val="11"/>
        <color theme="1"/>
        <name val="Franklin Gothic Book"/>
        <scheme val="none"/>
      </font>
    </dxf>
    <dxf>
      <font>
        <i/>
        <strike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9"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9"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00000000-0011-0000-FFFF-FFFF00000000}">
      <tableStyleElement type="headerRow" dxfId="103"/>
      <tableStyleElement type="firstRowStripe" dxfId="102"/>
      <tableStyleElement type="secondRowStripe" dxfId="101"/>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65814" y="1041105"/>
          <a:ext cx="12592936" cy="44870"/>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0500" y="0"/>
          <a:ext cx="22404917"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29</xdr:row>
      <xdr:rowOff>212910</xdr:rowOff>
    </xdr:from>
    <xdr:to>
      <xdr:col>14</xdr:col>
      <xdr:colOff>0</xdr:colOff>
      <xdr:row>73</xdr:row>
      <xdr:rowOff>151255</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123825</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123825</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123825</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123825</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123825</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123825</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123825</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123825</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123825</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123825</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123825</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123825</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123825</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123825</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123825</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123825</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123825</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123825</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Catherine Greene" id="{323F3D52-A524-45C0-A226-0AAF5C4C28C7}" userId="S::CGreene@eiti.org::d603976c-7a69-423a-9900-f1475eed63d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Companies" displayName="Companies" ref="B23:I72" totalsRowShown="0" headerRowDxfId="100" dataDxfId="99" tableBorderDxfId="98" headerRowCellStyle="Normal 2">
  <autoFilter ref="B23:I72" xr:uid="{00000000-0009-0000-0100-000009000000}"/>
  <tableColumns count="8">
    <tableColumn id="1" xr3:uid="{00000000-0010-0000-0000-000001000000}" name="Full company name" dataDxfId="97"/>
    <tableColumn id="7" xr3:uid="{2033A518-72AB-46F4-84D1-46FE44244593}" name="Company type" dataDxfId="96" dataCellStyle="Normal 2"/>
    <tableColumn id="2" xr3:uid="{00000000-0010-0000-0000-000002000000}" name="Company ID number" dataDxfId="95"/>
    <tableColumn id="5" xr3:uid="{00000000-0010-0000-0000-000005000000}" name="Sector" dataDxfId="94" dataCellStyle="Normal 2"/>
    <tableColumn id="3" xr3:uid="{00000000-0010-0000-0000-000003000000}" name="Commodities (comma-seperated)" dataDxfId="93" dataCellStyle="Normal 2"/>
    <tableColumn id="4" xr3:uid="{00000000-0010-0000-0000-000004000000}" name="Stock exchange listing or company website " dataDxfId="92" dataCellStyle="Comma"/>
    <tableColumn id="8" xr3:uid="{00000000-0010-0000-0000-000008000000}" name="Audited financial statement (or balance sheet, cash flows, profit/loss statement if unavailable)" dataDxfId="91" dataCellStyle="Comma"/>
    <tableColumn id="6" xr3:uid="{00000000-0010-0000-0000-000006000000}" name="Payments to Governments Report" dataDxfId="90" dataCellStyle="Comma"/>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_Commodities_list" displayName="Table5_Commodities_list" ref="N2:P72" totalsRowShown="0" headerRowDxfId="22">
  <autoFilter ref="N2:P72" xr:uid="{00000000-0009-0000-0100-000005000000}"/>
  <sortState xmlns:xlrd2="http://schemas.microsoft.com/office/spreadsheetml/2017/richdata2" ref="N4:P71">
    <sortCondition ref="O3:O71"/>
  </sortState>
  <tableColumns count="3">
    <tableColumn id="1" xr3:uid="{00000000-0010-0000-0900-000001000000}" name="HS ProductCode" dataDxfId="21"/>
    <tableColumn id="2" xr3:uid="{00000000-0010-0000-0900-000002000000}" name="HS Product Description" dataDxfId="20"/>
    <tableColumn id="3" xr3:uid="{00000000-0010-0000-0900-000003000000}" name="HS Product Description w volume" dataDxfId="19"/>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6_GFS_codes_classification" displayName="Table6_GFS_codes_classification" ref="S2:Y30" totalsRowShown="0" headerRowDxfId="18" dataDxfId="17">
  <autoFilter ref="S2:Y30" xr:uid="{00000000-0009-0000-0100-000007000000}"/>
  <tableColumns count="7">
    <tableColumn id="4" xr3:uid="{00000000-0010-0000-0A00-000004000000}" name="Combined" dataDxfId="16"/>
    <tableColumn id="1" xr3:uid="{00000000-0010-0000-0A00-000001000000}" name="GFS description" dataDxfId="15"/>
    <tableColumn id="2" xr3:uid="{00000000-0010-0000-0A00-000002000000}" name="GFS Code" dataDxfId="14"/>
    <tableColumn id="5" xr3:uid="{00000000-0010-0000-0A00-000005000000}" name="GFS Level 1" dataDxfId="13"/>
    <tableColumn id="6" xr3:uid="{00000000-0010-0000-0A00-000006000000}" name="GFS Level 2" dataDxfId="12"/>
    <tableColumn id="7" xr3:uid="{00000000-0010-0000-0A00-000007000000}" name="GFS Level 3" dataDxfId="11"/>
    <tableColumn id="8" xr3:uid="{00000000-0010-0000-0A00-000008000000}" name="GFS Level 4" dataDxfId="10"/>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7_sectors" displayName="Table7_sectors" ref="AA2:AA9" totalsRowShown="0" headerRowDxfId="9" dataDxfId="8">
  <autoFilter ref="AA2:AA9" xr:uid="{00000000-0009-0000-0100-000008000000}"/>
  <tableColumns count="1">
    <tableColumn id="1" xr3:uid="{00000000-0010-0000-0B00-000001000000}" name="Sector(s)" dataDxfId="7"/>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2" displayName="Table12" ref="AC2:AC8" totalsRowShown="0" headerRowDxfId="6" dataDxfId="5">
  <autoFilter ref="AC2:AC8" xr:uid="{00000000-0009-0000-0100-00000C000000}"/>
  <tableColumns count="1">
    <tableColumn id="1" xr3:uid="{00000000-0010-0000-0C00-000001000000}" name="Project phases" dataDxfId="4"/>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Government_entity_type" displayName="Government_entity_type" ref="AE2:AE7" totalsRowShown="0" headerRowDxfId="3" dataDxfId="2">
  <autoFilter ref="AE2:AE7" xr:uid="{00000000-0009-0000-0100-00000D000000}"/>
  <tableColumns count="1">
    <tableColumn id="1" xr3:uid="{00000000-0010-0000-0D00-000001000000}" name="&lt; Agency type &gt;" dataDxfId="1"/>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Government_agencies" displayName="Government_agencies" ref="B14:E17" totalsRowShown="0" headerRowDxfId="89" dataDxfId="88" tableBorderDxfId="87" headerRowCellStyle="Normal 2">
  <autoFilter ref="B14:E17" xr:uid="{00000000-0009-0000-0100-00000B000000}"/>
  <tableColumns count="4">
    <tableColumn id="1" xr3:uid="{00000000-0010-0000-0100-000001000000}" name="Full name of agency" dataDxfId="86"/>
    <tableColumn id="4" xr3:uid="{00000000-0010-0000-0100-000004000000}" name="Agency type" dataDxfId="85" dataCellStyle="Normal 2"/>
    <tableColumn id="2" xr3:uid="{00000000-0010-0000-0100-000002000000}" name="ID number (if applicable)" dataDxfId="84"/>
    <tableColumn id="3" xr3:uid="{00000000-0010-0000-0100-000003000000}" name="Total reported" dataDxfId="83" dataCellStyle="Comma"/>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Companies15" displayName="Companies15" ref="B75:J133" totalsRowShown="0" headerRowDxfId="82" dataDxfId="81" tableBorderDxfId="80" headerRowCellStyle="Normal 2">
  <autoFilter ref="B75:J133" xr:uid="{00000000-0009-0000-0100-00000E000000}"/>
  <tableColumns count="9">
    <tableColumn id="1" xr3:uid="{00000000-0010-0000-0200-000001000000}" name="Full project name" dataDxfId="79"/>
    <tableColumn id="2" xr3:uid="{00000000-0010-0000-0200-000002000000}" name="Legal agreement reference number(s): contract, licence, lease, concession, …" dataDxfId="78"/>
    <tableColumn id="3" xr3:uid="{00000000-0010-0000-0200-000003000000}" name="Affiliated companies, start with Operator" dataDxfId="77"/>
    <tableColumn id="5" xr3:uid="{00000000-0010-0000-0200-000005000000}" name="Commodities (one commodity/row)" dataDxfId="76" dataCellStyle="Normal 2"/>
    <tableColumn id="6" xr3:uid="{00000000-0010-0000-0200-000006000000}" name="Status" dataDxfId="75"/>
    <tableColumn id="7" xr3:uid="{00000000-0010-0000-0200-000007000000}" name="Production (volume)" dataDxfId="74" dataCellStyle="Comma"/>
    <tableColumn id="8" xr3:uid="{00000000-0010-0000-0200-000008000000}" name="Unit" dataDxfId="73"/>
    <tableColumn id="9" xr3:uid="{00000000-0010-0000-0200-000009000000}" name="Production (value)" dataDxfId="72" dataCellStyle="Normal 2"/>
    <tableColumn id="10" xr3:uid="{00000000-0010-0000-0200-00000A000000}"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overnment_revenues_table" displayName="Government_revenues_table" ref="B21:K53" totalsRowShown="0" headerRowDxfId="70" dataDxfId="69">
  <autoFilter ref="B21:K53" xr:uid="{00000000-0009-0000-0100-000006000000}"/>
  <sortState xmlns:xlrd2="http://schemas.microsoft.com/office/spreadsheetml/2017/richdata2" ref="B22:K53">
    <sortCondition ref="H21:H53"/>
  </sortState>
  <tableColumns count="10">
    <tableColumn id="8" xr3:uid="{00000000-0010-0000-0300-000008000000}" name="GFS Level 1" dataDxfId="68" dataCellStyle="Explanatory Text"/>
    <tableColumn id="9" xr3:uid="{00000000-0010-0000-0300-000009000000}" name="GFS Level 2" dataDxfId="67" dataCellStyle="Explanatory Text"/>
    <tableColumn id="10" xr3:uid="{00000000-0010-0000-0300-00000A000000}" name="GFS Level 3" dataDxfId="66" dataCellStyle="Explanatory Text"/>
    <tableColumn id="7" xr3:uid="{00000000-0010-0000-0300-000007000000}" name="GFS Level 4" dataDxfId="65" dataCellStyle="Explanatory Text"/>
    <tableColumn id="1" xr3:uid="{00000000-0010-0000-0300-000001000000}" name="GFS Classification" dataDxfId="64"/>
    <tableColumn id="11" xr3:uid="{00000000-0010-0000-0300-00000B000000}" name="Sector" dataDxfId="63"/>
    <tableColumn id="3" xr3:uid="{00000000-0010-0000-0300-000003000000}" name="Revenue stream name" dataDxfId="62"/>
    <tableColumn id="4" xr3:uid="{00000000-0010-0000-0300-000004000000}" name="Government entity" dataDxfId="61"/>
    <tableColumn id="5" xr3:uid="{00000000-0010-0000-0300-000005000000}" name="Revenue value" dataDxfId="60" dataCellStyle="Comma"/>
    <tableColumn id="2" xr3:uid="{00000000-0010-0000-0300-000002000000}"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B14:N219" totalsRowShown="0" headerRowDxfId="58" dataDxfId="57">
  <autoFilter ref="B14:N219" xr:uid="{00000000-0009-0000-0100-00000A000000}"/>
  <sortState xmlns:xlrd2="http://schemas.microsoft.com/office/spreadsheetml/2017/richdata2" ref="B15:N219">
    <sortCondition ref="C14:C219"/>
  </sortState>
  <tableColumns count="13">
    <tableColumn id="7" xr3:uid="{00000000-0010-0000-0400-000007000000}" name="Sector" dataDxfId="56"/>
    <tableColumn id="1" xr3:uid="{00000000-0010-0000-0400-000001000000}" name="Company" dataDxfId="55"/>
    <tableColumn id="3" xr3:uid="{00000000-0010-0000-0400-000003000000}" name="Government entity" dataDxfId="54"/>
    <tableColumn id="4" xr3:uid="{00000000-0010-0000-0400-000004000000}" name="Revenue stream name" dataDxfId="53"/>
    <tableColumn id="5" xr3:uid="{00000000-0010-0000-0400-000005000000}" name="Levied on project (Y/N)" dataDxfId="52"/>
    <tableColumn id="6" xr3:uid="{00000000-0010-0000-0400-000006000000}" name="Reported by project (Y/N)" dataDxfId="51" dataCellStyle="Comma"/>
    <tableColumn id="2" xr3:uid="{00000000-0010-0000-0400-000002000000}" name="Project name" dataDxfId="50"/>
    <tableColumn id="13" xr3:uid="{00000000-0010-0000-0400-00000D000000}" name="Reporting currency" dataDxfId="49"/>
    <tableColumn id="14" xr3:uid="{00000000-0010-0000-0400-00000E000000}" name="Revenue value" dataDxfId="48" dataCellStyle="Comma"/>
    <tableColumn id="18" xr3:uid="{00000000-0010-0000-0400-000012000000}" name="Payment made in-kind (Y/N)" dataDxfId="47"/>
    <tableColumn id="8" xr3:uid="{00000000-0010-0000-0400-000008000000}" name="In-kind volume (if applicable)" dataDxfId="46"/>
    <tableColumn id="9" xr3:uid="{00000000-0010-0000-0400-000009000000}" name="Unit (if applicable)" dataDxfId="45"/>
    <tableColumn id="10" xr3:uid="{00000000-0010-0000-0400-00000A000000}" name="Comments" dataDxfId="0"/>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_Country_codes_and_currencies" displayName="Table1_Country_codes_and_currencies" ref="A2:G246" totalsRowShown="0" headerRowDxfId="44" dataDxfId="43">
  <autoFilter ref="A2:G246" xr:uid="{00000000-0009-0000-0100-000001000000}"/>
  <sortState xmlns:xlrd2="http://schemas.microsoft.com/office/spreadsheetml/2017/richdata2" ref="A3:G246">
    <sortCondition ref="A2:A246"/>
  </sortState>
  <tableColumns count="7">
    <tableColumn id="1" xr3:uid="{00000000-0010-0000-0500-000001000000}" name="Country or Area name" dataDxfId="42"/>
    <tableColumn id="2" xr3:uid="{00000000-0010-0000-0500-000002000000}" name="ISO Alpha-2 Code" dataDxfId="41"/>
    <tableColumn id="3" xr3:uid="{00000000-0010-0000-0500-000003000000}" name="ISO Alpha-3 Code" dataDxfId="40"/>
    <tableColumn id="4" xr3:uid="{00000000-0010-0000-0500-000004000000}" name="ISO Numeric Code (UN M49)" dataDxfId="39"/>
    <tableColumn id="5" xr3:uid="{00000000-0010-0000-0500-000005000000}" name="Currency code (ISO-4217)" dataDxfId="38"/>
    <tableColumn id="6" xr3:uid="{00000000-0010-0000-0500-000006000000}" name="Currency code num (ISO-4217)" dataDxfId="37"/>
    <tableColumn id="7" xr3:uid="{00000000-0010-0000-0500-000007000000}" name="Currency" dataDxfId="36"/>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_Simple_options" displayName="Table2_Simple_options" ref="I2:I7" totalsRowShown="0" headerRowDxfId="35" dataDxfId="34">
  <autoFilter ref="I2:I7" xr:uid="{00000000-0009-0000-0100-000002000000}"/>
  <tableColumns count="1">
    <tableColumn id="1" xr3:uid="{00000000-0010-0000-0600-000001000000}" name="List" dataDxfId="33"/>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4_Currency_code_list" displayName="Table4_Currency_code_list" ref="I10:K168" totalsRowShown="0" headerRowDxfId="32" dataDxfId="30" headerRowBorderDxfId="31" tableBorderDxfId="29">
  <autoFilter ref="I10:K168" xr:uid="{00000000-0009-0000-0100-000004000000}"/>
  <tableColumns count="3">
    <tableColumn id="1" xr3:uid="{00000000-0010-0000-0700-000001000000}" name="Currency code (ISO-4217)" dataDxfId="28"/>
    <tableColumn id="2" xr3:uid="{00000000-0010-0000-0700-000002000000}" name="Currency code num (ISO-4217)" dataDxfId="27"/>
    <tableColumn id="3" xr3:uid="{00000000-0010-0000-0700-000003000000}" name="Currency" dataDxfId="26"/>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_Reporting_options" displayName="Table3_Reporting_options" ref="K2:K7" totalsRowShown="0" headerRowDxfId="25" dataDxfId="24">
  <autoFilter ref="K2:K7" xr:uid="{00000000-0009-0000-0100-000003000000}"/>
  <tableColumns count="1">
    <tableColumn id="1" xr3:uid="{00000000-0010-0000-0800-000001000000}" name="List" dataDxfId="23"/>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43" dT="2021-03-08T10:25:04.79" personId="{323F3D52-A524-45C0-A226-0AAF5C4C28C7}" id="{680A3BAC-0068-438E-BCAC-A78F9658B671}">
    <text>Im not sure about the formula here, but the corresponding reference to this in the report is: "4.9.4.2 Social and environmental expenditures"</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openxmlformats.org/officeDocument/2006/relationships/printerSettings" Target="../printerSettings/printerSettings2.bin"/><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mailto:slong@energy.gov.tt" TargetMode="External"/><Relationship Id="rId5" Type="http://schemas.openxmlformats.org/officeDocument/2006/relationships/hyperlink" Target="https://www.central-bank.org.tt/"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www.tteiti.com/beneficial-ownership-register" TargetMode="External"/><Relationship Id="rId39" Type="http://schemas.openxmlformats.org/officeDocument/2006/relationships/comments" Target="../comments1.xm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34" Type="http://schemas.openxmlformats.org/officeDocument/2006/relationships/hyperlink" Target="https://eiti.org/document/standard" TargetMode="External"/><Relationship Id="rId7" Type="http://schemas.openxmlformats.org/officeDocument/2006/relationships/hyperlink" Target="https://eiti.org/document/standard"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https://eiti.org/document/standard" TargetMode="External"/><Relationship Id="rId33" Type="http://schemas.openxmlformats.org/officeDocument/2006/relationships/hyperlink" Target="https://eiti.org/document/standard" TargetMode="External"/><Relationship Id="rId38" Type="http://schemas.openxmlformats.org/officeDocument/2006/relationships/vmlDrawing" Target="../drawings/vmlDrawing1.vm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www.energy.gov.tt/wp-content/uploads/2019/09/EITI-Mining-License-Register-2019.pdf"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eiti.org/summary-data-template" TargetMode="External"/><Relationship Id="rId32" Type="http://schemas.openxmlformats.org/officeDocument/2006/relationships/hyperlink" Target="https://unstats.un.org/unsd/tradekb/Knowledgebase/50018/Harmonized-Commodity-Description-and-Coding-Systems-HS" TargetMode="External"/><Relationship Id="rId37" Type="http://schemas.openxmlformats.org/officeDocument/2006/relationships/printerSettings" Target="../printerSettings/printerSettings3.bin"/><Relationship Id="rId40" Type="http://schemas.microsoft.com/office/2017/10/relationships/threadedComment" Target="../threadedComments/threadedComment1.xm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mailto:data@eiti.org" TargetMode="External"/><Relationship Id="rId28" Type="http://schemas.openxmlformats.org/officeDocument/2006/relationships/hyperlink" Target="https://www.finance.gov.tt/wp-content/uploads/2020/10/Review-of-the-Economy-2020.pdf" TargetMode="External"/><Relationship Id="rId36" Type="http://schemas.openxmlformats.org/officeDocument/2006/relationships/hyperlink" Target="https://www.finance.gov.tt/category/final-estimates/"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www.finance.gov.tt/wp-content/uploads/2019/11/Legal-Notice-No.-157-of-2019.pdf"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unstats.un.org/unsd/nationalaccount/sna2008.asp" TargetMode="External"/><Relationship Id="rId27" Type="http://schemas.openxmlformats.org/officeDocument/2006/relationships/hyperlink" Target="https://www.energy.gov.tt/prequalification-criteria-for-participation-in-competitive-bid-round/" TargetMode="External"/><Relationship Id="rId30" Type="http://schemas.openxmlformats.org/officeDocument/2006/relationships/hyperlink" Target="http://www.energy.gov.tt/services/license-registers/" TargetMode="External"/><Relationship Id="rId35" Type="http://schemas.openxmlformats.org/officeDocument/2006/relationships/hyperlink" Target="https://www.finance.gov.tt/category/budget-statement/"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iti.org/summary-data-template" TargetMode="External"/><Relationship Id="rId7" Type="http://schemas.openxmlformats.org/officeDocument/2006/relationships/table" Target="../tables/table3.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summary-data-templates"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G57"/>
  <sheetViews>
    <sheetView showGridLines="0" tabSelected="1" zoomScale="86" zoomScaleNormal="86" workbookViewId="0"/>
  </sheetViews>
  <sheetFormatPr defaultColWidth="4" defaultRowHeight="24" customHeight="1" x14ac:dyDescent="0.25"/>
  <cols>
    <col min="1" max="1" width="4" style="26"/>
    <col min="2" max="2" width="4" style="26" hidden="1" customWidth="1"/>
    <col min="3" max="3" width="76.5703125" style="26" customWidth="1"/>
    <col min="4" max="4" width="2.85546875" style="26" customWidth="1"/>
    <col min="5" max="5" width="56.140625" style="26" customWidth="1"/>
    <col min="6" max="6" width="2.85546875" style="26" customWidth="1"/>
    <col min="7" max="7" width="50.5703125" style="26" customWidth="1"/>
    <col min="8" max="16384" width="4" style="26"/>
  </cols>
  <sheetData>
    <row r="1" spans="2:7" ht="15.75" customHeight="1" x14ac:dyDescent="0.25">
      <c r="C1" s="27"/>
    </row>
    <row r="2" spans="2:7" ht="15.75" x14ac:dyDescent="0.25">
      <c r="C2" s="28"/>
      <c r="E2" s="28"/>
    </row>
    <row r="3" spans="2:7" ht="15.75" x14ac:dyDescent="0.25">
      <c r="B3" s="28"/>
      <c r="C3" s="28"/>
      <c r="E3" s="29"/>
      <c r="G3" s="29"/>
    </row>
    <row r="4" spans="2:7" ht="15.75" x14ac:dyDescent="0.25">
      <c r="B4" s="28"/>
      <c r="C4" s="28"/>
      <c r="E4" s="29" t="s">
        <v>1640</v>
      </c>
      <c r="G4" s="207" t="s">
        <v>1641</v>
      </c>
    </row>
    <row r="5" spans="2:7" ht="15.75" x14ac:dyDescent="0.25">
      <c r="B5" s="28"/>
    </row>
    <row r="6" spans="2:7" ht="3.75" customHeight="1" x14ac:dyDescent="0.25">
      <c r="B6" s="28"/>
    </row>
    <row r="7" spans="2:7" ht="3.75" customHeight="1" x14ac:dyDescent="0.25">
      <c r="B7" s="28"/>
    </row>
    <row r="8" spans="2:7" ht="15.75" x14ac:dyDescent="0.25">
      <c r="B8" s="28"/>
    </row>
    <row r="9" spans="2:7" ht="15.75" x14ac:dyDescent="0.25">
      <c r="B9" s="28"/>
      <c r="C9" s="51"/>
      <c r="D9" s="52"/>
      <c r="E9" s="52"/>
      <c r="F9" s="53"/>
      <c r="G9" s="53"/>
    </row>
    <row r="10" spans="2:7" x14ac:dyDescent="0.25">
      <c r="B10" s="28"/>
      <c r="C10" s="131" t="s">
        <v>0</v>
      </c>
      <c r="D10" s="54"/>
      <c r="E10" s="54"/>
      <c r="F10" s="53"/>
      <c r="G10" s="53"/>
    </row>
    <row r="11" spans="2:7" ht="15.75" x14ac:dyDescent="0.25">
      <c r="B11" s="28"/>
      <c r="C11" s="55" t="s">
        <v>1870</v>
      </c>
      <c r="D11" s="56"/>
      <c r="E11" s="56"/>
      <c r="F11" s="53"/>
      <c r="G11" s="53"/>
    </row>
    <row r="12" spans="2:7" ht="15.75" x14ac:dyDescent="0.25">
      <c r="B12" s="28"/>
      <c r="C12" s="51"/>
      <c r="D12" s="52"/>
      <c r="E12" s="52"/>
      <c r="F12" s="53"/>
      <c r="G12" s="53"/>
    </row>
    <row r="13" spans="2:7" ht="15.75" x14ac:dyDescent="0.25">
      <c r="B13" s="28"/>
      <c r="C13" s="57" t="s">
        <v>1643</v>
      </c>
      <c r="D13" s="52"/>
      <c r="E13" s="52"/>
      <c r="F13" s="53"/>
      <c r="G13" s="53"/>
    </row>
    <row r="14" spans="2:7" ht="15.75" x14ac:dyDescent="0.25">
      <c r="B14" s="28"/>
      <c r="C14" s="313" t="s">
        <v>5</v>
      </c>
      <c r="D14" s="313"/>
      <c r="E14" s="313"/>
      <c r="F14" s="53"/>
      <c r="G14" s="53"/>
    </row>
    <row r="15" spans="2:7" ht="15.75" x14ac:dyDescent="0.25">
      <c r="B15" s="28"/>
      <c r="C15" s="58"/>
      <c r="D15" s="58"/>
      <c r="E15" s="58"/>
      <c r="F15" s="53"/>
      <c r="G15" s="53"/>
    </row>
    <row r="16" spans="2:7" ht="15.75" x14ac:dyDescent="0.25">
      <c r="B16" s="28"/>
      <c r="C16" s="59" t="s">
        <v>1644</v>
      </c>
      <c r="D16" s="60"/>
      <c r="E16" s="60"/>
      <c r="F16" s="53"/>
      <c r="G16" s="53"/>
    </row>
    <row r="17" spans="2:7" ht="15.75" x14ac:dyDescent="0.25">
      <c r="B17" s="28"/>
      <c r="C17" s="61" t="s">
        <v>1645</v>
      </c>
      <c r="D17" s="60"/>
      <c r="E17" s="60"/>
      <c r="F17" s="53"/>
      <c r="G17" s="53"/>
    </row>
    <row r="18" spans="2:7" ht="15.75" x14ac:dyDescent="0.25">
      <c r="B18" s="28"/>
      <c r="C18" s="61" t="s">
        <v>1646</v>
      </c>
      <c r="D18" s="60"/>
      <c r="E18" s="60"/>
      <c r="F18" s="53"/>
      <c r="G18" s="53"/>
    </row>
    <row r="19" spans="2:7" ht="15.75" x14ac:dyDescent="0.25">
      <c r="B19" s="28"/>
      <c r="C19" s="317" t="s">
        <v>1848</v>
      </c>
      <c r="D19" s="317"/>
      <c r="E19" s="317"/>
      <c r="F19" s="53"/>
      <c r="G19" s="53"/>
    </row>
    <row r="20" spans="2:7" ht="32.1" customHeight="1" x14ac:dyDescent="0.25">
      <c r="B20" s="28"/>
      <c r="C20" s="312" t="s">
        <v>1849</v>
      </c>
      <c r="D20" s="312"/>
      <c r="E20" s="312"/>
      <c r="F20" s="53"/>
      <c r="G20" s="53"/>
    </row>
    <row r="21" spans="2:7" ht="15.75" x14ac:dyDescent="0.25">
      <c r="B21" s="28"/>
      <c r="C21" s="60"/>
      <c r="D21" s="60"/>
      <c r="E21" s="60"/>
      <c r="F21" s="53"/>
      <c r="G21" s="53"/>
    </row>
    <row r="22" spans="2:7" ht="15.75" x14ac:dyDescent="0.25">
      <c r="B22" s="28"/>
      <c r="C22" s="59" t="s">
        <v>1850</v>
      </c>
      <c r="D22" s="61"/>
      <c r="E22" s="61"/>
      <c r="F22" s="53"/>
      <c r="G22" s="53"/>
    </row>
    <row r="23" spans="2:7" ht="15.75" x14ac:dyDescent="0.25">
      <c r="B23" s="28"/>
      <c r="C23" s="61"/>
      <c r="D23" s="61"/>
      <c r="E23" s="61"/>
      <c r="F23" s="53"/>
      <c r="G23" s="53"/>
    </row>
    <row r="24" spans="2:7" ht="15.75" x14ac:dyDescent="0.25">
      <c r="B24" s="28"/>
      <c r="C24" s="62"/>
      <c r="D24" s="54"/>
      <c r="E24" s="54"/>
      <c r="F24" s="53"/>
      <c r="G24" s="53"/>
    </row>
    <row r="25" spans="2:7" ht="15.75" x14ac:dyDescent="0.25">
      <c r="B25" s="28"/>
      <c r="C25" s="63" t="s">
        <v>1647</v>
      </c>
      <c r="D25" s="54"/>
      <c r="E25" s="54"/>
      <c r="F25" s="53"/>
      <c r="G25" s="53"/>
    </row>
    <row r="26" spans="2:7" ht="15.75" x14ac:dyDescent="0.25">
      <c r="B26" s="28"/>
      <c r="C26" s="64"/>
      <c r="D26" s="54"/>
      <c r="E26" s="54"/>
      <c r="F26" s="53"/>
      <c r="G26" s="53"/>
    </row>
    <row r="27" spans="2:7" ht="15.75" x14ac:dyDescent="0.25">
      <c r="B27" s="28"/>
      <c r="C27" s="65" t="s">
        <v>1851</v>
      </c>
      <c r="D27" s="54"/>
      <c r="E27" s="54"/>
      <c r="F27" s="53"/>
      <c r="G27" s="53"/>
    </row>
    <row r="28" spans="2:7" ht="15.75" x14ac:dyDescent="0.25">
      <c r="B28" s="28"/>
      <c r="C28" s="65" t="s">
        <v>1852</v>
      </c>
      <c r="D28" s="54"/>
      <c r="E28" s="54"/>
      <c r="F28" s="53"/>
      <c r="G28" s="53"/>
    </row>
    <row r="29" spans="2:7" ht="15.75" x14ac:dyDescent="0.25">
      <c r="B29" s="28"/>
      <c r="C29" s="65" t="s">
        <v>1853</v>
      </c>
      <c r="D29" s="54"/>
      <c r="E29" s="54"/>
      <c r="F29" s="53"/>
      <c r="G29" s="53"/>
    </row>
    <row r="30" spans="2:7" ht="15.75" x14ac:dyDescent="0.25">
      <c r="B30" s="28"/>
      <c r="C30" s="65" t="s">
        <v>1854</v>
      </c>
      <c r="D30" s="54"/>
      <c r="E30" s="54"/>
      <c r="F30" s="53"/>
      <c r="G30" s="53"/>
    </row>
    <row r="31" spans="2:7" ht="15.75" x14ac:dyDescent="0.25">
      <c r="B31" s="28"/>
      <c r="C31" s="65" t="s">
        <v>1855</v>
      </c>
      <c r="D31" s="54"/>
      <c r="E31" s="54"/>
      <c r="F31" s="53"/>
      <c r="G31" s="53"/>
    </row>
    <row r="32" spans="2:7" ht="15.75" x14ac:dyDescent="0.25">
      <c r="B32" s="28"/>
      <c r="C32" s="62"/>
      <c r="D32" s="62"/>
      <c r="E32" s="62"/>
      <c r="F32" s="53"/>
      <c r="G32" s="53"/>
    </row>
    <row r="33" spans="2:7" ht="15.75" x14ac:dyDescent="0.25">
      <c r="B33" s="28"/>
      <c r="C33" s="310" t="s">
        <v>1869</v>
      </c>
      <c r="D33" s="310"/>
      <c r="E33" s="310"/>
      <c r="F33" s="310"/>
      <c r="G33" s="310"/>
    </row>
    <row r="34" spans="2:7" s="30" customFormat="1" ht="15.75" x14ac:dyDescent="0.3">
      <c r="B34" s="31"/>
      <c r="C34" s="32"/>
      <c r="D34" s="32"/>
      <c r="E34" s="33"/>
      <c r="F34" s="31"/>
      <c r="G34" s="31"/>
    </row>
    <row r="35" spans="2:7" ht="15.75" x14ac:dyDescent="0.25">
      <c r="B35" s="28"/>
      <c r="C35" s="66" t="s">
        <v>1872</v>
      </c>
      <c r="E35" s="34" t="s">
        <v>1648</v>
      </c>
      <c r="G35" s="35" t="s">
        <v>1649</v>
      </c>
    </row>
    <row r="36" spans="2:7" s="30" customFormat="1" ht="15.75" x14ac:dyDescent="0.25">
      <c r="B36" s="31"/>
      <c r="C36" s="36"/>
      <c r="E36" s="36"/>
      <c r="G36" s="36"/>
    </row>
    <row r="37" spans="2:7" ht="15.75" x14ac:dyDescent="0.3">
      <c r="B37" s="28"/>
      <c r="C37" s="59" t="s">
        <v>1871</v>
      </c>
      <c r="D37" s="62"/>
      <c r="E37" s="67"/>
      <c r="F37" s="53"/>
      <c r="G37" s="53"/>
    </row>
    <row r="38" spans="2:7" ht="15.75" x14ac:dyDescent="0.3">
      <c r="B38" s="28"/>
      <c r="C38" s="37"/>
      <c r="D38" s="37"/>
      <c r="E38" s="38"/>
      <c r="F38" s="28"/>
      <c r="G38" s="28"/>
    </row>
    <row r="40" spans="2:7" ht="15.6" customHeight="1" x14ac:dyDescent="0.25">
      <c r="B40" s="28"/>
      <c r="C40" s="68" t="s">
        <v>1856</v>
      </c>
      <c r="D40" s="39"/>
      <c r="E40" s="71" t="s">
        <v>1857</v>
      </c>
      <c r="F40" s="72"/>
      <c r="G40" s="73"/>
    </row>
    <row r="41" spans="2:7" ht="43.5" customHeight="1" x14ac:dyDescent="0.25">
      <c r="B41" s="28"/>
      <c r="C41" s="69" t="s">
        <v>1858</v>
      </c>
      <c r="D41" s="39"/>
      <c r="E41" s="74" t="s">
        <v>1859</v>
      </c>
      <c r="F41" s="75"/>
      <c r="G41" s="76"/>
    </row>
    <row r="42" spans="2:7" ht="31.5" customHeight="1" x14ac:dyDescent="0.25">
      <c r="B42" s="28"/>
      <c r="C42" s="69" t="s">
        <v>1860</v>
      </c>
      <c r="D42" s="39"/>
      <c r="E42" s="77" t="s">
        <v>1861</v>
      </c>
      <c r="F42" s="75"/>
      <c r="G42" s="76"/>
    </row>
    <row r="43" spans="2:7" ht="24" customHeight="1" x14ac:dyDescent="0.25">
      <c r="B43" s="28"/>
      <c r="C43" s="69" t="s">
        <v>1862</v>
      </c>
      <c r="D43" s="39"/>
      <c r="E43" s="74" t="s">
        <v>1863</v>
      </c>
      <c r="F43" s="75"/>
      <c r="G43" s="76"/>
    </row>
    <row r="44" spans="2:7" ht="48" customHeight="1" x14ac:dyDescent="0.25">
      <c r="B44" s="28"/>
      <c r="C44" s="70" t="s">
        <v>1864</v>
      </c>
      <c r="D44" s="39"/>
      <c r="E44" s="78" t="s">
        <v>1865</v>
      </c>
      <c r="F44" s="79"/>
      <c r="G44" s="80"/>
    </row>
    <row r="45" spans="2:7" ht="12" customHeight="1" thickBot="1" x14ac:dyDescent="0.3">
      <c r="B45" s="28"/>
    </row>
    <row r="46" spans="2:7" ht="16.5" thickBot="1" x14ac:dyDescent="0.3">
      <c r="B46" s="28"/>
      <c r="C46" s="314" t="s">
        <v>1847</v>
      </c>
      <c r="D46" s="315"/>
      <c r="E46" s="315"/>
      <c r="F46" s="315"/>
      <c r="G46" s="316"/>
    </row>
    <row r="47" spans="2:7" ht="16.5" thickBot="1" x14ac:dyDescent="0.3">
      <c r="C47" s="311" t="s">
        <v>1866</v>
      </c>
      <c r="D47" s="311"/>
      <c r="E47" s="311"/>
      <c r="F47" s="311"/>
      <c r="G47" s="311"/>
    </row>
    <row r="48" spans="2:7" ht="16.5" thickBot="1" x14ac:dyDescent="0.3">
      <c r="C48" s="37"/>
      <c r="D48" s="37"/>
      <c r="E48" s="37"/>
      <c r="F48" s="37"/>
      <c r="G48" s="28"/>
    </row>
    <row r="49" spans="2:7" ht="15.75" x14ac:dyDescent="0.25">
      <c r="C49" s="40" t="s">
        <v>1846</v>
      </c>
      <c r="D49" s="41"/>
      <c r="E49" s="42"/>
      <c r="F49" s="41"/>
      <c r="G49" s="41"/>
    </row>
    <row r="50" spans="2:7" ht="15.75" x14ac:dyDescent="0.25">
      <c r="C50" s="309" t="s">
        <v>1867</v>
      </c>
      <c r="D50" s="309"/>
      <c r="E50" s="309"/>
      <c r="F50" s="309"/>
      <c r="G50" s="309"/>
    </row>
    <row r="51" spans="2:7" ht="15.75" x14ac:dyDescent="0.25">
      <c r="B51" s="43" t="s">
        <v>993</v>
      </c>
      <c r="C51" s="44" t="s">
        <v>1868</v>
      </c>
      <c r="D51" s="43"/>
      <c r="E51" s="45"/>
      <c r="F51" s="43"/>
      <c r="G51" s="46"/>
    </row>
    <row r="52" spans="2:7" ht="15.75" x14ac:dyDescent="0.25"/>
    <row r="53" spans="2:7" ht="15.75" x14ac:dyDescent="0.25"/>
    <row r="54" spans="2:7" ht="15.75" x14ac:dyDescent="0.25"/>
    <row r="55" spans="2:7" ht="15.75" x14ac:dyDescent="0.25"/>
    <row r="56" spans="2:7" ht="15.75" x14ac:dyDescent="0.25"/>
    <row r="57" spans="2:7" ht="15.75" x14ac:dyDescent="0.25"/>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00000000-0002-0000-0000-000000000000}">
      <formula1>444</formula1>
      <formula2>555</formula2>
    </dataValidation>
    <dataValidation type="whole" allowBlank="1" showInputMessage="1" showErrorMessage="1" errorTitle="Do not edit these cells" error="Please do not edit these cells" sqref="C5:G52 G1:G3 C1:E4 F1:F4" xr:uid="{00000000-0002-0000-0000-000001000000}">
      <formula1>10000</formula1>
      <formula2>50000</formula2>
    </dataValidation>
  </dataValidations>
  <hyperlinks>
    <hyperlink ref="C20:E20" r:id="rId1" display="The data will be used to populate the global EITI data repository, available on the international EITI website: https://eiti.org/data" xr:uid="{00000000-0004-0000-0000-000000000000}"/>
    <hyperlink ref="C47:G47" r:id="rId2" display="Give us your feedback or report a conflict in the data! Write to us at  data@eiti.org" xr:uid="{00000000-0004-0000-0000-000001000000}"/>
    <hyperlink ref="G47" r:id="rId3" display="Give us your feedback or report a conflict in the data! Write to us at  data@eiti.org" xr:uid="{00000000-0004-0000-0000-000002000000}"/>
    <hyperlink ref="E47:F47" r:id="rId4" display="Give us your feedback or report a conflict in the data! Write to us at  data@eiti.org" xr:uid="{00000000-0004-0000-0000-000003000000}"/>
    <hyperlink ref="F47" r:id="rId5" display="Give us your feedback or report a conflict in the data! Write to us at  data@eiti.org" xr:uid="{00000000-0004-0000-0000-000004000000}"/>
    <hyperlink ref="C46:G46" r:id="rId6" display="For the latest version of Summary data templates, see  https://eiti.org/summary-data-template" xr:uid="{00000000-0004-0000-0000-000005000000}"/>
    <hyperlink ref="C19:E19" r:id="rId7" display="3. This Data sheet should be submitted alongside the EITI Report. Send it to the International Secretariat: data@eiti.org " xr:uid="{00000000-0004-0000-0000-000006000000}"/>
    <hyperlink ref="F46" r:id="rId8" display="Curious about your country? Check if you country implements the EITI Standard at  https://eiti.org/countries" xr:uid="{00000000-0004-0000-0000-000007000000}"/>
    <hyperlink ref="E46:F46" r:id="rId9" display="Curious about your country? Check if you country implements the EITI Standard at  https://eiti.org/countries" xr:uid="{00000000-0004-0000-0000-000008000000}"/>
    <hyperlink ref="G46" r:id="rId10" display="Curious about your country? Check if you country implements the EITI Standard at  https://eiti.org/countries" xr:uid="{00000000-0004-0000-0000-000009000000}"/>
    <hyperlink ref="C46:G46" r:id="rId11" display="For the latest version of Summary data templates, see  https://eiti.org/summary-data-template" xr:uid="{00000000-0004-0000-0000-00000A000000}"/>
    <hyperlink ref="C33:D33" r:id="rId12" display="The International Secretariat can provide advice and support on request. Please contact " xr:uid="{00000000-0004-0000-0000-00000B000000}"/>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zoomScale="90" zoomScaleNormal="90" workbookViewId="0"/>
  </sheetViews>
  <sheetFormatPr defaultColWidth="4" defaultRowHeight="24" customHeight="1" x14ac:dyDescent="0.25"/>
  <cols>
    <col min="1" max="1" width="4" style="12"/>
    <col min="2" max="2" width="4" style="12" hidden="1" customWidth="1"/>
    <col min="3" max="3" width="75" style="12" bestFit="1" customWidth="1"/>
    <col min="4" max="4" width="2.85546875" style="12" customWidth="1"/>
    <col min="5" max="5" width="44.42578125" style="12" bestFit="1" customWidth="1"/>
    <col min="6" max="6" width="2.85546875" style="12" customWidth="1"/>
    <col min="7" max="7" width="40.140625" style="12" bestFit="1" customWidth="1"/>
    <col min="8" max="16384" width="4" style="12"/>
  </cols>
  <sheetData>
    <row r="1" spans="1:7" ht="16.5" x14ac:dyDescent="0.25">
      <c r="B1" s="13"/>
    </row>
    <row r="2" spans="1:7" ht="16.5" x14ac:dyDescent="0.25">
      <c r="B2" s="13"/>
      <c r="C2" s="319" t="s">
        <v>1873</v>
      </c>
      <c r="D2" s="319"/>
      <c r="E2" s="319"/>
      <c r="F2" s="319"/>
      <c r="G2" s="319"/>
    </row>
    <row r="3" spans="1:7" s="202" customFormat="1" x14ac:dyDescent="0.25">
      <c r="B3" s="201"/>
      <c r="C3" s="320" t="s">
        <v>1642</v>
      </c>
      <c r="D3" s="320"/>
      <c r="E3" s="320"/>
      <c r="F3" s="320"/>
      <c r="G3" s="320"/>
    </row>
    <row r="4" spans="1:7" ht="12.75" customHeight="1" x14ac:dyDescent="0.25">
      <c r="B4" s="13"/>
      <c r="C4" s="321" t="s">
        <v>1874</v>
      </c>
      <c r="D4" s="321"/>
      <c r="E4" s="321"/>
      <c r="F4" s="321"/>
      <c r="G4" s="321"/>
    </row>
    <row r="5" spans="1:7" ht="12.75" customHeight="1" x14ac:dyDescent="0.25">
      <c r="B5" s="13"/>
      <c r="C5" s="322" t="s">
        <v>1639</v>
      </c>
      <c r="D5" s="322"/>
      <c r="E5" s="322"/>
      <c r="F5" s="322"/>
      <c r="G5" s="322"/>
    </row>
    <row r="6" spans="1:7" ht="12.75" customHeight="1" x14ac:dyDescent="0.25">
      <c r="B6" s="13"/>
      <c r="C6" s="322" t="s">
        <v>1875</v>
      </c>
      <c r="D6" s="322"/>
      <c r="E6" s="322"/>
      <c r="F6" s="322"/>
      <c r="G6" s="322"/>
    </row>
    <row r="7" spans="1:7" ht="12.75" customHeight="1" x14ac:dyDescent="0.3">
      <c r="B7" s="13"/>
      <c r="C7" s="326" t="s">
        <v>1876</v>
      </c>
      <c r="D7" s="326"/>
      <c r="E7" s="326"/>
      <c r="F7" s="326"/>
      <c r="G7" s="326"/>
    </row>
    <row r="8" spans="1:7" ht="16.5" x14ac:dyDescent="0.25">
      <c r="B8" s="13"/>
      <c r="C8" s="26"/>
      <c r="D8" s="81"/>
      <c r="E8" s="81"/>
      <c r="F8" s="26"/>
      <c r="G8" s="26"/>
    </row>
    <row r="9" spans="1:7" ht="16.5" x14ac:dyDescent="0.25">
      <c r="B9" s="13"/>
      <c r="C9" s="66" t="s">
        <v>1941</v>
      </c>
      <c r="D9" s="30"/>
      <c r="E9" s="34" t="s">
        <v>1940</v>
      </c>
      <c r="F9" s="30"/>
      <c r="G9" s="35" t="s">
        <v>1649</v>
      </c>
    </row>
    <row r="10" spans="1:7" ht="16.5" x14ac:dyDescent="0.25">
      <c r="B10" s="13"/>
      <c r="C10" s="26"/>
      <c r="D10" s="81"/>
      <c r="E10" s="81"/>
      <c r="F10" s="26"/>
      <c r="G10" s="26"/>
    </row>
    <row r="11" spans="1:7" s="202" customFormat="1" x14ac:dyDescent="0.25">
      <c r="B11" s="204"/>
      <c r="C11" s="216" t="s">
        <v>1634</v>
      </c>
      <c r="D11" s="201"/>
      <c r="E11" s="203"/>
      <c r="F11" s="201"/>
      <c r="G11" s="201"/>
    </row>
    <row r="12" spans="1:7" ht="20.25" thickBot="1" x14ac:dyDescent="0.3">
      <c r="A12" s="20"/>
      <c r="B12" s="21"/>
      <c r="C12" s="217" t="s">
        <v>1327</v>
      </c>
      <c r="D12" s="218"/>
      <c r="E12" s="219" t="s">
        <v>1005</v>
      </c>
      <c r="F12" s="218"/>
      <c r="G12" s="220" t="s">
        <v>1339</v>
      </c>
    </row>
    <row r="13" spans="1:7" ht="17.25" thickBot="1" x14ac:dyDescent="0.3">
      <c r="B13" s="22"/>
      <c r="C13" s="82" t="s">
        <v>993</v>
      </c>
      <c r="D13" s="83"/>
      <c r="E13" s="84"/>
      <c r="F13" s="83"/>
      <c r="G13" s="84"/>
    </row>
    <row r="14" spans="1:7" ht="16.5" x14ac:dyDescent="0.25">
      <c r="A14" s="18"/>
      <c r="B14" s="15" t="s">
        <v>993</v>
      </c>
      <c r="C14" s="85" t="s">
        <v>983</v>
      </c>
      <c r="D14" s="43"/>
      <c r="E14" s="121" t="s">
        <v>651</v>
      </c>
      <c r="F14" s="43"/>
      <c r="G14" s="86"/>
    </row>
    <row r="15" spans="1:7" ht="16.5" x14ac:dyDescent="0.25">
      <c r="A15" s="18"/>
      <c r="B15" s="15" t="s">
        <v>993</v>
      </c>
      <c r="C15" s="85" t="s">
        <v>737</v>
      </c>
      <c r="D15" s="43"/>
      <c r="E15" s="88" t="str">
        <f>IFERROR(VLOOKUP($E$14,Table1_Country_codes_and_currencies[],3,FALSE),"")</f>
        <v>TTO</v>
      </c>
      <c r="F15" s="43"/>
      <c r="G15" s="86"/>
    </row>
    <row r="16" spans="1:7" ht="16.5" x14ac:dyDescent="0.25">
      <c r="B16" s="15" t="s">
        <v>993</v>
      </c>
      <c r="C16" s="85" t="s">
        <v>1325</v>
      </c>
      <c r="D16" s="43"/>
      <c r="E16" s="88" t="str">
        <f>IFERROR(VLOOKUP($E$14,Table1_Country_codes_and_currencies[],7,FALSE),"")</f>
        <v>Trinidad and Tobago Dollar</v>
      </c>
      <c r="F16" s="43"/>
      <c r="G16" s="86"/>
    </row>
    <row r="17" spans="1:7" ht="17.25" thickBot="1" x14ac:dyDescent="0.3">
      <c r="B17" s="15" t="s">
        <v>993</v>
      </c>
      <c r="C17" s="92" t="s">
        <v>1326</v>
      </c>
      <c r="D17" s="89"/>
      <c r="E17" s="90" t="str">
        <f>IFERROR(VLOOKUP($E$14,Table1_Country_codes_and_currencies[],5,FALSE),"")</f>
        <v>TTD</v>
      </c>
      <c r="F17" s="89"/>
      <c r="G17" s="91"/>
    </row>
    <row r="18" spans="1:7" ht="17.25" thickBot="1" x14ac:dyDescent="0.3">
      <c r="B18" s="22"/>
      <c r="C18" s="82" t="s">
        <v>994</v>
      </c>
      <c r="D18" s="83"/>
      <c r="E18" s="84"/>
      <c r="F18" s="83"/>
      <c r="G18" s="84"/>
    </row>
    <row r="19" spans="1:7" ht="16.5" x14ac:dyDescent="0.25">
      <c r="A19" s="18"/>
      <c r="B19" s="15" t="s">
        <v>994</v>
      </c>
      <c r="C19" s="85" t="s">
        <v>984</v>
      </c>
      <c r="D19" s="43"/>
      <c r="E19" s="122">
        <v>42644</v>
      </c>
      <c r="F19" s="43"/>
      <c r="G19" s="86"/>
    </row>
    <row r="20" spans="1:7" ht="17.25" thickBot="1" x14ac:dyDescent="0.3">
      <c r="A20" s="18"/>
      <c r="B20" s="15" t="s">
        <v>994</v>
      </c>
      <c r="C20" s="92" t="s">
        <v>985</v>
      </c>
      <c r="D20" s="89"/>
      <c r="E20" s="122">
        <v>43008</v>
      </c>
      <c r="F20" s="89"/>
      <c r="G20" s="91"/>
    </row>
    <row r="21" spans="1:7" ht="17.25" thickBot="1" x14ac:dyDescent="0.3">
      <c r="B21" s="22"/>
      <c r="C21" s="82" t="s">
        <v>1328</v>
      </c>
      <c r="D21" s="83"/>
      <c r="E21" s="93"/>
      <c r="F21" s="83"/>
      <c r="G21" s="84"/>
    </row>
    <row r="22" spans="1:7" ht="16.5" x14ac:dyDescent="0.25">
      <c r="B22" s="15" t="s">
        <v>1328</v>
      </c>
      <c r="C22" s="94" t="s">
        <v>995</v>
      </c>
      <c r="D22" s="43"/>
      <c r="E22" s="121" t="s">
        <v>996</v>
      </c>
      <c r="F22" s="43"/>
      <c r="G22" s="86"/>
    </row>
    <row r="23" spans="1:7" ht="16.5" x14ac:dyDescent="0.25">
      <c r="A23" s="18"/>
      <c r="B23" s="15" t="s">
        <v>1328</v>
      </c>
      <c r="C23" s="85" t="s">
        <v>1004</v>
      </c>
      <c r="D23" s="43"/>
      <c r="E23" s="123" t="s">
        <v>1943</v>
      </c>
      <c r="F23" s="43"/>
      <c r="G23" s="86"/>
    </row>
    <row r="24" spans="1:7" ht="16.5" x14ac:dyDescent="0.25">
      <c r="B24" s="15" t="s">
        <v>1328</v>
      </c>
      <c r="C24" s="85" t="s">
        <v>1002</v>
      </c>
      <c r="D24" s="43"/>
      <c r="E24" s="124">
        <v>43738</v>
      </c>
      <c r="F24" s="43"/>
      <c r="G24" s="86"/>
    </row>
    <row r="25" spans="1:7" ht="16.5" x14ac:dyDescent="0.25">
      <c r="A25" s="18"/>
      <c r="B25" s="15" t="s">
        <v>1328</v>
      </c>
      <c r="C25" s="85" t="s">
        <v>1332</v>
      </c>
      <c r="D25" s="43"/>
      <c r="E25" s="234" t="s">
        <v>2095</v>
      </c>
      <c r="F25" s="43"/>
      <c r="G25" s="86"/>
    </row>
    <row r="26" spans="1:7" ht="16.5" x14ac:dyDescent="0.25">
      <c r="B26" s="15" t="s">
        <v>1328</v>
      </c>
      <c r="C26" s="95" t="s">
        <v>1752</v>
      </c>
      <c r="D26" s="96"/>
      <c r="E26" s="123" t="s">
        <v>999</v>
      </c>
      <c r="F26" s="96"/>
      <c r="G26" s="97"/>
    </row>
    <row r="27" spans="1:7" ht="16.5" x14ac:dyDescent="0.25">
      <c r="B27" s="15" t="s">
        <v>1328</v>
      </c>
      <c r="C27" s="85" t="s">
        <v>1659</v>
      </c>
      <c r="D27" s="43"/>
      <c r="E27" s="124">
        <v>43738</v>
      </c>
      <c r="F27" s="43"/>
      <c r="G27" s="98"/>
    </row>
    <row r="28" spans="1:7" ht="16.5" x14ac:dyDescent="0.25">
      <c r="A28" s="18"/>
      <c r="B28" s="15" t="s">
        <v>1328</v>
      </c>
      <c r="C28" s="85" t="s">
        <v>1675</v>
      </c>
      <c r="D28" s="43"/>
      <c r="E28" s="125" t="str">
        <f>IF(OR($E$26=Lists!$I$4,$E$26=Lists!$I$5),"&lt;URL&gt;","")</f>
        <v/>
      </c>
      <c r="F28" s="43"/>
      <c r="G28" s="98"/>
    </row>
    <row r="29" spans="1:7" ht="16.5" x14ac:dyDescent="0.25">
      <c r="B29" s="15" t="s">
        <v>1328</v>
      </c>
      <c r="C29" s="95" t="s">
        <v>1329</v>
      </c>
      <c r="D29" s="96"/>
      <c r="E29" s="123" t="s">
        <v>999</v>
      </c>
      <c r="F29" s="99"/>
      <c r="G29" s="100"/>
    </row>
    <row r="30" spans="1:7" ht="16.5" x14ac:dyDescent="0.25">
      <c r="A30" s="18"/>
      <c r="B30" s="15" t="s">
        <v>1328</v>
      </c>
      <c r="C30" s="85" t="s">
        <v>1330</v>
      </c>
      <c r="D30" s="43"/>
      <c r="E30" s="124" t="str">
        <f>IF(OR($E$29=Lists!$I$4,$E$29=Lists!$I$5),"&lt;Date in this format: YYYY-MM-DD&gt;","")</f>
        <v/>
      </c>
      <c r="F30" s="43"/>
      <c r="G30" s="86"/>
    </row>
    <row r="31" spans="1:7" ht="17.25" thickBot="1" x14ac:dyDescent="0.3">
      <c r="A31" s="18"/>
      <c r="B31" s="15" t="s">
        <v>1328</v>
      </c>
      <c r="C31" s="85" t="s">
        <v>1331</v>
      </c>
      <c r="D31" s="101"/>
      <c r="E31" s="126" t="str">
        <f>IF(OR($E$29=Lists!$I$4,$E$29=Lists!$I$5),"&lt;URL&gt;","")</f>
        <v/>
      </c>
      <c r="F31" s="89"/>
      <c r="G31" s="102"/>
    </row>
    <row r="32" spans="1:7" ht="15.95" customHeight="1" thickBot="1" x14ac:dyDescent="0.3">
      <c r="A32" s="13"/>
      <c r="C32" s="215" t="s">
        <v>1936</v>
      </c>
      <c r="D32" s="103"/>
      <c r="E32" s="45"/>
      <c r="F32" s="104"/>
      <c r="G32" s="46"/>
    </row>
    <row r="33" spans="1:7" ht="16.5" x14ac:dyDescent="0.25">
      <c r="A33" s="15"/>
      <c r="B33" s="17"/>
      <c r="C33" s="105" t="s">
        <v>1652</v>
      </c>
      <c r="D33" s="43"/>
      <c r="E33" s="127" t="s">
        <v>1662</v>
      </c>
      <c r="F33" s="28"/>
      <c r="G33" s="106" t="str">
        <f>IF(OR($E$29=Lists!$I$4,$E$29=Lists!$I$5),"&lt;URL&gt;","")</f>
        <v/>
      </c>
    </row>
    <row r="34" spans="1:7" ht="17.25" thickBot="1" x14ac:dyDescent="0.3">
      <c r="A34" s="13"/>
      <c r="B34" s="15" t="s">
        <v>1337</v>
      </c>
      <c r="C34" s="107" t="s">
        <v>1429</v>
      </c>
      <c r="D34" s="89"/>
      <c r="E34" s="128" t="s">
        <v>2079</v>
      </c>
      <c r="F34" s="83"/>
      <c r="G34" s="108"/>
    </row>
    <row r="35" spans="1:7" ht="18" customHeight="1" thickBot="1" x14ac:dyDescent="0.3">
      <c r="A35" s="18"/>
      <c r="B35" s="15" t="s">
        <v>1337</v>
      </c>
      <c r="C35" s="82" t="s">
        <v>1337</v>
      </c>
      <c r="D35" s="83"/>
      <c r="E35" s="104"/>
      <c r="F35" s="83"/>
      <c r="G35" s="104"/>
    </row>
    <row r="36" spans="1:7" ht="15.6" customHeight="1" x14ac:dyDescent="0.25">
      <c r="B36" s="15" t="s">
        <v>1337</v>
      </c>
      <c r="C36" s="87" t="s">
        <v>1003</v>
      </c>
      <c r="D36" s="43"/>
      <c r="E36" s="88"/>
      <c r="F36" s="43"/>
      <c r="G36" s="43"/>
    </row>
    <row r="37" spans="1:7" ht="16.5" customHeight="1" x14ac:dyDescent="0.25">
      <c r="A37" s="18"/>
      <c r="B37" s="15" t="s">
        <v>1337</v>
      </c>
      <c r="C37" s="109" t="s">
        <v>986</v>
      </c>
      <c r="D37" s="43"/>
      <c r="E37" s="123" t="s">
        <v>996</v>
      </c>
      <c r="F37" s="43"/>
      <c r="G37" s="98"/>
    </row>
    <row r="38" spans="1:7" ht="16.5" customHeight="1" x14ac:dyDescent="0.25">
      <c r="A38" s="18"/>
      <c r="B38" s="15" t="s">
        <v>1337</v>
      </c>
      <c r="C38" s="109" t="s">
        <v>987</v>
      </c>
      <c r="D38" s="43"/>
      <c r="E38" s="123" t="s">
        <v>996</v>
      </c>
      <c r="F38" s="43"/>
      <c r="G38" s="98"/>
    </row>
    <row r="39" spans="1:7" ht="15.6" customHeight="1" x14ac:dyDescent="0.25">
      <c r="B39" s="15" t="s">
        <v>1337</v>
      </c>
      <c r="C39" s="109" t="s">
        <v>1427</v>
      </c>
      <c r="D39" s="43"/>
      <c r="E39" s="123" t="s">
        <v>996</v>
      </c>
      <c r="F39" s="43"/>
      <c r="G39" s="98"/>
    </row>
    <row r="40" spans="1:7" ht="18" customHeight="1" x14ac:dyDescent="0.25">
      <c r="B40" s="15" t="s">
        <v>1337</v>
      </c>
      <c r="C40" s="109" t="s">
        <v>1830</v>
      </c>
      <c r="D40" s="43"/>
      <c r="E40" s="123" t="s">
        <v>996</v>
      </c>
      <c r="F40" s="43"/>
      <c r="G40" s="98"/>
    </row>
    <row r="41" spans="1:7" ht="31.5" x14ac:dyDescent="0.25">
      <c r="B41" s="15" t="s">
        <v>1337</v>
      </c>
      <c r="C41" s="110" t="s">
        <v>1650</v>
      </c>
      <c r="D41" s="43"/>
      <c r="E41" s="123" t="s">
        <v>2080</v>
      </c>
      <c r="F41" s="43"/>
      <c r="G41" s="289" t="s">
        <v>2081</v>
      </c>
    </row>
    <row r="42" spans="1:7" ht="16.5" x14ac:dyDescent="0.25">
      <c r="B42" s="15" t="s">
        <v>1337</v>
      </c>
      <c r="C42" s="109" t="s">
        <v>1751</v>
      </c>
      <c r="D42" s="43"/>
      <c r="E42" s="123">
        <v>3</v>
      </c>
      <c r="F42" s="43"/>
      <c r="G42" s="98"/>
    </row>
    <row r="43" spans="1:7" ht="16.5" x14ac:dyDescent="0.25">
      <c r="B43" s="15" t="s">
        <v>1337</v>
      </c>
      <c r="C43" s="109" t="s">
        <v>1829</v>
      </c>
      <c r="D43" s="111"/>
      <c r="E43" s="123">
        <v>46</v>
      </c>
      <c r="F43" s="43"/>
      <c r="G43" s="112"/>
    </row>
    <row r="44" spans="1:7" ht="16.5" x14ac:dyDescent="0.25">
      <c r="B44" s="15" t="s">
        <v>1337</v>
      </c>
      <c r="C44" s="113" t="s">
        <v>1877</v>
      </c>
      <c r="D44" s="43"/>
      <c r="E44" s="129" t="s">
        <v>1191</v>
      </c>
      <c r="F44" s="96"/>
      <c r="G44" s="98"/>
    </row>
    <row r="45" spans="1:7" ht="16.5" x14ac:dyDescent="0.25">
      <c r="B45" s="15" t="s">
        <v>1337</v>
      </c>
      <c r="C45" s="114" t="s">
        <v>1333</v>
      </c>
      <c r="D45" s="43"/>
      <c r="E45" s="130">
        <v>6.7694999999999999</v>
      </c>
      <c r="F45" s="43"/>
      <c r="G45" s="98"/>
    </row>
    <row r="46" spans="1:7" ht="17.25" thickBot="1" x14ac:dyDescent="0.3">
      <c r="B46" s="15" t="s">
        <v>1337</v>
      </c>
      <c r="C46" s="214" t="s">
        <v>1750</v>
      </c>
      <c r="D46" s="89"/>
      <c r="E46" s="235" t="s">
        <v>1954</v>
      </c>
      <c r="F46" s="89"/>
      <c r="G46" s="137"/>
    </row>
    <row r="47" spans="1:7" s="20" customFormat="1" ht="17.25" thickBot="1" x14ac:dyDescent="0.3">
      <c r="A47" s="12"/>
      <c r="B47" s="15" t="s">
        <v>1337</v>
      </c>
      <c r="C47" s="212" t="s">
        <v>1934</v>
      </c>
      <c r="D47" s="89"/>
      <c r="E47" s="213"/>
      <c r="F47" s="89"/>
      <c r="G47" s="137"/>
    </row>
    <row r="48" spans="1:7" ht="15.6" customHeight="1" x14ac:dyDescent="0.25">
      <c r="B48" s="15" t="s">
        <v>1337</v>
      </c>
      <c r="C48" s="109" t="s">
        <v>1334</v>
      </c>
      <c r="D48" s="43"/>
      <c r="E48" s="123" t="s">
        <v>996</v>
      </c>
      <c r="F48" s="43"/>
      <c r="G48" s="98"/>
    </row>
    <row r="49" spans="1:7" s="18" customFormat="1" ht="16.5" x14ac:dyDescent="0.25">
      <c r="A49" s="12"/>
      <c r="B49" s="15"/>
      <c r="C49" s="109" t="s">
        <v>1428</v>
      </c>
      <c r="D49" s="43"/>
      <c r="E49" s="123" t="s">
        <v>996</v>
      </c>
      <c r="F49" s="43"/>
      <c r="G49" s="98"/>
    </row>
    <row r="50" spans="1:7" s="18" customFormat="1" ht="15.6" customHeight="1" x14ac:dyDescent="0.25">
      <c r="A50" s="12"/>
      <c r="B50" s="15"/>
      <c r="C50" s="109" t="s">
        <v>1335</v>
      </c>
      <c r="D50" s="43"/>
      <c r="E50" s="123" t="s">
        <v>996</v>
      </c>
      <c r="F50" s="43"/>
      <c r="G50" s="98"/>
    </row>
    <row r="51" spans="1:7" ht="17.25" thickBot="1" x14ac:dyDescent="0.3">
      <c r="B51" s="15"/>
      <c r="C51" s="135" t="s">
        <v>1336</v>
      </c>
      <c r="D51" s="89"/>
      <c r="E51" s="136" t="s">
        <v>996</v>
      </c>
      <c r="F51" s="89"/>
      <c r="G51" s="137"/>
    </row>
    <row r="52" spans="1:7" ht="17.25" thickBot="1" x14ac:dyDescent="0.3">
      <c r="B52" s="15"/>
      <c r="C52" s="132" t="s">
        <v>1878</v>
      </c>
      <c r="D52" s="133"/>
      <c r="E52" s="134">
        <f>SUM(E53:E56)</f>
        <v>1</v>
      </c>
      <c r="F52" s="133"/>
      <c r="G52" s="133"/>
    </row>
    <row r="53" spans="1:7" ht="16.5" x14ac:dyDescent="0.25">
      <c r="B53" s="15"/>
      <c r="C53" s="85" t="s">
        <v>1627</v>
      </c>
      <c r="D53" s="43"/>
      <c r="E53" s="115">
        <f>COUNTIF('Part 2 - Disclosure checklist'!$D:$D,Lists!$K$4)/SUM(COUNTIF('Part 2 - Disclosure checklist'!$D:$D,"*EITI Reporting or online?*"),COUNTIF('Part 2 - Disclosure checklist'!$D:$D,Lists!$K$4),COUNTIF('Part 2 - Disclosure checklist'!$D:$D,Lists!$K$5),COUNTIF('Part 2 - Disclosure checklist'!$D:$D,Lists!$K$6),COUNTIF('Part 2 - Disclosure checklist'!$D:$D,Lists!$K$7))</f>
        <v>7.1428571428571425E-2</v>
      </c>
      <c r="F53" s="43"/>
      <c r="G53" s="116" t="s">
        <v>1628</v>
      </c>
    </row>
    <row r="54" spans="1:7" s="18" customFormat="1" ht="16.5" x14ac:dyDescent="0.25">
      <c r="B54" s="22"/>
      <c r="C54" s="85" t="s">
        <v>1663</v>
      </c>
      <c r="D54" s="43"/>
      <c r="E54" s="115">
        <f>COUNTIF('Part 2 - Disclosure checklist'!$D:$D,Lists!$K$5)/SUM(COUNTIF('Part 2 - Disclosure checklist'!$D:$D,"*EITI Reporting or online?*"),COUNTIF('Part 2 - Disclosure checklist'!$D:$D,Lists!$K$4),COUNTIF('Part 2 - Disclosure checklist'!$D:$D,Lists!$K$5),COUNTIF('Part 2 - Disclosure checklist'!$D:$D,Lists!$K$6),COUNTIF('Part 2 - Disclosure checklist'!$D:$D,Lists!$K$7))</f>
        <v>0.52857142857142858</v>
      </c>
      <c r="F54" s="43"/>
      <c r="G54" s="116" t="s">
        <v>1628</v>
      </c>
    </row>
    <row r="55" spans="1:7" s="18" customFormat="1" ht="16.5" x14ac:dyDescent="0.25">
      <c r="A55" s="12"/>
      <c r="B55" s="15" t="s">
        <v>1338</v>
      </c>
      <c r="C55" s="85" t="s">
        <v>1000</v>
      </c>
      <c r="D55" s="43"/>
      <c r="E55" s="115">
        <f>COUNTIF('Part 2 - Disclosure checklist'!$D:$D,Lists!$K$6)/SUM(COUNTIF('Part 2 - Disclosure checklist'!$D:$D,"*EITI Reporting or online?*"),COUNTIF('Part 2 - Disclosure checklist'!$D:$D,Lists!$K$4),COUNTIF('Part 2 - Disclosure checklist'!$D:$D,Lists!$K$5),COUNTIF('Part 2 - Disclosure checklist'!$D:$D,Lists!$K$6),COUNTIF('Part 2 - Disclosure checklist'!$D:$D,Lists!$K$7))</f>
        <v>7.1428571428571425E-2</v>
      </c>
      <c r="F55" s="43"/>
      <c r="G55" s="116" t="s">
        <v>1628</v>
      </c>
    </row>
    <row r="56" spans="1:7" ht="15" customHeight="1" thickBot="1" x14ac:dyDescent="0.3">
      <c r="B56" s="15" t="s">
        <v>1338</v>
      </c>
      <c r="C56" s="85" t="s">
        <v>1582</v>
      </c>
      <c r="D56" s="43"/>
      <c r="E56" s="115">
        <f>COUNTIF('Part 2 - Disclosure checklist'!$D:$D,Lists!$K$7)/SUM(COUNTIF('Part 2 - Disclosure checklist'!$D:$D,"*EITI Reporting or online?*"),COUNTIF('Part 2 - Disclosure checklist'!$D:$D,Lists!$K$4),COUNTIF('Part 2 - Disclosure checklist'!$D:$D,Lists!$K$5),COUNTIF('Part 2 - Disclosure checklist'!$D:$D,Lists!$K$6),COUNTIF('Part 2 - Disclosure checklist'!$D:$D,Lists!$K$7))</f>
        <v>0.32857142857142857</v>
      </c>
      <c r="F56" s="43"/>
      <c r="G56" s="116" t="s">
        <v>1628</v>
      </c>
    </row>
    <row r="57" spans="1:7" ht="17.25" thickBot="1" x14ac:dyDescent="0.3">
      <c r="B57" s="15" t="s">
        <v>1338</v>
      </c>
      <c r="C57" s="117" t="s">
        <v>1651</v>
      </c>
      <c r="D57" s="118"/>
      <c r="E57" s="119"/>
      <c r="F57" s="118"/>
      <c r="G57" s="118"/>
    </row>
    <row r="58" spans="1:7" s="18" customFormat="1" ht="16.5" x14ac:dyDescent="0.25">
      <c r="A58" s="12"/>
      <c r="B58" s="15" t="s">
        <v>1338</v>
      </c>
      <c r="C58" s="85" t="s">
        <v>990</v>
      </c>
      <c r="D58" s="43"/>
      <c r="E58" s="121" t="s">
        <v>1955</v>
      </c>
      <c r="F58" s="43"/>
      <c r="G58" s="86"/>
    </row>
    <row r="59" spans="1:7" ht="16.5" x14ac:dyDescent="0.25">
      <c r="B59" s="13"/>
      <c r="C59" s="85" t="s">
        <v>991</v>
      </c>
      <c r="D59" s="43"/>
      <c r="E59" s="121" t="s">
        <v>1956</v>
      </c>
      <c r="F59" s="43"/>
      <c r="G59" s="86"/>
    </row>
    <row r="60" spans="1:7" ht="16.5" x14ac:dyDescent="0.25">
      <c r="B60" s="13"/>
      <c r="C60" s="85" t="s">
        <v>992</v>
      </c>
      <c r="D60" s="43"/>
      <c r="E60" s="236" t="s">
        <v>1957</v>
      </c>
      <c r="F60" s="43"/>
      <c r="G60" s="86"/>
    </row>
    <row r="61" spans="1:7" ht="17.25" thickBot="1" x14ac:dyDescent="0.3">
      <c r="B61" s="13"/>
      <c r="C61" s="120"/>
      <c r="D61" s="89"/>
      <c r="E61" s="90"/>
      <c r="F61" s="89"/>
      <c r="G61" s="101"/>
    </row>
    <row r="62" spans="1:7" s="18" customFormat="1" ht="17.25" thickBot="1" x14ac:dyDescent="0.3">
      <c r="A62" s="12"/>
      <c r="B62" s="12"/>
      <c r="C62" s="323"/>
      <c r="D62" s="323"/>
      <c r="E62" s="323"/>
      <c r="F62" s="323"/>
      <c r="G62" s="323"/>
    </row>
    <row r="63" spans="1:7" s="26" customFormat="1" ht="16.5" thickBot="1" x14ac:dyDescent="0.3">
      <c r="B63" s="28"/>
      <c r="C63" s="314" t="s">
        <v>1847</v>
      </c>
      <c r="D63" s="315"/>
      <c r="E63" s="315"/>
      <c r="F63" s="315"/>
      <c r="G63" s="316"/>
    </row>
    <row r="64" spans="1:7" s="26" customFormat="1" ht="16.5" thickBot="1" x14ac:dyDescent="0.3">
      <c r="C64" s="314" t="s">
        <v>1866</v>
      </c>
      <c r="D64" s="315"/>
      <c r="E64" s="315"/>
      <c r="F64" s="315"/>
      <c r="G64" s="316"/>
    </row>
    <row r="65" spans="2:7" s="26" customFormat="1" ht="16.5" thickBot="1" x14ac:dyDescent="0.3">
      <c r="C65" s="324"/>
      <c r="D65" s="324"/>
      <c r="E65" s="324"/>
      <c r="F65" s="324"/>
      <c r="G65" s="324"/>
    </row>
    <row r="66" spans="2:7" s="26" customFormat="1" ht="18.75" customHeight="1" x14ac:dyDescent="0.25">
      <c r="C66" s="325" t="s">
        <v>1846</v>
      </c>
      <c r="D66" s="325"/>
      <c r="E66" s="325"/>
      <c r="F66" s="325"/>
      <c r="G66" s="325"/>
    </row>
    <row r="67" spans="2:7" s="26" customFormat="1" ht="15.75" x14ac:dyDescent="0.25">
      <c r="C67" s="309" t="s">
        <v>1867</v>
      </c>
      <c r="D67" s="309"/>
      <c r="E67" s="309"/>
      <c r="F67" s="309"/>
      <c r="G67" s="309"/>
    </row>
    <row r="68" spans="2:7" s="26" customFormat="1" ht="15.75" x14ac:dyDescent="0.25">
      <c r="B68" s="43" t="s">
        <v>993</v>
      </c>
      <c r="C68" s="318" t="s">
        <v>1868</v>
      </c>
      <c r="D68" s="318"/>
      <c r="E68" s="318"/>
      <c r="F68" s="318"/>
      <c r="G68" s="318"/>
    </row>
    <row r="69" spans="2:7" ht="16.5" x14ac:dyDescent="0.25">
      <c r="B69" s="13"/>
      <c r="C69" s="16"/>
      <c r="D69" s="15"/>
      <c r="E69" s="16"/>
      <c r="F69" s="15"/>
      <c r="G69" s="15"/>
    </row>
    <row r="70" spans="2:7" ht="15" customHeight="1" x14ac:dyDescent="0.25">
      <c r="B70" s="13"/>
      <c r="C70" s="14"/>
      <c r="D70" s="14"/>
      <c r="E70" s="14"/>
      <c r="F70" s="14"/>
      <c r="G70" s="13"/>
    </row>
    <row r="71" spans="2:7" ht="15" customHeight="1" x14ac:dyDescent="0.25">
      <c r="C71" s="13"/>
      <c r="D71" s="13"/>
      <c r="E71" s="13"/>
      <c r="F71" s="13"/>
      <c r="G71" s="13"/>
    </row>
    <row r="72" spans="2:7" ht="16.5" x14ac:dyDescent="0.25">
      <c r="C72" s="328"/>
      <c r="D72" s="328"/>
      <c r="E72" s="328"/>
      <c r="F72" s="328"/>
      <c r="G72" s="328"/>
    </row>
    <row r="73" spans="2:7" ht="16.5" x14ac:dyDescent="0.25">
      <c r="C73" s="328"/>
      <c r="D73" s="328"/>
      <c r="E73" s="328"/>
      <c r="F73" s="328"/>
      <c r="G73" s="328"/>
    </row>
    <row r="74" spans="2:7" ht="18.75" customHeight="1" x14ac:dyDescent="0.25">
      <c r="C74" s="328"/>
      <c r="D74" s="328"/>
      <c r="E74" s="328"/>
      <c r="F74" s="328"/>
      <c r="G74" s="328"/>
    </row>
    <row r="75" spans="2:7" ht="16.5" x14ac:dyDescent="0.25">
      <c r="C75" s="328"/>
      <c r="D75" s="328"/>
      <c r="E75" s="328"/>
      <c r="F75" s="328"/>
      <c r="G75" s="328"/>
    </row>
    <row r="76" spans="2:7" ht="16.5" x14ac:dyDescent="0.25">
      <c r="C76" s="14"/>
      <c r="D76" s="14"/>
      <c r="E76" s="14"/>
      <c r="F76" s="14"/>
      <c r="G76" s="13"/>
    </row>
    <row r="77" spans="2:7" ht="16.5" x14ac:dyDescent="0.25">
      <c r="C77" s="327"/>
      <c r="D77" s="327"/>
      <c r="E77" s="327"/>
      <c r="F77" s="13"/>
      <c r="G77" s="13"/>
    </row>
    <row r="78" spans="2:7" ht="16.5" x14ac:dyDescent="0.25">
      <c r="C78" s="327"/>
      <c r="D78" s="327"/>
      <c r="E78" s="327"/>
      <c r="F78" s="13"/>
      <c r="G78" s="13"/>
    </row>
    <row r="79" spans="2:7" ht="16.5" x14ac:dyDescent="0.25">
      <c r="C79" s="13"/>
      <c r="D79" s="13"/>
      <c r="E79" s="13"/>
      <c r="F79" s="13"/>
      <c r="G79" s="13"/>
    </row>
    <row r="80" spans="2:7" ht="16.5" x14ac:dyDescent="0.25"/>
    <row r="81" ht="16.5" x14ac:dyDescent="0.25"/>
    <row r="82" ht="16.5" x14ac:dyDescent="0.25"/>
    <row r="83" ht="16.5" x14ac:dyDescent="0.25"/>
    <row r="84" ht="16.5" x14ac:dyDescent="0.25"/>
    <row r="85" ht="16.5" x14ac:dyDescent="0.25"/>
    <row r="86" ht="16.5" x14ac:dyDescent="0.25"/>
    <row r="87" ht="16.5" x14ac:dyDescent="0.25"/>
    <row r="88" ht="16.5" x14ac:dyDescent="0.25"/>
    <row r="89" ht="16.5" x14ac:dyDescent="0.25"/>
    <row r="90" ht="16.5" x14ac:dyDescent="0.25"/>
    <row r="91" ht="16.5" x14ac:dyDescent="0.25"/>
    <row r="92" ht="16.5" x14ac:dyDescent="0.25"/>
    <row r="93" ht="16.5" x14ac:dyDescent="0.25"/>
    <row r="94" ht="16.5" x14ac:dyDescent="0.25"/>
    <row r="95" ht="16.5" x14ac:dyDescent="0.25"/>
  </sheetData>
  <sheetProtection selectLockedCells="1"/>
  <dataConsolidate/>
  <mergeCells count="19">
    <mergeCell ref="C78:E78"/>
    <mergeCell ref="C72:G72"/>
    <mergeCell ref="C73:G73"/>
    <mergeCell ref="C74:G74"/>
    <mergeCell ref="C75:G75"/>
    <mergeCell ref="C77:E77"/>
    <mergeCell ref="C68:G68"/>
    <mergeCell ref="C2:G2"/>
    <mergeCell ref="C3:G3"/>
    <mergeCell ref="C4:G4"/>
    <mergeCell ref="C5:G5"/>
    <mergeCell ref="C6:G6"/>
    <mergeCell ref="C64:G64"/>
    <mergeCell ref="C67:G67"/>
    <mergeCell ref="C63:G63"/>
    <mergeCell ref="C62:G62"/>
    <mergeCell ref="C65:G65"/>
    <mergeCell ref="C66:G66"/>
    <mergeCell ref="C7:G7"/>
  </mergeCells>
  <dataValidations xWindow="1195" yWindow="633" count="16">
    <dataValidation type="date" allowBlank="1" showInputMessage="1" showErrorMessage="1" errorTitle="Incorrect format" error="Please revise information according to specified format" promptTitle="Input date in specific format" prompt="YYYY-MM-DD" sqref="E19:E20 E24 E30 E27" xr:uid="{00000000-0002-0000-0100-000000000000}">
      <formula1>36161</formula1>
      <formula2>47848</formula2>
    </dataValidation>
    <dataValidation allowBlank="1" showInputMessage="1" showErrorMessage="1" promptTitle="EITI Report URL" prompt="Please insert direct URL to EITI Report (or report folder)." sqref="E25" xr:uid="{00000000-0002-0000-0100-000001000000}"/>
    <dataValidation allowBlank="1" showInputMessage="1" showErrorMessage="1" promptTitle="Entity name" prompt="Insert name of the organisation, company, or government agency here" sqref="E23" xr:uid="{00000000-0002-0000-0100-000002000000}"/>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3000000}">
      <formula1>0</formula1>
      <formula2>9999999999999990000</formula2>
    </dataValidation>
    <dataValidation allowBlank="1" showInputMessage="1" showErrorMessage="1" promptTitle="URL" prompt="Please insert direct URL to the reference document" sqref="E46 E34" xr:uid="{00000000-0002-0000-0100-000004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00000000-0002-0000-0100-000005000000}">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00000000-0002-0000-0100-000006000000}"/>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00000000-0002-0000-0100-00000700000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00000000-0002-0000-0100-000008000000}"/>
    <dataValidation type="whole" operator="greaterThanOrEqual" allowBlank="1" showInputMessage="1" showErrorMessage="1" errorTitle="Number" error="Please input a number in this cell" sqref="E42:E43" xr:uid="{00000000-0002-0000-0100-000009000000}">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00000000-0002-0000-0100-00000A000000}">
      <formula1>Reporting_options_list</formula1>
    </dataValidation>
    <dataValidation allowBlank="1" showInputMessage="1" showErrorMessage="1" promptTitle="URL" prompt="Please input URL" sqref="E31" xr:uid="{00000000-0002-0000-0100-00000B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00000000-0002-0000-0100-00000C000000}">
      <formula1>#REF!</formula1>
    </dataValidation>
    <dataValidation type="whole" showInputMessage="1" showErrorMessage="1" sqref="E52:G57 G18 E21:G21 E15:E18 E32:G32 E35:G36 E47 G1:G2 D61:G61 C1:C31 D8:G13 D1:E2 F69:F1048576 F1 F8:F61 C33:C68 D14:D61" xr:uid="{00000000-0002-0000-0100-00000D000000}">
      <formula1>999999</formula1>
      <formula2>99999999</formula2>
    </dataValidation>
    <dataValidation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41" xr:uid="{00000000-0002-0000-0100-00000E000000}"/>
    <dataValidation showInputMessage="1" showErrorMessage="1" sqref="C32" xr:uid="{00000000-0002-0000-0100-00000F000000}"/>
  </dataValidations>
  <hyperlinks>
    <hyperlink ref="C44" r:id="rId1" display="Reporting currency (ISO-4217)" xr:uid="{00000000-0004-0000-0100-000000000000}"/>
    <hyperlink ref="C47" r:id="rId2" location="r4-7" xr:uid="{00000000-0004-0000-0100-000001000000}"/>
    <hyperlink ref="C7" r:id="rId3" xr:uid="{00000000-0004-0000-0100-000002000000}"/>
    <hyperlink ref="C32" r:id="rId4" location="r7-2" display="Public debate (Requirement 7.1)" xr:uid="{00000000-0004-0000-0100-000003000000}"/>
    <hyperlink ref="E46" r:id="rId5" xr:uid="{00000000-0004-0000-0100-000005000000}"/>
    <hyperlink ref="E60" r:id="rId6" xr:uid="{00000000-0004-0000-0100-000006000000}"/>
  </hyperlinks>
  <pageMargins left="0.25" right="0.25" top="0.75" bottom="0.75" header="0.3" footer="0.3"/>
  <pageSetup paperSize="8" fitToHeight="0" orientation="landscape" horizontalDpi="2400" verticalDpi="2400" r:id="rId7"/>
  <extLst>
    <ext xmlns:x14="http://schemas.microsoft.com/office/spreadsheetml/2009/9/main" uri="{CCE6A557-97BC-4b89-ADB6-D9C93CAAB3DF}">
      <x14:dataValidations xmlns:xm="http://schemas.microsoft.com/office/excel/2006/main" xWindow="1195" yWindow="633" count="2">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10000000}">
          <x14:formula1>
            <xm:f>Lists!$E$2:$E$246</xm:f>
          </x14:formula1>
          <xm:sqref>E44</xm:sqref>
        </x14:dataValidation>
        <x14:dataValidation type="list" allowBlank="1" showInputMessage="1" showErrorMessage="1" promptTitle="Choose from drop-down menu" prompt="Please select the relevant country from the drop-down menu" xr:uid="{00000000-0002-0000-0100-000011000000}">
          <x14:formula1>
            <xm:f>Lists!$A$4:$A$246</xm:f>
          </x14:formula1>
          <xm:sqref>E14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04"/>
  <sheetViews>
    <sheetView showGridLines="0" zoomScale="80" zoomScaleNormal="80" workbookViewId="0"/>
  </sheetViews>
  <sheetFormatPr defaultColWidth="4" defaultRowHeight="24" customHeight="1" x14ac:dyDescent="0.25"/>
  <cols>
    <col min="1" max="1" width="4" style="12"/>
    <col min="2" max="2" width="56.5703125" style="12" customWidth="1"/>
    <col min="3" max="3" width="4" style="12"/>
    <col min="4" max="4" width="50.5703125" style="12" customWidth="1"/>
    <col min="5" max="5" width="5.42578125" style="12" customWidth="1"/>
    <col min="6" max="6" width="50.5703125" style="12" customWidth="1"/>
    <col min="7" max="7" width="4" style="12"/>
    <col min="8" max="8" width="53.85546875" style="12" customWidth="1"/>
    <col min="9" max="9" width="14.42578125" style="12" bestFit="1" customWidth="1"/>
    <col min="10" max="10" width="23.140625" style="12" bestFit="1" customWidth="1"/>
    <col min="11" max="15" width="4" style="12"/>
    <col min="16" max="16" width="42" style="12" bestFit="1" customWidth="1"/>
    <col min="17" max="16384" width="4" style="12"/>
  </cols>
  <sheetData>
    <row r="1" spans="1:16" ht="16.5" x14ac:dyDescent="0.25">
      <c r="A1" s="13"/>
      <c r="I1" s="13"/>
    </row>
    <row r="2" spans="1:16" s="26" customFormat="1" ht="15.75" x14ac:dyDescent="0.25">
      <c r="A2" s="28"/>
      <c r="B2" s="319" t="s">
        <v>1879</v>
      </c>
      <c r="C2" s="319"/>
      <c r="D2" s="319"/>
      <c r="E2" s="319"/>
      <c r="F2" s="319"/>
      <c r="G2" s="319"/>
      <c r="H2" s="319"/>
      <c r="I2" s="28"/>
    </row>
    <row r="3" spans="1:16" s="202" customFormat="1" x14ac:dyDescent="0.25">
      <c r="A3" s="201"/>
      <c r="B3" s="320" t="s">
        <v>1642</v>
      </c>
      <c r="C3" s="320"/>
      <c r="D3" s="320"/>
      <c r="E3" s="320"/>
      <c r="F3" s="320"/>
      <c r="G3" s="320"/>
      <c r="H3" s="320"/>
      <c r="I3" s="201"/>
    </row>
    <row r="4" spans="1:16" s="26" customFormat="1" ht="17.100000000000001" customHeight="1" x14ac:dyDescent="0.25">
      <c r="A4" s="28"/>
      <c r="B4" s="329" t="s">
        <v>1637</v>
      </c>
      <c r="C4" s="329"/>
      <c r="D4" s="329"/>
      <c r="E4" s="329"/>
      <c r="F4" s="329"/>
      <c r="G4" s="329"/>
      <c r="H4" s="329"/>
      <c r="I4" s="28"/>
    </row>
    <row r="5" spans="1:16" s="26" customFormat="1" ht="15.75" x14ac:dyDescent="0.25">
      <c r="A5" s="28"/>
      <c r="B5" s="322" t="s">
        <v>1880</v>
      </c>
      <c r="C5" s="322"/>
      <c r="D5" s="322"/>
      <c r="E5" s="322"/>
      <c r="F5" s="322"/>
      <c r="G5" s="322"/>
      <c r="H5" s="322"/>
      <c r="I5" s="28"/>
    </row>
    <row r="6" spans="1:16" s="26" customFormat="1" ht="15.75" x14ac:dyDescent="0.3">
      <c r="A6" s="28"/>
      <c r="B6" s="322" t="s">
        <v>1638</v>
      </c>
      <c r="C6" s="322"/>
      <c r="D6" s="322"/>
      <c r="E6" s="322"/>
      <c r="F6" s="322"/>
      <c r="G6" s="322"/>
      <c r="H6" s="322"/>
      <c r="I6" s="28"/>
      <c r="P6" s="23"/>
    </row>
    <row r="7" spans="1:16" s="26" customFormat="1" ht="15.75" x14ac:dyDescent="0.25">
      <c r="A7" s="28"/>
      <c r="B7" s="322" t="s">
        <v>1881</v>
      </c>
      <c r="C7" s="322"/>
      <c r="D7" s="322"/>
      <c r="E7" s="322"/>
      <c r="F7" s="322"/>
      <c r="G7" s="322"/>
      <c r="H7" s="322"/>
      <c r="I7" s="28"/>
    </row>
    <row r="8" spans="1:16" s="26" customFormat="1" ht="17.100000000000001" customHeight="1" x14ac:dyDescent="0.25">
      <c r="A8" s="28"/>
      <c r="B8" s="322" t="s">
        <v>1882</v>
      </c>
      <c r="C8" s="322"/>
      <c r="D8" s="322"/>
      <c r="E8" s="322"/>
      <c r="F8" s="322"/>
      <c r="G8" s="322"/>
      <c r="H8" s="322"/>
      <c r="I8" s="28"/>
    </row>
    <row r="9" spans="1:16" s="26" customFormat="1" ht="15" customHeight="1" x14ac:dyDescent="0.3">
      <c r="A9" s="28"/>
      <c r="B9" s="335" t="s">
        <v>1883</v>
      </c>
      <c r="C9" s="335"/>
      <c r="D9" s="335"/>
      <c r="E9" s="335"/>
      <c r="F9" s="335"/>
      <c r="G9" s="335"/>
      <c r="H9" s="335"/>
      <c r="I9" s="28"/>
    </row>
    <row r="10" spans="1:16" s="26" customFormat="1" ht="15" customHeight="1" x14ac:dyDescent="0.3">
      <c r="A10" s="28"/>
      <c r="E10" s="138"/>
      <c r="F10" s="138"/>
      <c r="G10" s="138"/>
      <c r="H10" s="138"/>
      <c r="I10" s="28"/>
    </row>
    <row r="11" spans="1:16" s="26" customFormat="1" ht="16.5" x14ac:dyDescent="0.25">
      <c r="A11" s="28"/>
      <c r="B11" s="66" t="s">
        <v>1941</v>
      </c>
      <c r="C11" s="30"/>
      <c r="D11" s="34" t="s">
        <v>1940</v>
      </c>
      <c r="E11" s="30"/>
      <c r="F11" s="35" t="s">
        <v>1649</v>
      </c>
      <c r="G11" s="13"/>
      <c r="H11" s="28"/>
      <c r="I11" s="28"/>
      <c r="P11" s="208"/>
    </row>
    <row r="12" spans="1:16" s="26" customFormat="1" ht="15.75" x14ac:dyDescent="0.25">
      <c r="A12" s="28"/>
      <c r="I12" s="28"/>
    </row>
    <row r="13" spans="1:16" s="202" customFormat="1" x14ac:dyDescent="0.25">
      <c r="A13" s="201"/>
      <c r="B13" s="24" t="s">
        <v>1635</v>
      </c>
      <c r="C13" s="201"/>
      <c r="D13" s="203"/>
      <c r="E13" s="201"/>
      <c r="F13" s="203"/>
      <c r="G13" s="201"/>
      <c r="H13" s="201"/>
      <c r="I13" s="201"/>
    </row>
    <row r="14" spans="1:16" s="26" customFormat="1" ht="15.75" x14ac:dyDescent="0.25">
      <c r="A14" s="28"/>
      <c r="B14" s="45" t="s">
        <v>1884</v>
      </c>
      <c r="C14" s="28"/>
      <c r="D14" s="45"/>
      <c r="E14" s="28"/>
      <c r="F14" s="45"/>
      <c r="G14" s="28"/>
      <c r="H14" s="28"/>
      <c r="I14" s="28"/>
    </row>
    <row r="15" spans="1:16" s="26" customFormat="1" ht="15.75" x14ac:dyDescent="0.25">
      <c r="A15" s="28"/>
      <c r="B15" s="48"/>
      <c r="C15" s="28"/>
      <c r="D15" s="139"/>
      <c r="E15" s="28"/>
      <c r="F15" s="139"/>
      <c r="G15" s="28"/>
      <c r="H15" s="28"/>
      <c r="I15" s="28"/>
    </row>
    <row r="16" spans="1:16" s="224" customFormat="1" ht="19.5" x14ac:dyDescent="0.25">
      <c r="A16" s="221"/>
      <c r="B16" s="222" t="s">
        <v>3</v>
      </c>
      <c r="C16" s="221"/>
      <c r="D16" s="222" t="s">
        <v>4</v>
      </c>
      <c r="E16" s="221"/>
      <c r="F16" s="222" t="s">
        <v>1608</v>
      </c>
      <c r="G16" s="221"/>
      <c r="H16" s="223" t="s">
        <v>2</v>
      </c>
      <c r="I16" s="221"/>
    </row>
    <row r="17" spans="1:16" s="26" customFormat="1" ht="32.25" customHeight="1" x14ac:dyDescent="0.25">
      <c r="A17" s="28"/>
      <c r="B17" s="140" t="s">
        <v>1885</v>
      </c>
      <c r="C17" s="28"/>
      <c r="D17" s="254"/>
      <c r="E17" s="255"/>
      <c r="F17" s="254"/>
      <c r="G17" s="255"/>
      <c r="H17" s="256"/>
      <c r="I17" s="28"/>
    </row>
    <row r="18" spans="1:16" s="26" customFormat="1" ht="15.75" x14ac:dyDescent="0.25">
      <c r="A18" s="28"/>
      <c r="B18" s="141" t="s">
        <v>1513</v>
      </c>
      <c r="C18" s="28"/>
      <c r="D18" s="257"/>
      <c r="E18" s="255"/>
      <c r="F18" s="257"/>
      <c r="G18" s="255"/>
      <c r="H18" s="258"/>
      <c r="I18" s="28"/>
    </row>
    <row r="19" spans="1:16" s="26" customFormat="1" ht="15.75" x14ac:dyDescent="0.25">
      <c r="A19" s="28"/>
      <c r="B19" s="142" t="s">
        <v>1514</v>
      </c>
      <c r="C19" s="28"/>
      <c r="D19" s="259" t="s">
        <v>1662</v>
      </c>
      <c r="E19" s="255"/>
      <c r="F19" s="259" t="s">
        <v>2096</v>
      </c>
      <c r="G19" s="255"/>
      <c r="H19" s="258"/>
      <c r="I19" s="28"/>
    </row>
    <row r="20" spans="1:16" s="26" customFormat="1" ht="15.75" x14ac:dyDescent="0.25">
      <c r="A20" s="28"/>
      <c r="B20" s="142" t="s">
        <v>1583</v>
      </c>
      <c r="C20" s="28"/>
      <c r="D20" s="259" t="s">
        <v>1662</v>
      </c>
      <c r="E20" s="255"/>
      <c r="F20" s="259" t="s">
        <v>2096</v>
      </c>
      <c r="G20" s="255"/>
      <c r="H20" s="258"/>
      <c r="I20" s="28"/>
    </row>
    <row r="21" spans="1:16" s="26" customFormat="1" ht="15.75" x14ac:dyDescent="0.25">
      <c r="A21" s="28"/>
      <c r="B21" s="142" t="s">
        <v>1942</v>
      </c>
      <c r="C21" s="28"/>
      <c r="D21" s="259" t="s">
        <v>1662</v>
      </c>
      <c r="E21" s="255"/>
      <c r="F21" s="259" t="s">
        <v>2096</v>
      </c>
      <c r="G21" s="255"/>
      <c r="H21" s="258"/>
      <c r="I21" s="28"/>
      <c r="O21" s="208"/>
      <c r="P21" s="227"/>
    </row>
    <row r="22" spans="1:16" s="26" customFormat="1" ht="15.75" x14ac:dyDescent="0.25">
      <c r="A22" s="28"/>
      <c r="B22" s="143" t="s">
        <v>1515</v>
      </c>
      <c r="C22" s="28"/>
      <c r="D22" s="260" t="s">
        <v>1662</v>
      </c>
      <c r="E22" s="255"/>
      <c r="F22" s="259" t="s">
        <v>2096</v>
      </c>
      <c r="G22" s="255"/>
      <c r="H22" s="261"/>
      <c r="I22" s="28"/>
    </row>
    <row r="23" spans="1:16" s="26" customFormat="1" ht="15.75" x14ac:dyDescent="0.25">
      <c r="A23" s="28"/>
      <c r="B23" s="48"/>
      <c r="C23" s="28"/>
      <c r="D23" s="255"/>
      <c r="E23" s="255"/>
      <c r="F23" s="255"/>
      <c r="G23" s="255"/>
      <c r="H23" s="255"/>
      <c r="I23" s="28"/>
    </row>
    <row r="24" spans="1:16" s="26" customFormat="1" ht="31.5" x14ac:dyDescent="0.25">
      <c r="A24" s="28"/>
      <c r="B24" s="140" t="s">
        <v>1886</v>
      </c>
      <c r="C24" s="28"/>
      <c r="D24" s="254"/>
      <c r="E24" s="255"/>
      <c r="F24" s="254"/>
      <c r="G24" s="255"/>
      <c r="H24" s="256"/>
      <c r="I24" s="28"/>
    </row>
    <row r="25" spans="1:16" s="26" customFormat="1" ht="15.75" x14ac:dyDescent="0.25">
      <c r="A25" s="28"/>
      <c r="B25" s="141" t="s">
        <v>1513</v>
      </c>
      <c r="C25" s="28"/>
      <c r="D25" s="257"/>
      <c r="E25" s="255"/>
      <c r="F25" s="257"/>
      <c r="G25" s="255"/>
      <c r="H25" s="258"/>
      <c r="I25" s="28"/>
    </row>
    <row r="26" spans="1:16" s="26" customFormat="1" ht="15.75" x14ac:dyDescent="0.25">
      <c r="A26" s="28"/>
      <c r="B26" s="142" t="s">
        <v>1585</v>
      </c>
      <c r="C26" s="28"/>
      <c r="D26" s="259" t="s">
        <v>1662</v>
      </c>
      <c r="E26" s="255"/>
      <c r="F26" s="259" t="s">
        <v>1944</v>
      </c>
      <c r="G26" s="255"/>
      <c r="H26" s="258"/>
      <c r="I26" s="28"/>
    </row>
    <row r="27" spans="1:16" s="26" customFormat="1" ht="15.75" x14ac:dyDescent="0.25">
      <c r="A27" s="145"/>
      <c r="B27" s="146" t="s">
        <v>1665</v>
      </c>
      <c r="C27" s="147"/>
      <c r="D27" s="259" t="s">
        <v>1662</v>
      </c>
      <c r="E27" s="255"/>
      <c r="F27" s="259" t="s">
        <v>2097</v>
      </c>
      <c r="G27" s="255"/>
      <c r="H27" s="258"/>
      <c r="I27" s="28"/>
    </row>
    <row r="28" spans="1:16" s="26" customFormat="1" ht="15.75" x14ac:dyDescent="0.25">
      <c r="A28" s="28"/>
      <c r="B28" s="142" t="s">
        <v>1584</v>
      </c>
      <c r="C28" s="28"/>
      <c r="D28" s="259" t="s">
        <v>1582</v>
      </c>
      <c r="E28" s="255"/>
      <c r="F28" s="259" t="s">
        <v>1945</v>
      </c>
      <c r="G28" s="255"/>
      <c r="H28" s="258"/>
      <c r="I28" s="28"/>
    </row>
    <row r="29" spans="1:16" s="26" customFormat="1" ht="15.75" x14ac:dyDescent="0.25">
      <c r="A29" s="28"/>
      <c r="B29" s="148" t="s">
        <v>1665</v>
      </c>
      <c r="C29" s="147"/>
      <c r="D29" s="259" t="s">
        <v>1582</v>
      </c>
      <c r="E29" s="255"/>
      <c r="F29" s="259" t="s">
        <v>1945</v>
      </c>
      <c r="G29" s="255"/>
      <c r="H29" s="258"/>
      <c r="I29" s="28"/>
    </row>
    <row r="30" spans="1:16" s="26" customFormat="1" ht="15.75" x14ac:dyDescent="0.25">
      <c r="A30" s="28"/>
      <c r="B30" s="142" t="s">
        <v>1586</v>
      </c>
      <c r="C30" s="28"/>
      <c r="D30" s="259" t="s">
        <v>1662</v>
      </c>
      <c r="E30" s="255"/>
      <c r="F30" s="259" t="s">
        <v>2097</v>
      </c>
      <c r="G30" s="255"/>
      <c r="H30" s="258"/>
      <c r="I30" s="28"/>
    </row>
    <row r="31" spans="1:16" s="26" customFormat="1" ht="15.75" x14ac:dyDescent="0.25">
      <c r="A31" s="28"/>
      <c r="B31" s="149" t="s">
        <v>1664</v>
      </c>
      <c r="C31" s="147"/>
      <c r="D31" s="260">
        <v>0</v>
      </c>
      <c r="E31" s="255"/>
      <c r="F31" s="259" t="s">
        <v>2098</v>
      </c>
      <c r="G31" s="255"/>
      <c r="H31" s="258"/>
      <c r="I31" s="28"/>
    </row>
    <row r="32" spans="1:16" s="26" customFormat="1" ht="15.75" x14ac:dyDescent="0.25">
      <c r="A32" s="28"/>
      <c r="B32" s="150"/>
      <c r="C32" s="28"/>
      <c r="D32" s="255"/>
      <c r="E32" s="255"/>
      <c r="F32" s="255"/>
      <c r="G32" s="255"/>
      <c r="H32" s="262"/>
      <c r="I32" s="28"/>
    </row>
    <row r="33" spans="1:15" s="26" customFormat="1" ht="15.75" x14ac:dyDescent="0.25">
      <c r="A33" s="28"/>
      <c r="B33" s="140" t="s">
        <v>1887</v>
      </c>
      <c r="C33" s="28"/>
      <c r="D33" s="263"/>
      <c r="E33" s="255"/>
      <c r="F33" s="263"/>
      <c r="G33" s="255"/>
      <c r="H33" s="256"/>
      <c r="I33" s="28"/>
    </row>
    <row r="34" spans="1:15" s="26" customFormat="1" ht="42.75" x14ac:dyDescent="0.25">
      <c r="A34" s="28"/>
      <c r="B34" s="141" t="s">
        <v>1341</v>
      </c>
      <c r="C34" s="28"/>
      <c r="D34" s="259" t="s">
        <v>1581</v>
      </c>
      <c r="E34" s="255"/>
      <c r="F34" s="290" t="s">
        <v>1946</v>
      </c>
      <c r="G34" s="255"/>
      <c r="H34" s="258"/>
      <c r="I34" s="28"/>
    </row>
    <row r="35" spans="1:15" s="26" customFormat="1" ht="15.75" x14ac:dyDescent="0.25">
      <c r="A35" s="28"/>
      <c r="B35" s="141" t="s">
        <v>1342</v>
      </c>
      <c r="C35" s="28"/>
      <c r="D35" s="259" t="s">
        <v>1581</v>
      </c>
      <c r="E35" s="255"/>
      <c r="F35" s="290" t="s">
        <v>1947</v>
      </c>
      <c r="G35" s="255"/>
      <c r="H35" s="258"/>
      <c r="I35" s="28"/>
    </row>
    <row r="36" spans="1:15" s="26" customFormat="1" ht="15.75" x14ac:dyDescent="0.25">
      <c r="A36" s="28"/>
      <c r="B36" s="151" t="s">
        <v>1343</v>
      </c>
      <c r="C36" s="28"/>
      <c r="D36" s="259" t="s">
        <v>1582</v>
      </c>
      <c r="E36" s="255"/>
      <c r="F36" s="259"/>
      <c r="G36" s="255"/>
      <c r="H36" s="261"/>
      <c r="I36" s="28"/>
    </row>
    <row r="37" spans="1:15" s="26" customFormat="1" ht="15.75" x14ac:dyDescent="0.25">
      <c r="A37" s="28"/>
      <c r="B37" s="48"/>
      <c r="C37" s="28"/>
      <c r="D37" s="255"/>
      <c r="E37" s="255"/>
      <c r="F37" s="255"/>
      <c r="G37" s="255"/>
      <c r="H37" s="255"/>
      <c r="I37" s="28"/>
    </row>
    <row r="38" spans="1:15" s="26" customFormat="1" ht="15.75" x14ac:dyDescent="0.25">
      <c r="A38" s="28"/>
      <c r="B38" s="140" t="s">
        <v>1888</v>
      </c>
      <c r="C38" s="28"/>
      <c r="D38" s="263"/>
      <c r="E38" s="255"/>
      <c r="F38" s="263"/>
      <c r="G38" s="255"/>
      <c r="H38" s="256"/>
      <c r="I38" s="28"/>
    </row>
    <row r="39" spans="1:15" s="26" customFormat="1" ht="15.75" x14ac:dyDescent="0.25">
      <c r="A39" s="28"/>
      <c r="B39" s="141" t="s">
        <v>1344</v>
      </c>
      <c r="C39" s="28"/>
      <c r="D39" s="259" t="s">
        <v>1662</v>
      </c>
      <c r="E39" s="255"/>
      <c r="F39" s="259" t="s">
        <v>2099</v>
      </c>
      <c r="G39" s="255"/>
      <c r="H39" s="258"/>
      <c r="I39" s="28"/>
    </row>
    <row r="40" spans="1:15" s="26" customFormat="1" ht="15.75" x14ac:dyDescent="0.25">
      <c r="A40" s="28"/>
      <c r="B40" s="232" t="s">
        <v>1930</v>
      </c>
      <c r="C40" s="28"/>
      <c r="D40" s="259" t="s">
        <v>1582</v>
      </c>
      <c r="E40" s="255"/>
      <c r="F40" s="259"/>
      <c r="G40" s="255"/>
      <c r="H40" s="258"/>
      <c r="I40" s="28"/>
      <c r="O40" s="208"/>
    </row>
    <row r="41" spans="1:15" s="26" customFormat="1" ht="15.75" x14ac:dyDescent="0.25">
      <c r="A41" s="28"/>
      <c r="B41" s="230" t="s">
        <v>1587</v>
      </c>
      <c r="C41" s="28"/>
      <c r="D41" s="259" t="s">
        <v>1582</v>
      </c>
      <c r="E41" s="255"/>
      <c r="F41" s="259"/>
      <c r="G41" s="255"/>
      <c r="H41" s="258"/>
      <c r="I41" s="28"/>
    </row>
    <row r="42" spans="1:15" s="26" customFormat="1" ht="15.75" x14ac:dyDescent="0.25">
      <c r="A42" s="28"/>
      <c r="B42" s="230" t="s">
        <v>1588</v>
      </c>
      <c r="C42" s="28"/>
      <c r="D42" s="259" t="s">
        <v>1582</v>
      </c>
      <c r="E42" s="255"/>
      <c r="F42" s="259"/>
      <c r="G42" s="255"/>
      <c r="H42" s="258"/>
      <c r="I42" s="28"/>
    </row>
    <row r="43" spans="1:15" s="26" customFormat="1" ht="15.75" x14ac:dyDescent="0.25">
      <c r="A43" s="28"/>
      <c r="B43" s="231" t="s">
        <v>1589</v>
      </c>
      <c r="C43" s="28"/>
      <c r="D43" s="260" t="s">
        <v>1582</v>
      </c>
      <c r="E43" s="255"/>
      <c r="F43" s="259"/>
      <c r="G43" s="255"/>
      <c r="H43" s="261"/>
      <c r="I43" s="28"/>
    </row>
    <row r="44" spans="1:15" s="26" customFormat="1" ht="15.75" x14ac:dyDescent="0.25">
      <c r="A44" s="28"/>
      <c r="B44" s="48"/>
      <c r="C44" s="28"/>
      <c r="D44" s="255"/>
      <c r="E44" s="255"/>
      <c r="F44" s="255"/>
      <c r="G44" s="255"/>
      <c r="H44" s="255"/>
      <c r="I44" s="28"/>
    </row>
    <row r="45" spans="1:15" s="26" customFormat="1" ht="15.75" x14ac:dyDescent="0.25">
      <c r="A45" s="28"/>
      <c r="B45" s="140" t="s">
        <v>1889</v>
      </c>
      <c r="C45" s="28"/>
      <c r="D45" s="264"/>
      <c r="E45" s="255"/>
      <c r="F45" s="265"/>
      <c r="G45" s="255"/>
      <c r="H45" s="256"/>
      <c r="I45" s="28"/>
    </row>
    <row r="46" spans="1:15" s="26" customFormat="1" ht="28.5" x14ac:dyDescent="0.25">
      <c r="A46" s="28"/>
      <c r="B46" s="141" t="s">
        <v>1345</v>
      </c>
      <c r="C46" s="28"/>
      <c r="D46" s="259" t="s">
        <v>1662</v>
      </c>
      <c r="E46" s="255"/>
      <c r="F46" s="290" t="s">
        <v>2100</v>
      </c>
      <c r="G46" s="255"/>
      <c r="H46" s="258"/>
      <c r="I46" s="28"/>
    </row>
    <row r="47" spans="1:15" s="26" customFormat="1" ht="47.25" x14ac:dyDescent="0.25">
      <c r="A47" s="28"/>
      <c r="B47" s="232" t="s">
        <v>1655</v>
      </c>
      <c r="C47" s="28"/>
      <c r="D47" s="259" t="s">
        <v>1662</v>
      </c>
      <c r="E47" s="255"/>
      <c r="F47" s="259" t="s">
        <v>2101</v>
      </c>
      <c r="G47" s="255"/>
      <c r="H47" s="258"/>
      <c r="I47" s="28"/>
    </row>
    <row r="48" spans="1:15" s="26" customFormat="1" ht="15.75" x14ac:dyDescent="0.25">
      <c r="A48" s="28"/>
      <c r="B48" s="151" t="s">
        <v>1346</v>
      </c>
      <c r="C48" s="28"/>
      <c r="D48" s="267" t="s">
        <v>1948</v>
      </c>
      <c r="E48" s="255"/>
      <c r="F48" s="268" t="s">
        <v>2102</v>
      </c>
      <c r="G48" s="255"/>
      <c r="H48" s="261"/>
      <c r="I48" s="28"/>
    </row>
    <row r="49" spans="1:9" s="26" customFormat="1" ht="15.75" x14ac:dyDescent="0.25">
      <c r="A49" s="28"/>
      <c r="B49" s="48"/>
      <c r="C49" s="28"/>
      <c r="D49" s="255"/>
      <c r="E49" s="255"/>
      <c r="F49" s="255"/>
      <c r="G49" s="255"/>
      <c r="H49" s="255"/>
      <c r="I49" s="28"/>
    </row>
    <row r="50" spans="1:9" s="26" customFormat="1" ht="15.75" x14ac:dyDescent="0.25">
      <c r="A50" s="28"/>
      <c r="B50" s="140" t="s">
        <v>1890</v>
      </c>
      <c r="C50" s="28"/>
      <c r="D50" s="264"/>
      <c r="E50" s="255"/>
      <c r="F50" s="264"/>
      <c r="G50" s="255"/>
      <c r="H50" s="256"/>
      <c r="I50" s="28"/>
    </row>
    <row r="51" spans="1:9" s="26" customFormat="1" ht="31.5" x14ac:dyDescent="0.25">
      <c r="A51" s="28"/>
      <c r="B51" s="152" t="s">
        <v>1347</v>
      </c>
      <c r="C51" s="28"/>
      <c r="D51" s="259" t="s">
        <v>1662</v>
      </c>
      <c r="E51" s="255"/>
      <c r="F51" s="269" t="s">
        <v>2103</v>
      </c>
      <c r="G51" s="255"/>
      <c r="H51" s="258"/>
      <c r="I51" s="28"/>
    </row>
    <row r="52" spans="1:9" s="26" customFormat="1" ht="47.25" x14ac:dyDescent="0.25">
      <c r="A52" s="28"/>
      <c r="B52" s="153" t="s">
        <v>1929</v>
      </c>
      <c r="C52" s="28"/>
      <c r="D52" s="259" t="s">
        <v>1662</v>
      </c>
      <c r="E52" s="255"/>
      <c r="F52" s="259" t="s">
        <v>2104</v>
      </c>
      <c r="G52" s="255"/>
      <c r="H52" s="258"/>
      <c r="I52" s="28"/>
    </row>
    <row r="53" spans="1:9" s="26" customFormat="1" ht="36" customHeight="1" x14ac:dyDescent="0.25">
      <c r="A53" s="28"/>
      <c r="B53" s="154" t="s">
        <v>1928</v>
      </c>
      <c r="C53" s="28"/>
      <c r="D53" s="260" t="s">
        <v>1662</v>
      </c>
      <c r="E53" s="255"/>
      <c r="F53" s="260" t="s">
        <v>2105</v>
      </c>
      <c r="G53" s="255"/>
      <c r="H53" s="261" t="s">
        <v>2082</v>
      </c>
      <c r="I53" s="28"/>
    </row>
    <row r="54" spans="1:9" s="26" customFormat="1" ht="15.75" x14ac:dyDescent="0.25">
      <c r="A54" s="28"/>
      <c r="B54" s="48"/>
      <c r="C54" s="28"/>
      <c r="D54" s="255"/>
      <c r="E54" s="255"/>
      <c r="F54" s="255"/>
      <c r="G54" s="255"/>
      <c r="H54" s="255"/>
      <c r="I54" s="28"/>
    </row>
    <row r="55" spans="1:9" s="26" customFormat="1" ht="15.75" x14ac:dyDescent="0.25">
      <c r="A55" s="28"/>
      <c r="B55" s="140" t="s">
        <v>1891</v>
      </c>
      <c r="C55" s="28"/>
      <c r="D55" s="264"/>
      <c r="E55" s="255"/>
      <c r="F55" s="264"/>
      <c r="G55" s="255"/>
      <c r="H55" s="256"/>
      <c r="I55" s="28"/>
    </row>
    <row r="56" spans="1:9" s="26" customFormat="1" ht="31.5" x14ac:dyDescent="0.25">
      <c r="A56" s="28"/>
      <c r="B56" s="155" t="s">
        <v>1590</v>
      </c>
      <c r="C56" s="28"/>
      <c r="D56" s="259" t="s">
        <v>1662</v>
      </c>
      <c r="E56" s="255"/>
      <c r="F56" s="260" t="s">
        <v>2106</v>
      </c>
      <c r="G56" s="255"/>
      <c r="H56" s="261"/>
      <c r="I56" s="28"/>
    </row>
    <row r="57" spans="1:9" s="26" customFormat="1" ht="15.75" x14ac:dyDescent="0.25">
      <c r="A57" s="28"/>
      <c r="B57" s="48"/>
      <c r="C57" s="28"/>
      <c r="D57" s="255"/>
      <c r="E57" s="255"/>
      <c r="F57" s="255"/>
      <c r="G57" s="255"/>
      <c r="H57" s="255"/>
      <c r="I57" s="28"/>
    </row>
    <row r="58" spans="1:9" s="366" customFormat="1" ht="15.75" x14ac:dyDescent="0.25">
      <c r="B58" s="140" t="s">
        <v>1932</v>
      </c>
      <c r="D58" s="367"/>
      <c r="F58" s="367"/>
      <c r="H58" s="368"/>
    </row>
    <row r="59" spans="1:9" s="366" customFormat="1" ht="15.75" x14ac:dyDescent="0.25">
      <c r="B59" s="228" t="s">
        <v>1931</v>
      </c>
      <c r="D59" s="369"/>
      <c r="F59" s="369"/>
      <c r="H59" s="370"/>
    </row>
    <row r="60" spans="1:9" s="366" customFormat="1" ht="15.75" x14ac:dyDescent="0.25">
      <c r="B60" s="371" t="s">
        <v>1349</v>
      </c>
      <c r="D60" s="372" t="s">
        <v>1662</v>
      </c>
      <c r="F60" s="372" t="s">
        <v>2107</v>
      </c>
      <c r="H60" s="370"/>
    </row>
    <row r="61" spans="1:9" s="366" customFormat="1" ht="15.75" x14ac:dyDescent="0.25">
      <c r="B61" s="371" t="s">
        <v>1350</v>
      </c>
      <c r="D61" s="372" t="s">
        <v>1662</v>
      </c>
      <c r="F61" s="372" t="s">
        <v>2108</v>
      </c>
      <c r="H61" s="370"/>
    </row>
    <row r="62" spans="1:9" s="366" customFormat="1" ht="15.75" x14ac:dyDescent="0.25">
      <c r="B62" s="167" t="s">
        <v>1692</v>
      </c>
      <c r="D62" s="373">
        <v>3696250.2779999999</v>
      </c>
      <c r="F62" s="372" t="s">
        <v>2085</v>
      </c>
      <c r="H62" s="370" t="s">
        <v>2109</v>
      </c>
    </row>
    <row r="63" spans="1:9" s="366" customFormat="1" ht="15.75" x14ac:dyDescent="0.25">
      <c r="B63" s="374" t="s">
        <v>1924</v>
      </c>
      <c r="D63" s="375">
        <v>1333719346.54</v>
      </c>
      <c r="F63" s="372" t="s">
        <v>1199</v>
      </c>
      <c r="H63" s="370" t="s">
        <v>2110</v>
      </c>
    </row>
    <row r="64" spans="1:9" s="366" customFormat="1" ht="15.75" x14ac:dyDescent="0.25">
      <c r="B64" s="167" t="s">
        <v>1716</v>
      </c>
      <c r="D64" s="375">
        <v>34700849.858356997</v>
      </c>
      <c r="F64" s="372" t="s">
        <v>2085</v>
      </c>
      <c r="H64" s="376" t="s">
        <v>2111</v>
      </c>
    </row>
    <row r="65" spans="1:16" s="366" customFormat="1" ht="15.75" x14ac:dyDescent="0.25">
      <c r="B65" s="374" t="s">
        <v>1925</v>
      </c>
      <c r="D65" s="375" t="s">
        <v>1582</v>
      </c>
      <c r="F65" s="372" t="s">
        <v>1199</v>
      </c>
      <c r="H65" s="370"/>
    </row>
    <row r="66" spans="1:16" s="366" customFormat="1" ht="15.75" x14ac:dyDescent="0.25">
      <c r="B66" s="167" t="s">
        <v>1716</v>
      </c>
      <c r="D66" s="377">
        <v>15032882.626012186</v>
      </c>
      <c r="F66" s="372" t="s">
        <v>2085</v>
      </c>
      <c r="H66" s="370" t="s">
        <v>2112</v>
      </c>
    </row>
    <row r="67" spans="1:16" s="366" customFormat="1" ht="15.75" x14ac:dyDescent="0.25">
      <c r="B67" s="374" t="s">
        <v>1925</v>
      </c>
      <c r="D67" s="375">
        <v>1901833393.5799999</v>
      </c>
      <c r="F67" s="372" t="s">
        <v>1199</v>
      </c>
      <c r="H67" s="370" t="s">
        <v>2113</v>
      </c>
    </row>
    <row r="68" spans="1:16" s="366" customFormat="1" ht="15.75" x14ac:dyDescent="0.25">
      <c r="B68" s="378"/>
      <c r="D68" s="255"/>
      <c r="F68" s="255"/>
    </row>
    <row r="69" spans="1:16" s="366" customFormat="1" ht="15.75" x14ac:dyDescent="0.25">
      <c r="B69" s="140" t="s">
        <v>1892</v>
      </c>
      <c r="D69" s="367"/>
      <c r="F69" s="367"/>
      <c r="H69" s="368"/>
    </row>
    <row r="70" spans="1:16" s="366" customFormat="1" ht="15.75" x14ac:dyDescent="0.25">
      <c r="B70" s="371" t="s">
        <v>1348</v>
      </c>
      <c r="D70" s="372" t="s">
        <v>1662</v>
      </c>
      <c r="F70" s="372" t="s">
        <v>1949</v>
      </c>
      <c r="H70" s="370"/>
    </row>
    <row r="71" spans="1:16" s="366" customFormat="1" ht="15.75" x14ac:dyDescent="0.25">
      <c r="B71" s="371" t="s">
        <v>1351</v>
      </c>
      <c r="D71" s="372" t="s">
        <v>1662</v>
      </c>
      <c r="F71" s="372" t="s">
        <v>1949</v>
      </c>
      <c r="H71" s="370"/>
    </row>
    <row r="72" spans="1:16" s="366" customFormat="1" ht="15.75" x14ac:dyDescent="0.25">
      <c r="B72" s="167" t="s">
        <v>1692</v>
      </c>
      <c r="D72" s="373">
        <v>1585375.2109999999</v>
      </c>
      <c r="F72" s="372" t="s">
        <v>2085</v>
      </c>
      <c r="H72" s="370" t="s">
        <v>2114</v>
      </c>
    </row>
    <row r="73" spans="1:16" s="366" customFormat="1" ht="15.75" x14ac:dyDescent="0.25">
      <c r="B73" s="374" t="s">
        <v>1924</v>
      </c>
      <c r="D73" s="373">
        <v>1962600000</v>
      </c>
      <c r="F73" s="372" t="s">
        <v>1199</v>
      </c>
      <c r="H73" s="370"/>
    </row>
    <row r="74" spans="1:16" s="366" customFormat="1" ht="15.75" x14ac:dyDescent="0.25">
      <c r="B74" s="167" t="s">
        <v>1716</v>
      </c>
      <c r="D74" s="373">
        <v>14915788.2520507</v>
      </c>
      <c r="F74" s="372" t="s">
        <v>2085</v>
      </c>
      <c r="H74" s="370" t="s">
        <v>2112</v>
      </c>
    </row>
    <row r="75" spans="1:16" s="366" customFormat="1" ht="15.75" x14ac:dyDescent="0.25">
      <c r="B75" s="374" t="s">
        <v>1925</v>
      </c>
      <c r="D75" s="373">
        <v>1631400000</v>
      </c>
      <c r="F75" s="372" t="s">
        <v>1199</v>
      </c>
      <c r="H75" s="370" t="s">
        <v>2115</v>
      </c>
    </row>
    <row r="76" spans="1:16" s="26" customFormat="1" ht="15.75" x14ac:dyDescent="0.25">
      <c r="A76" s="28"/>
      <c r="B76" s="48"/>
      <c r="C76" s="28"/>
      <c r="D76" s="255"/>
      <c r="E76" s="255"/>
      <c r="F76" s="255"/>
      <c r="G76" s="255"/>
      <c r="H76" s="255"/>
      <c r="I76" s="28"/>
    </row>
    <row r="77" spans="1:16" s="26" customFormat="1" ht="15.75" x14ac:dyDescent="0.25">
      <c r="A77" s="28"/>
      <c r="B77" s="140" t="s">
        <v>1893</v>
      </c>
      <c r="C77" s="28"/>
      <c r="D77" s="264"/>
      <c r="E77" s="255"/>
      <c r="F77" s="264"/>
      <c r="G77" s="255"/>
      <c r="H77" s="256"/>
      <c r="I77" s="28"/>
    </row>
    <row r="78" spans="1:16" s="26" customFormat="1" ht="31.5" x14ac:dyDescent="0.25">
      <c r="A78" s="28"/>
      <c r="B78" s="152" t="s">
        <v>1591</v>
      </c>
      <c r="C78" s="28"/>
      <c r="D78" s="259" t="s">
        <v>1662</v>
      </c>
      <c r="E78" s="255"/>
      <c r="F78" s="259" t="s">
        <v>2116</v>
      </c>
      <c r="G78" s="255"/>
      <c r="H78" s="258"/>
      <c r="I78" s="28"/>
    </row>
    <row r="79" spans="1:16" s="26" customFormat="1" ht="31.5" x14ac:dyDescent="0.25">
      <c r="A79" s="28"/>
      <c r="B79" s="156" t="s">
        <v>1592</v>
      </c>
      <c r="C79" s="28"/>
      <c r="D79" s="259" t="s">
        <v>1662</v>
      </c>
      <c r="E79" s="255"/>
      <c r="F79" s="259" t="s">
        <v>2117</v>
      </c>
      <c r="G79" s="255"/>
      <c r="H79" s="258"/>
      <c r="I79" s="28"/>
    </row>
    <row r="80" spans="1:16" s="26" customFormat="1" ht="31.5" x14ac:dyDescent="0.25">
      <c r="A80" s="28"/>
      <c r="B80" s="157" t="s">
        <v>1605</v>
      </c>
      <c r="C80" s="28"/>
      <c r="D80" s="229">
        <f>'Part 5 - Company data'!J223/'Part 4 - Government revenues'!J57</f>
        <v>1</v>
      </c>
      <c r="E80" s="28"/>
      <c r="F80" s="158" t="s">
        <v>1933</v>
      </c>
      <c r="G80" s="28"/>
      <c r="H80" s="144" t="s">
        <v>2118</v>
      </c>
      <c r="I80" s="28"/>
      <c r="P80" s="208"/>
    </row>
    <row r="81" spans="1:9" s="26" customFormat="1" ht="15.75" x14ac:dyDescent="0.25">
      <c r="A81" s="28"/>
      <c r="B81" s="48"/>
      <c r="C81" s="28"/>
      <c r="D81" s="139"/>
      <c r="E81" s="28"/>
      <c r="F81" s="139"/>
      <c r="G81" s="28"/>
      <c r="H81" s="28"/>
      <c r="I81" s="28"/>
    </row>
    <row r="82" spans="1:9" s="26" customFormat="1" ht="15.75" x14ac:dyDescent="0.25">
      <c r="A82" s="28"/>
      <c r="B82" s="140" t="s">
        <v>2119</v>
      </c>
      <c r="C82" s="28"/>
      <c r="D82" s="264"/>
      <c r="E82" s="255"/>
      <c r="F82" s="264"/>
      <c r="G82" s="255"/>
      <c r="H82" s="256"/>
      <c r="I82" s="28"/>
    </row>
    <row r="83" spans="1:9" s="26" customFormat="1" ht="47.25" x14ac:dyDescent="0.25">
      <c r="A83" s="28"/>
      <c r="B83" s="156" t="s">
        <v>1831</v>
      </c>
      <c r="C83" s="28"/>
      <c r="D83" s="259" t="s">
        <v>1662</v>
      </c>
      <c r="E83" s="255"/>
      <c r="F83" s="259" t="s">
        <v>2120</v>
      </c>
      <c r="G83" s="255"/>
      <c r="H83" s="258" t="s">
        <v>2121</v>
      </c>
      <c r="I83" s="28"/>
    </row>
    <row r="84" spans="1:9" s="26" customFormat="1" ht="15.75" x14ac:dyDescent="0.25">
      <c r="A84" s="28"/>
      <c r="B84" s="210" t="s">
        <v>1838</v>
      </c>
      <c r="C84" s="211"/>
      <c r="D84" s="254"/>
      <c r="E84" s="272"/>
      <c r="F84" s="254"/>
      <c r="G84" s="255"/>
      <c r="H84" s="258"/>
      <c r="I84" s="28"/>
    </row>
    <row r="85" spans="1:9" s="26" customFormat="1" ht="15.75" x14ac:dyDescent="0.25">
      <c r="A85" s="28"/>
      <c r="B85" s="298" t="s">
        <v>1692</v>
      </c>
      <c r="C85" s="28"/>
      <c r="D85" s="270">
        <v>1567321</v>
      </c>
      <c r="E85" s="255"/>
      <c r="F85" s="259" t="s">
        <v>2084</v>
      </c>
      <c r="G85" s="255"/>
      <c r="H85" s="258"/>
      <c r="I85" s="28"/>
    </row>
    <row r="86" spans="1:9" s="26" customFormat="1" ht="15.75" x14ac:dyDescent="0.25">
      <c r="A86" s="28"/>
      <c r="B86" s="298" t="s">
        <v>1716</v>
      </c>
      <c r="C86" s="28"/>
      <c r="D86" s="270" t="s">
        <v>1582</v>
      </c>
      <c r="E86" s="255"/>
      <c r="F86" s="259" t="s">
        <v>2085</v>
      </c>
      <c r="G86" s="255"/>
      <c r="H86" s="258" t="s">
        <v>2122</v>
      </c>
      <c r="I86" s="28"/>
    </row>
    <row r="87" spans="1:9" s="26" customFormat="1" ht="15.75" x14ac:dyDescent="0.25">
      <c r="A87" s="28"/>
      <c r="B87" s="210" t="s">
        <v>1839</v>
      </c>
      <c r="C87" s="211"/>
      <c r="D87" s="274"/>
      <c r="E87" s="272"/>
      <c r="F87" s="254"/>
      <c r="G87" s="255"/>
      <c r="H87" s="258"/>
      <c r="I87" s="28"/>
    </row>
    <row r="88" spans="1:9" s="26" customFormat="1" ht="15.75" x14ac:dyDescent="0.25">
      <c r="A88" s="28"/>
      <c r="B88" s="298" t="s">
        <v>1692</v>
      </c>
      <c r="C88" s="28"/>
      <c r="D88" s="270" t="s">
        <v>1582</v>
      </c>
      <c r="E88" s="255"/>
      <c r="F88" s="259" t="s">
        <v>2084</v>
      </c>
      <c r="G88" s="255"/>
      <c r="H88" s="258"/>
      <c r="I88" s="28"/>
    </row>
    <row r="89" spans="1:9" s="26" customFormat="1" ht="15.75" x14ac:dyDescent="0.25">
      <c r="A89" s="28"/>
      <c r="B89" s="298" t="s">
        <v>1924</v>
      </c>
      <c r="C89" s="28"/>
      <c r="D89" s="270" t="s">
        <v>1582</v>
      </c>
      <c r="E89" s="255"/>
      <c r="F89" s="259" t="s">
        <v>1199</v>
      </c>
      <c r="G89" s="255"/>
      <c r="H89" s="258" t="s">
        <v>1753</v>
      </c>
      <c r="I89" s="28"/>
    </row>
    <row r="90" spans="1:9" s="26" customFormat="1" ht="15.75" x14ac:dyDescent="0.25">
      <c r="A90" s="28"/>
      <c r="B90" s="298" t="s">
        <v>1716</v>
      </c>
      <c r="C90" s="28"/>
      <c r="D90" s="270" t="s">
        <v>1582</v>
      </c>
      <c r="E90" s="255"/>
      <c r="F90" s="259" t="s">
        <v>2085</v>
      </c>
      <c r="G90" s="255"/>
      <c r="H90" s="258"/>
      <c r="I90" s="28"/>
    </row>
    <row r="91" spans="1:9" s="26" customFormat="1" ht="15.75" x14ac:dyDescent="0.25">
      <c r="A91" s="28"/>
      <c r="B91" s="298" t="s">
        <v>1925</v>
      </c>
      <c r="C91" s="28"/>
      <c r="D91" s="270" t="s">
        <v>1582</v>
      </c>
      <c r="E91" s="255"/>
      <c r="F91" s="259" t="s">
        <v>1199</v>
      </c>
      <c r="G91" s="255"/>
      <c r="H91" s="258" t="s">
        <v>1753</v>
      </c>
      <c r="I91" s="28"/>
    </row>
    <row r="92" spans="1:9" s="26" customFormat="1" ht="31.5" x14ac:dyDescent="0.25">
      <c r="A92" s="28"/>
      <c r="B92" s="209" t="s">
        <v>1840</v>
      </c>
      <c r="C92" s="161"/>
      <c r="D92" s="275">
        <v>242532362</v>
      </c>
      <c r="E92" s="273"/>
      <c r="F92" s="260" t="s">
        <v>1199</v>
      </c>
      <c r="G92" s="273"/>
      <c r="H92" s="261"/>
      <c r="I92" s="28"/>
    </row>
    <row r="93" spans="1:9" s="26" customFormat="1" ht="15.75" x14ac:dyDescent="0.25">
      <c r="A93" s="28"/>
      <c r="B93" s="48"/>
      <c r="C93" s="28"/>
      <c r="D93" s="255"/>
      <c r="E93" s="255"/>
      <c r="F93" s="276"/>
      <c r="G93" s="255"/>
      <c r="H93" s="255"/>
      <c r="I93" s="28"/>
    </row>
    <row r="94" spans="1:9" s="26" customFormat="1" ht="15.95" customHeight="1" x14ac:dyDescent="0.25">
      <c r="A94" s="28"/>
      <c r="B94" s="140" t="s">
        <v>2123</v>
      </c>
      <c r="C94" s="28"/>
      <c r="D94" s="264"/>
      <c r="E94" s="255"/>
      <c r="F94" s="264"/>
      <c r="G94" s="255"/>
      <c r="H94" s="256"/>
      <c r="I94" s="28"/>
    </row>
    <row r="95" spans="1:9" s="26" customFormat="1" ht="31.5" x14ac:dyDescent="0.25">
      <c r="A95" s="28"/>
      <c r="B95" s="156" t="s">
        <v>1596</v>
      </c>
      <c r="C95" s="28"/>
      <c r="D95" s="259" t="s">
        <v>1000</v>
      </c>
      <c r="E95" s="255"/>
      <c r="F95" s="259" t="s">
        <v>2124</v>
      </c>
      <c r="G95" s="255"/>
      <c r="H95" s="258"/>
      <c r="I95" s="28"/>
    </row>
    <row r="96" spans="1:9" s="26" customFormat="1" ht="30.75" customHeight="1" x14ac:dyDescent="0.25">
      <c r="A96" s="28"/>
      <c r="B96" s="160" t="s">
        <v>1593</v>
      </c>
      <c r="C96" s="28"/>
      <c r="D96" s="260"/>
      <c r="E96" s="255"/>
      <c r="F96" s="260" t="s">
        <v>1199</v>
      </c>
      <c r="G96" s="255"/>
      <c r="H96" s="261"/>
      <c r="I96" s="28"/>
    </row>
    <row r="97" spans="1:9" s="26" customFormat="1" ht="15.75" x14ac:dyDescent="0.25">
      <c r="A97" s="28"/>
      <c r="B97" s="48"/>
      <c r="C97" s="28"/>
      <c r="D97" s="255"/>
      <c r="E97" s="255"/>
      <c r="F97" s="276"/>
      <c r="G97" s="255"/>
      <c r="H97" s="255"/>
      <c r="I97" s="28"/>
    </row>
    <row r="98" spans="1:9" s="26" customFormat="1" ht="15.75" x14ac:dyDescent="0.25">
      <c r="A98" s="28"/>
      <c r="B98" s="140" t="s">
        <v>2125</v>
      </c>
      <c r="C98" s="28"/>
      <c r="D98" s="264"/>
      <c r="E98" s="255"/>
      <c r="F98" s="264"/>
      <c r="G98" s="255"/>
      <c r="H98" s="256"/>
      <c r="I98" s="28"/>
    </row>
    <row r="99" spans="1:9" s="26" customFormat="1" ht="31.5" x14ac:dyDescent="0.25">
      <c r="A99" s="28"/>
      <c r="B99" s="156" t="s">
        <v>1597</v>
      </c>
      <c r="C99" s="28"/>
      <c r="D99" s="259" t="s">
        <v>1662</v>
      </c>
      <c r="E99" s="255"/>
      <c r="F99" s="259" t="s">
        <v>2126</v>
      </c>
      <c r="G99" s="255"/>
      <c r="H99" s="258"/>
      <c r="I99" s="28"/>
    </row>
    <row r="100" spans="1:9" s="26" customFormat="1" ht="30.75" customHeight="1" x14ac:dyDescent="0.25">
      <c r="A100" s="28"/>
      <c r="B100" s="160" t="s">
        <v>1594</v>
      </c>
      <c r="C100" s="28"/>
      <c r="D100" s="275">
        <v>50074852.939999998</v>
      </c>
      <c r="E100" s="255"/>
      <c r="F100" s="260" t="s">
        <v>1199</v>
      </c>
      <c r="G100" s="255"/>
      <c r="H100" s="261" t="s">
        <v>2127</v>
      </c>
      <c r="I100" s="28"/>
    </row>
    <row r="101" spans="1:9" s="26" customFormat="1" ht="15.75" x14ac:dyDescent="0.25">
      <c r="A101" s="28"/>
      <c r="B101" s="48"/>
      <c r="C101" s="28"/>
      <c r="D101" s="255"/>
      <c r="E101" s="255"/>
      <c r="F101" s="276"/>
      <c r="G101" s="255"/>
      <c r="H101" s="255"/>
      <c r="I101" s="28"/>
    </row>
    <row r="102" spans="1:9" s="26" customFormat="1" ht="15.75" x14ac:dyDescent="0.25">
      <c r="A102" s="28"/>
      <c r="B102" s="140" t="s">
        <v>2128</v>
      </c>
      <c r="C102" s="28"/>
      <c r="D102" s="264"/>
      <c r="E102" s="255"/>
      <c r="F102" s="264"/>
      <c r="G102" s="255"/>
      <c r="H102" s="256"/>
      <c r="I102" s="28"/>
    </row>
    <row r="103" spans="1:9" s="26" customFormat="1" ht="31.5" x14ac:dyDescent="0.25">
      <c r="A103" s="28"/>
      <c r="B103" s="156" t="s">
        <v>1599</v>
      </c>
      <c r="C103" s="28"/>
      <c r="D103" s="259" t="s">
        <v>1662</v>
      </c>
      <c r="E103" s="255"/>
      <c r="F103" s="259" t="s">
        <v>2129</v>
      </c>
      <c r="G103" s="255"/>
      <c r="H103" s="258" t="s">
        <v>2130</v>
      </c>
      <c r="I103" s="28"/>
    </row>
    <row r="104" spans="1:9" s="26" customFormat="1" ht="15.75" x14ac:dyDescent="0.25">
      <c r="A104" s="28"/>
      <c r="B104" s="160" t="s">
        <v>1595</v>
      </c>
      <c r="C104" s="28"/>
      <c r="D104" s="275">
        <v>407065263</v>
      </c>
      <c r="E104" s="255"/>
      <c r="F104" s="260" t="s">
        <v>1199</v>
      </c>
      <c r="G104" s="255"/>
      <c r="H104" s="261" t="s">
        <v>2131</v>
      </c>
      <c r="I104" s="28"/>
    </row>
    <row r="105" spans="1:9" s="26" customFormat="1" ht="15.75" x14ac:dyDescent="0.25">
      <c r="A105" s="28"/>
      <c r="B105" s="48"/>
      <c r="C105" s="28"/>
      <c r="D105" s="255"/>
      <c r="E105" s="255"/>
      <c r="F105" s="276"/>
      <c r="G105" s="255"/>
      <c r="H105" s="255"/>
      <c r="I105" s="28"/>
    </row>
    <row r="106" spans="1:9" s="26" customFormat="1" ht="15.75" x14ac:dyDescent="0.25">
      <c r="A106" s="28"/>
      <c r="B106" s="140" t="s">
        <v>2132</v>
      </c>
      <c r="C106" s="28"/>
      <c r="D106" s="264"/>
      <c r="E106" s="255"/>
      <c r="F106" s="264"/>
      <c r="G106" s="255"/>
      <c r="H106" s="256"/>
      <c r="I106" s="28"/>
    </row>
    <row r="107" spans="1:9" s="26" customFormat="1" ht="31.5" x14ac:dyDescent="0.25">
      <c r="A107" s="28"/>
      <c r="B107" s="156" t="s">
        <v>2088</v>
      </c>
      <c r="C107" s="28"/>
      <c r="D107" s="259" t="s">
        <v>1000</v>
      </c>
      <c r="E107" s="255"/>
      <c r="F107" s="259" t="s">
        <v>2133</v>
      </c>
      <c r="G107" s="255"/>
      <c r="H107" s="258"/>
      <c r="I107" s="28"/>
    </row>
    <row r="108" spans="1:9" s="26" customFormat="1" ht="31.5" x14ac:dyDescent="0.25">
      <c r="A108" s="28"/>
      <c r="B108" s="160" t="s">
        <v>1598</v>
      </c>
      <c r="C108" s="28"/>
      <c r="D108" s="260"/>
      <c r="E108" s="255"/>
      <c r="F108" s="260" t="s">
        <v>1199</v>
      </c>
      <c r="G108" s="255"/>
      <c r="H108" s="261"/>
      <c r="I108" s="28"/>
    </row>
    <row r="109" spans="1:9" s="26" customFormat="1" ht="15.75" x14ac:dyDescent="0.25">
      <c r="A109" s="28"/>
      <c r="B109" s="48"/>
      <c r="C109" s="28"/>
      <c r="D109" s="255"/>
      <c r="E109" s="255"/>
      <c r="F109" s="276"/>
      <c r="G109" s="255"/>
      <c r="H109" s="255"/>
      <c r="I109" s="28"/>
    </row>
    <row r="110" spans="1:9" s="26" customFormat="1" ht="15.75" x14ac:dyDescent="0.25">
      <c r="A110" s="28"/>
      <c r="B110" s="140" t="s">
        <v>1894</v>
      </c>
      <c r="C110" s="28"/>
      <c r="D110" s="264"/>
      <c r="E110" s="255"/>
      <c r="F110" s="276"/>
      <c r="G110" s="255"/>
      <c r="H110" s="256"/>
      <c r="I110" s="28"/>
    </row>
    <row r="111" spans="1:9" s="26" customFormat="1" ht="31.5" x14ac:dyDescent="0.25">
      <c r="A111" s="28"/>
      <c r="B111" s="157" t="s">
        <v>1512</v>
      </c>
      <c r="C111" s="28"/>
      <c r="D111" s="297">
        <v>2</v>
      </c>
      <c r="E111" s="255"/>
      <c r="F111" s="276"/>
      <c r="G111" s="255"/>
      <c r="H111" s="261"/>
      <c r="I111" s="28"/>
    </row>
    <row r="112" spans="1:9" s="26" customFormat="1" ht="15.75" x14ac:dyDescent="0.25">
      <c r="A112" s="28"/>
      <c r="B112" s="48"/>
      <c r="C112" s="28"/>
      <c r="D112" s="255"/>
      <c r="E112" s="255"/>
      <c r="F112" s="276"/>
      <c r="G112" s="255"/>
      <c r="H112" s="255"/>
      <c r="I112" s="28"/>
    </row>
    <row r="113" spans="1:16" s="26" customFormat="1" ht="15.75" x14ac:dyDescent="0.25">
      <c r="A113" s="28"/>
      <c r="B113" s="140" t="s">
        <v>2134</v>
      </c>
      <c r="C113" s="28"/>
      <c r="D113" s="264"/>
      <c r="E113" s="255"/>
      <c r="F113" s="264"/>
      <c r="G113" s="255"/>
      <c r="H113" s="256"/>
      <c r="I113" s="28"/>
    </row>
    <row r="114" spans="1:16" s="26" customFormat="1" ht="63" x14ac:dyDescent="0.25">
      <c r="A114" s="28"/>
      <c r="B114" s="152" t="s">
        <v>1654</v>
      </c>
      <c r="C114" s="28"/>
      <c r="D114" s="259" t="s">
        <v>1662</v>
      </c>
      <c r="E114" s="255"/>
      <c r="F114" s="259" t="s">
        <v>2116</v>
      </c>
      <c r="G114" s="255"/>
      <c r="H114" s="258"/>
      <c r="I114" s="28"/>
    </row>
    <row r="115" spans="1:16" s="26" customFormat="1" ht="31.5" x14ac:dyDescent="0.25">
      <c r="A115" s="28"/>
      <c r="B115" s="153" t="s">
        <v>1602</v>
      </c>
      <c r="C115" s="28"/>
      <c r="D115" s="259" t="s">
        <v>1662</v>
      </c>
      <c r="E115" s="255"/>
      <c r="F115" s="259" t="s">
        <v>2135</v>
      </c>
      <c r="G115" s="255"/>
      <c r="H115" s="258"/>
      <c r="I115" s="28"/>
    </row>
    <row r="116" spans="1:16" s="26" customFormat="1" ht="15.75" x14ac:dyDescent="0.25">
      <c r="A116" s="28"/>
      <c r="B116" s="141" t="s">
        <v>1600</v>
      </c>
      <c r="C116" s="28"/>
      <c r="D116" s="259" t="s">
        <v>1662</v>
      </c>
      <c r="E116" s="255"/>
      <c r="F116" s="259" t="s">
        <v>2136</v>
      </c>
      <c r="G116" s="255"/>
      <c r="H116" s="258"/>
      <c r="I116" s="28"/>
    </row>
    <row r="117" spans="1:16" s="26" customFormat="1" ht="15.75" x14ac:dyDescent="0.25">
      <c r="A117" s="28"/>
      <c r="B117" s="142" t="s">
        <v>1601</v>
      </c>
      <c r="C117" s="28"/>
      <c r="D117" s="259" t="s">
        <v>1662</v>
      </c>
      <c r="E117" s="255"/>
      <c r="F117" s="259" t="s">
        <v>2137</v>
      </c>
      <c r="G117" s="255"/>
      <c r="H117" s="258"/>
      <c r="I117" s="28"/>
    </row>
    <row r="118" spans="1:16" s="26" customFormat="1" ht="15.75" x14ac:dyDescent="0.25">
      <c r="A118" s="28"/>
      <c r="B118" s="141" t="s">
        <v>1603</v>
      </c>
      <c r="C118" s="28"/>
      <c r="D118" s="259" t="s">
        <v>1662</v>
      </c>
      <c r="E118" s="255"/>
      <c r="F118" s="259" t="s">
        <v>2138</v>
      </c>
      <c r="G118" s="255"/>
      <c r="H118" s="258"/>
      <c r="I118" s="28"/>
    </row>
    <row r="119" spans="1:16" s="26" customFormat="1" ht="15.75" x14ac:dyDescent="0.25">
      <c r="A119" s="28"/>
      <c r="B119" s="143" t="s">
        <v>1604</v>
      </c>
      <c r="C119" s="28"/>
      <c r="D119" s="260" t="s">
        <v>1662</v>
      </c>
      <c r="E119" s="255"/>
      <c r="F119" s="259" t="s">
        <v>2138</v>
      </c>
      <c r="G119" s="255"/>
      <c r="H119" s="261"/>
      <c r="I119" s="28"/>
    </row>
    <row r="120" spans="1:16" s="26" customFormat="1" ht="15.75" x14ac:dyDescent="0.25">
      <c r="A120" s="28"/>
      <c r="B120" s="48"/>
      <c r="C120" s="28"/>
      <c r="D120" s="255"/>
      <c r="E120" s="255"/>
      <c r="F120" s="276"/>
      <c r="G120" s="255"/>
      <c r="H120" s="255"/>
      <c r="I120" s="28"/>
    </row>
    <row r="121" spans="1:16" s="26" customFormat="1" ht="31.5" x14ac:dyDescent="0.25">
      <c r="A121" s="28"/>
      <c r="B121" s="140" t="s">
        <v>1895</v>
      </c>
      <c r="C121" s="28"/>
      <c r="D121" s="264"/>
      <c r="E121" s="255"/>
      <c r="F121" s="264"/>
      <c r="G121" s="255"/>
      <c r="H121" s="256"/>
      <c r="I121" s="28"/>
    </row>
    <row r="122" spans="1:16" s="26" customFormat="1" ht="63" x14ac:dyDescent="0.25">
      <c r="A122" s="28"/>
      <c r="B122" s="156" t="s">
        <v>1606</v>
      </c>
      <c r="C122" s="28"/>
      <c r="D122" s="259" t="s">
        <v>1662</v>
      </c>
      <c r="E122" s="255"/>
      <c r="F122" s="259" t="s">
        <v>2139</v>
      </c>
      <c r="G122" s="255"/>
      <c r="H122" s="258"/>
      <c r="I122" s="28"/>
    </row>
    <row r="123" spans="1:16" s="26" customFormat="1" ht="31.5" x14ac:dyDescent="0.25">
      <c r="A123" s="28"/>
      <c r="B123" s="299" t="s">
        <v>1660</v>
      </c>
      <c r="C123" s="28"/>
      <c r="D123" s="260" t="s">
        <v>1582</v>
      </c>
      <c r="E123" s="255"/>
      <c r="F123" s="277" t="s">
        <v>2087</v>
      </c>
      <c r="G123" s="255"/>
      <c r="H123" s="261"/>
      <c r="I123" s="28"/>
    </row>
    <row r="124" spans="1:16" s="26" customFormat="1" ht="15.75" x14ac:dyDescent="0.25">
      <c r="A124" s="28"/>
      <c r="B124" s="48"/>
      <c r="C124" s="28"/>
      <c r="D124" s="255"/>
      <c r="E124" s="255"/>
      <c r="F124" s="276"/>
      <c r="G124" s="255"/>
      <c r="H124" s="255"/>
      <c r="I124" s="28"/>
    </row>
    <row r="125" spans="1:16" s="26" customFormat="1" ht="15.75" x14ac:dyDescent="0.25">
      <c r="A125" s="28"/>
      <c r="B125" s="140" t="s">
        <v>1896</v>
      </c>
      <c r="C125" s="28"/>
      <c r="D125" s="264"/>
      <c r="E125" s="255"/>
      <c r="F125" s="264"/>
      <c r="G125" s="255"/>
      <c r="H125" s="256"/>
      <c r="I125" s="28"/>
    </row>
    <row r="126" spans="1:16" s="26" customFormat="1" ht="31.5" x14ac:dyDescent="0.25">
      <c r="A126" s="28"/>
      <c r="B126" s="156" t="s">
        <v>1607</v>
      </c>
      <c r="C126" s="28"/>
      <c r="D126" s="259" t="s">
        <v>1000</v>
      </c>
      <c r="E126" s="255"/>
      <c r="F126" s="259" t="s">
        <v>2140</v>
      </c>
      <c r="G126" s="255"/>
      <c r="H126" s="258"/>
      <c r="I126" s="28"/>
    </row>
    <row r="127" spans="1:16" s="26" customFormat="1" ht="47.25" x14ac:dyDescent="0.25">
      <c r="A127" s="28"/>
      <c r="B127" s="159" t="s">
        <v>1609</v>
      </c>
      <c r="C127" s="28"/>
      <c r="D127" s="259"/>
      <c r="E127" s="255"/>
      <c r="F127" s="259" t="s">
        <v>1199</v>
      </c>
      <c r="G127" s="255"/>
      <c r="H127" s="258"/>
      <c r="I127" s="28"/>
    </row>
    <row r="128" spans="1:16" s="26" customFormat="1" ht="31.5" x14ac:dyDescent="0.25">
      <c r="A128" s="28"/>
      <c r="B128" s="160" t="s">
        <v>1935</v>
      </c>
      <c r="C128" s="28"/>
      <c r="D128" s="260"/>
      <c r="E128" s="255"/>
      <c r="F128" s="260" t="s">
        <v>1199</v>
      </c>
      <c r="G128" s="255"/>
      <c r="H128" s="261"/>
      <c r="I128" s="28"/>
      <c r="P128" s="208"/>
    </row>
    <row r="129" spans="1:9" s="26" customFormat="1" ht="15.75" x14ac:dyDescent="0.25">
      <c r="A129" s="28"/>
      <c r="B129" s="48"/>
      <c r="C129" s="28"/>
      <c r="D129" s="255"/>
      <c r="E129" s="255"/>
      <c r="F129" s="276"/>
      <c r="G129" s="255"/>
      <c r="H129" s="255"/>
      <c r="I129" s="28"/>
    </row>
    <row r="130" spans="1:9" s="26" customFormat="1" ht="31.5" x14ac:dyDescent="0.25">
      <c r="A130" s="28"/>
      <c r="B130" s="140" t="s">
        <v>1897</v>
      </c>
      <c r="C130" s="28"/>
      <c r="D130" s="264"/>
      <c r="E130" s="255"/>
      <c r="F130" s="264"/>
      <c r="G130" s="255"/>
      <c r="H130" s="256"/>
      <c r="I130" s="28"/>
    </row>
    <row r="131" spans="1:9" s="26" customFormat="1" ht="47.25" x14ac:dyDescent="0.25">
      <c r="A131" s="28"/>
      <c r="B131" s="156" t="s">
        <v>1610</v>
      </c>
      <c r="C131" s="28"/>
      <c r="D131" s="259" t="s">
        <v>1000</v>
      </c>
      <c r="E131" s="255"/>
      <c r="F131" s="259" t="s">
        <v>2141</v>
      </c>
      <c r="G131" s="255"/>
      <c r="H131" s="258"/>
      <c r="I131" s="28"/>
    </row>
    <row r="132" spans="1:9" s="26" customFormat="1" ht="31.5" x14ac:dyDescent="0.25">
      <c r="A132" s="28"/>
      <c r="B132" s="156" t="s">
        <v>1611</v>
      </c>
      <c r="C132" s="28"/>
      <c r="D132" s="259" t="s">
        <v>1662</v>
      </c>
      <c r="E132" s="255"/>
      <c r="F132" s="259" t="s">
        <v>2141</v>
      </c>
      <c r="G132" s="255"/>
      <c r="H132" s="258"/>
      <c r="I132" s="28"/>
    </row>
    <row r="133" spans="1:9" s="305" customFormat="1" ht="47.25" x14ac:dyDescent="0.25">
      <c r="A133" s="28"/>
      <c r="B133" s="157" t="s">
        <v>1612</v>
      </c>
      <c r="C133" s="28"/>
      <c r="D133" s="260" t="s">
        <v>1581</v>
      </c>
      <c r="E133" s="255"/>
      <c r="F133" s="268" t="s">
        <v>1950</v>
      </c>
      <c r="G133" s="255"/>
      <c r="H133" s="261"/>
      <c r="I133" s="28"/>
    </row>
    <row r="134" spans="1:9" s="26" customFormat="1" ht="47.25" x14ac:dyDescent="0.25">
      <c r="A134" s="28"/>
      <c r="B134" s="157" t="s">
        <v>1612</v>
      </c>
      <c r="C134" s="28"/>
      <c r="D134" s="260" t="s">
        <v>1581</v>
      </c>
      <c r="E134" s="255"/>
      <c r="F134" s="278" t="s">
        <v>1951</v>
      </c>
      <c r="G134" s="255"/>
      <c r="H134" s="261"/>
      <c r="I134" s="28"/>
    </row>
    <row r="135" spans="1:9" s="26" customFormat="1" ht="15.75" x14ac:dyDescent="0.25">
      <c r="A135" s="28"/>
      <c r="B135" s="48"/>
      <c r="C135" s="28"/>
      <c r="D135" s="255"/>
      <c r="E135" s="255"/>
      <c r="F135" s="276"/>
      <c r="G135" s="255"/>
      <c r="H135" s="255"/>
      <c r="I135" s="28"/>
    </row>
    <row r="136" spans="1:9" s="26" customFormat="1" ht="15.75" x14ac:dyDescent="0.25">
      <c r="A136" s="28"/>
      <c r="B136" s="140" t="s">
        <v>2142</v>
      </c>
      <c r="C136" s="28"/>
      <c r="D136" s="264"/>
      <c r="E136" s="255"/>
      <c r="F136" s="264"/>
      <c r="G136" s="255"/>
      <c r="H136" s="256"/>
      <c r="I136" s="28"/>
    </row>
    <row r="137" spans="1:9" s="26" customFormat="1" ht="31.5" x14ac:dyDescent="0.25">
      <c r="A137" s="28"/>
      <c r="B137" s="156" t="s">
        <v>1613</v>
      </c>
      <c r="C137" s="28"/>
      <c r="D137" s="259" t="s">
        <v>1662</v>
      </c>
      <c r="E137" s="255"/>
      <c r="F137" s="259" t="s">
        <v>2143</v>
      </c>
      <c r="G137" s="255"/>
      <c r="H137" s="258"/>
      <c r="I137" s="28"/>
    </row>
    <row r="138" spans="1:9" s="26" customFormat="1" ht="31.5" x14ac:dyDescent="0.25">
      <c r="A138" s="28"/>
      <c r="B138" s="159" t="s">
        <v>1666</v>
      </c>
      <c r="C138" s="28"/>
      <c r="D138" s="259" t="s">
        <v>1582</v>
      </c>
      <c r="E138" s="255"/>
      <c r="F138" s="259" t="s">
        <v>1199</v>
      </c>
      <c r="G138" s="255"/>
      <c r="H138" s="258"/>
      <c r="I138" s="28"/>
    </row>
    <row r="139" spans="1:9" s="26" customFormat="1" ht="31.5" x14ac:dyDescent="0.25">
      <c r="A139" s="28"/>
      <c r="B139" s="159" t="s">
        <v>1667</v>
      </c>
      <c r="C139" s="28"/>
      <c r="D139" s="259" t="s">
        <v>1582</v>
      </c>
      <c r="E139" s="279"/>
      <c r="F139" s="259" t="s">
        <v>1199</v>
      </c>
      <c r="G139" s="255"/>
      <c r="H139" s="258"/>
      <c r="I139" s="28"/>
    </row>
    <row r="140" spans="1:9" s="26" customFormat="1" ht="31.5" x14ac:dyDescent="0.25">
      <c r="A140" s="28"/>
      <c r="B140" s="156" t="s">
        <v>1668</v>
      </c>
      <c r="C140" s="28"/>
      <c r="D140" s="259" t="s">
        <v>1662</v>
      </c>
      <c r="E140" s="255"/>
      <c r="F140" s="280" t="s">
        <v>2143</v>
      </c>
      <c r="G140" s="255"/>
      <c r="H140" s="258"/>
      <c r="I140" s="28"/>
    </row>
    <row r="141" spans="1:9" s="26" customFormat="1" ht="31.5" x14ac:dyDescent="0.25">
      <c r="A141" s="28"/>
      <c r="B141" s="159" t="s">
        <v>1669</v>
      </c>
      <c r="C141" s="28"/>
      <c r="D141" s="259" t="s">
        <v>1582</v>
      </c>
      <c r="E141" s="255"/>
      <c r="F141" s="259" t="s">
        <v>1199</v>
      </c>
      <c r="G141" s="255"/>
      <c r="H141" s="258"/>
      <c r="I141" s="28"/>
    </row>
    <row r="142" spans="1:9" s="26" customFormat="1" ht="31.5" x14ac:dyDescent="0.25">
      <c r="A142" s="28"/>
      <c r="B142" s="159" t="s">
        <v>1670</v>
      </c>
      <c r="C142" s="28"/>
      <c r="D142" s="281">
        <v>5101867.05</v>
      </c>
      <c r="E142" s="255"/>
      <c r="F142" s="259" t="s">
        <v>1199</v>
      </c>
      <c r="G142" s="255"/>
      <c r="H142" s="258" t="s">
        <v>2144</v>
      </c>
      <c r="I142" s="28"/>
    </row>
    <row r="143" spans="1:9" s="26" customFormat="1" ht="31.5" x14ac:dyDescent="0.25">
      <c r="A143" s="28"/>
      <c r="B143" s="156" t="s">
        <v>1842</v>
      </c>
      <c r="C143" s="28"/>
      <c r="D143" s="259" t="s">
        <v>1662</v>
      </c>
      <c r="E143" s="255"/>
      <c r="F143" s="259" t="s">
        <v>2145</v>
      </c>
      <c r="G143" s="255"/>
      <c r="H143" s="258"/>
      <c r="I143" s="28"/>
    </row>
    <row r="144" spans="1:9" s="26" customFormat="1" ht="31.5" x14ac:dyDescent="0.25">
      <c r="A144" s="28"/>
      <c r="B144" s="159" t="s">
        <v>1843</v>
      </c>
      <c r="C144" s="28"/>
      <c r="D144" s="271">
        <v>17137106.030000001</v>
      </c>
      <c r="E144" s="255"/>
      <c r="F144" s="259" t="s">
        <v>1199</v>
      </c>
      <c r="G144" s="255"/>
      <c r="H144" s="258" t="s">
        <v>2146</v>
      </c>
      <c r="I144" s="28"/>
    </row>
    <row r="145" spans="1:9" s="26" customFormat="1" ht="31.5" x14ac:dyDescent="0.25">
      <c r="A145" s="28"/>
      <c r="B145" s="160" t="s">
        <v>1844</v>
      </c>
      <c r="C145" s="28"/>
      <c r="D145" s="259" t="s">
        <v>1582</v>
      </c>
      <c r="E145" s="255"/>
      <c r="F145" s="259" t="s">
        <v>1199</v>
      </c>
      <c r="G145" s="255"/>
      <c r="H145" s="261"/>
      <c r="I145" s="28"/>
    </row>
    <row r="146" spans="1:9" s="26" customFormat="1" ht="15.75" x14ac:dyDescent="0.25">
      <c r="A146" s="28"/>
      <c r="B146" s="48"/>
      <c r="C146" s="28"/>
      <c r="D146" s="255"/>
      <c r="E146" s="255"/>
      <c r="F146" s="276"/>
      <c r="G146" s="255"/>
      <c r="H146" s="255"/>
      <c r="I146" s="28"/>
    </row>
    <row r="147" spans="1:9" s="26" customFormat="1" ht="15.75" x14ac:dyDescent="0.25">
      <c r="A147" s="28"/>
      <c r="B147" s="140" t="s">
        <v>1898</v>
      </c>
      <c r="C147" s="28"/>
      <c r="D147" s="264"/>
      <c r="E147" s="255"/>
      <c r="F147" s="264"/>
      <c r="G147" s="255"/>
      <c r="H147" s="256"/>
      <c r="I147" s="28"/>
    </row>
    <row r="148" spans="1:9" s="26" customFormat="1" ht="31.5" x14ac:dyDescent="0.25">
      <c r="A148" s="28"/>
      <c r="B148" s="156" t="s">
        <v>1671</v>
      </c>
      <c r="C148" s="28"/>
      <c r="D148" s="259" t="s">
        <v>1000</v>
      </c>
      <c r="E148" s="255"/>
      <c r="F148" s="259" t="s">
        <v>2086</v>
      </c>
      <c r="G148" s="255"/>
      <c r="H148" s="258"/>
      <c r="I148" s="28"/>
    </row>
    <row r="149" spans="1:9" s="26" customFormat="1" ht="31.5" x14ac:dyDescent="0.25">
      <c r="A149" s="28"/>
      <c r="B149" s="160" t="s">
        <v>1614</v>
      </c>
      <c r="C149" s="28"/>
      <c r="D149" s="260"/>
      <c r="E149" s="255"/>
      <c r="F149" s="260" t="s">
        <v>1199</v>
      </c>
      <c r="G149" s="255"/>
      <c r="H149" s="261"/>
      <c r="I149" s="28"/>
    </row>
    <row r="150" spans="1:9" s="26" customFormat="1" ht="15.75" x14ac:dyDescent="0.25">
      <c r="A150" s="28"/>
      <c r="B150" s="48"/>
      <c r="C150" s="28"/>
      <c r="D150" s="255"/>
      <c r="E150" s="255"/>
      <c r="F150" s="276"/>
      <c r="G150" s="255"/>
      <c r="H150" s="255"/>
      <c r="I150" s="28"/>
    </row>
    <row r="151" spans="1:9" s="26" customFormat="1" ht="15.75" x14ac:dyDescent="0.25">
      <c r="A151" s="28"/>
      <c r="B151" s="140" t="s">
        <v>2147</v>
      </c>
      <c r="C151" s="28"/>
      <c r="D151" s="282"/>
      <c r="E151" s="255"/>
      <c r="F151" s="283"/>
      <c r="G151" s="255"/>
      <c r="H151" s="256"/>
      <c r="I151" s="28"/>
    </row>
    <row r="152" spans="1:9" s="26" customFormat="1" ht="42.75" x14ac:dyDescent="0.25">
      <c r="A152" s="28"/>
      <c r="B152" s="162" t="s">
        <v>1653</v>
      </c>
      <c r="C152" s="28"/>
      <c r="D152" s="259" t="s">
        <v>1581</v>
      </c>
      <c r="E152" s="284"/>
      <c r="F152" s="266" t="s">
        <v>2148</v>
      </c>
      <c r="G152" s="255"/>
      <c r="H152" s="258"/>
      <c r="I152" s="28"/>
    </row>
    <row r="153" spans="1:9" s="26" customFormat="1" ht="31.5" x14ac:dyDescent="0.25">
      <c r="A153" s="28"/>
      <c r="B153" s="156" t="s">
        <v>2149</v>
      </c>
      <c r="C153" s="28"/>
      <c r="D153" s="270">
        <v>2551367647</v>
      </c>
      <c r="E153" s="284"/>
      <c r="F153" s="259" t="s">
        <v>1199</v>
      </c>
      <c r="G153" s="255"/>
      <c r="H153" s="258" t="s">
        <v>2150</v>
      </c>
      <c r="I153" s="28"/>
    </row>
    <row r="154" spans="1:9" s="26" customFormat="1" ht="15.75" x14ac:dyDescent="0.25">
      <c r="A154" s="28"/>
      <c r="B154" s="152" t="s">
        <v>1754</v>
      </c>
      <c r="C154" s="28"/>
      <c r="D154" s="259" t="s">
        <v>1582</v>
      </c>
      <c r="E154" s="284"/>
      <c r="F154" s="259" t="s">
        <v>1199</v>
      </c>
      <c r="G154" s="255"/>
      <c r="H154" s="258"/>
      <c r="I154" s="28"/>
    </row>
    <row r="155" spans="1:9" s="26" customFormat="1" ht="15.75" x14ac:dyDescent="0.25">
      <c r="A155" s="28"/>
      <c r="B155" s="141" t="s">
        <v>1615</v>
      </c>
      <c r="C155" s="28"/>
      <c r="D155" s="270">
        <v>22283329640.298397</v>
      </c>
      <c r="E155" s="284"/>
      <c r="F155" s="259" t="s">
        <v>1199</v>
      </c>
      <c r="G155" s="255"/>
      <c r="H155" s="285" t="s">
        <v>2151</v>
      </c>
      <c r="I155" s="28"/>
    </row>
    <row r="156" spans="1:9" s="26" customFormat="1" ht="15.75" x14ac:dyDescent="0.25">
      <c r="A156" s="28"/>
      <c r="B156" s="141" t="s">
        <v>1616</v>
      </c>
      <c r="C156" s="28"/>
      <c r="D156" s="270">
        <v>863136345</v>
      </c>
      <c r="E156" s="284"/>
      <c r="F156" s="259" t="s">
        <v>1199</v>
      </c>
      <c r="G156" s="255"/>
      <c r="H156" s="258" t="s">
        <v>2152</v>
      </c>
      <c r="I156" s="28"/>
    </row>
    <row r="157" spans="1:9" s="26" customFormat="1" ht="15.75" x14ac:dyDescent="0.25">
      <c r="A157" s="28"/>
      <c r="B157" s="141" t="s">
        <v>1617</v>
      </c>
      <c r="C157" s="28"/>
      <c r="D157" s="270">
        <v>5130000000</v>
      </c>
      <c r="E157" s="284"/>
      <c r="F157" s="259" t="s">
        <v>1199</v>
      </c>
      <c r="G157" s="255"/>
      <c r="H157" s="258" t="s">
        <v>2153</v>
      </c>
      <c r="I157" s="28"/>
    </row>
    <row r="158" spans="1:9" s="26" customFormat="1" ht="15.75" x14ac:dyDescent="0.25">
      <c r="A158" s="28"/>
      <c r="B158" s="141" t="s">
        <v>1618</v>
      </c>
      <c r="C158" s="28"/>
      <c r="D158" s="270">
        <v>7668800000</v>
      </c>
      <c r="E158" s="284"/>
      <c r="F158" s="259" t="s">
        <v>1199</v>
      </c>
      <c r="G158" s="255"/>
      <c r="H158" s="258"/>
      <c r="I158" s="28"/>
    </row>
    <row r="159" spans="1:9" s="26" customFormat="1" ht="15.75" x14ac:dyDescent="0.25">
      <c r="A159" s="28"/>
      <c r="B159" s="141" t="s">
        <v>1619</v>
      </c>
      <c r="C159" s="28"/>
      <c r="D159" s="270">
        <v>9445700000</v>
      </c>
      <c r="E159" s="284"/>
      <c r="F159" s="259" t="s">
        <v>1199</v>
      </c>
      <c r="G159" s="255"/>
      <c r="H159" s="258"/>
      <c r="I159" s="28"/>
    </row>
    <row r="160" spans="1:9" s="26" customFormat="1" ht="15.75" x14ac:dyDescent="0.25">
      <c r="A160" s="28"/>
      <c r="B160" s="141" t="s">
        <v>1921</v>
      </c>
      <c r="C160" s="28"/>
      <c r="D160" s="259" t="s">
        <v>1582</v>
      </c>
      <c r="E160" s="284"/>
      <c r="F160" s="259" t="s">
        <v>1923</v>
      </c>
      <c r="G160" s="255"/>
      <c r="H160" s="258" t="s">
        <v>1952</v>
      </c>
      <c r="I160" s="28"/>
    </row>
    <row r="161" spans="1:9" s="26" customFormat="1" ht="15.75" x14ac:dyDescent="0.25">
      <c r="A161" s="28"/>
      <c r="B161" s="141" t="s">
        <v>1922</v>
      </c>
      <c r="C161" s="28"/>
      <c r="D161" s="259" t="s">
        <v>1582</v>
      </c>
      <c r="E161" s="284"/>
      <c r="F161" s="259" t="s">
        <v>1923</v>
      </c>
      <c r="G161" s="255"/>
      <c r="H161" s="258" t="s">
        <v>1952</v>
      </c>
      <c r="I161" s="28"/>
    </row>
    <row r="162" spans="1:9" s="26" customFormat="1" ht="15.75" x14ac:dyDescent="0.25">
      <c r="A162" s="28"/>
      <c r="B162" s="141" t="s">
        <v>1620</v>
      </c>
      <c r="C162" s="28"/>
      <c r="D162" s="259">
        <v>14600</v>
      </c>
      <c r="E162" s="284"/>
      <c r="F162" s="259" t="s">
        <v>1923</v>
      </c>
      <c r="G162" s="255"/>
      <c r="H162" s="258"/>
      <c r="I162" s="28"/>
    </row>
    <row r="163" spans="1:9" s="26" customFormat="1" ht="15.75" x14ac:dyDescent="0.25">
      <c r="A163" s="28"/>
      <c r="B163" s="141" t="s">
        <v>1621</v>
      </c>
      <c r="C163" s="28"/>
      <c r="D163" s="270">
        <v>603400</v>
      </c>
      <c r="E163" s="284"/>
      <c r="F163" s="259" t="s">
        <v>1923</v>
      </c>
      <c r="G163" s="255"/>
      <c r="H163" s="258"/>
      <c r="I163" s="28"/>
    </row>
    <row r="164" spans="1:9" s="26" customFormat="1" ht="15.75" x14ac:dyDescent="0.25">
      <c r="A164" s="28"/>
      <c r="B164" s="141" t="s">
        <v>1630</v>
      </c>
      <c r="C164" s="28"/>
      <c r="D164" s="259" t="s">
        <v>1582</v>
      </c>
      <c r="E164" s="284"/>
      <c r="F164" s="259" t="s">
        <v>1199</v>
      </c>
      <c r="G164" s="255"/>
      <c r="H164" s="258" t="s">
        <v>1953</v>
      </c>
      <c r="I164" s="28"/>
    </row>
    <row r="165" spans="1:9" s="26" customFormat="1" ht="15.75" x14ac:dyDescent="0.25">
      <c r="A165" s="28"/>
      <c r="B165" s="151" t="s">
        <v>1631</v>
      </c>
      <c r="C165" s="28"/>
      <c r="D165" s="260" t="s">
        <v>1582</v>
      </c>
      <c r="E165" s="284"/>
      <c r="F165" s="260" t="s">
        <v>1199</v>
      </c>
      <c r="G165" s="255"/>
      <c r="H165" s="261" t="s">
        <v>1952</v>
      </c>
      <c r="I165" s="28"/>
    </row>
    <row r="166" spans="1:9" s="26" customFormat="1" ht="15.75" x14ac:dyDescent="0.25">
      <c r="A166" s="28"/>
      <c r="B166" s="166"/>
      <c r="C166" s="28"/>
      <c r="D166" s="286"/>
      <c r="E166" s="255"/>
      <c r="F166" s="276"/>
      <c r="G166" s="255"/>
      <c r="H166" s="255"/>
      <c r="I166" s="28"/>
    </row>
    <row r="167" spans="1:9" s="26" customFormat="1" ht="15.75" x14ac:dyDescent="0.25">
      <c r="A167" s="28"/>
      <c r="B167" s="140" t="s">
        <v>2154</v>
      </c>
      <c r="C167" s="28"/>
      <c r="D167" s="254"/>
      <c r="E167" s="255"/>
      <c r="F167" s="254"/>
      <c r="G167" s="255"/>
      <c r="H167" s="256"/>
      <c r="I167" s="28"/>
    </row>
    <row r="168" spans="1:9" s="26" customFormat="1" ht="15.75" x14ac:dyDescent="0.25">
      <c r="A168" s="28"/>
      <c r="B168" s="141" t="s">
        <v>1513</v>
      </c>
      <c r="C168" s="28"/>
      <c r="D168" s="257"/>
      <c r="E168" s="255"/>
      <c r="F168" s="257"/>
      <c r="G168" s="255"/>
      <c r="H168" s="258"/>
      <c r="I168" s="28"/>
    </row>
    <row r="169" spans="1:9" s="26" customFormat="1" ht="31.5" x14ac:dyDescent="0.25">
      <c r="A169" s="28"/>
      <c r="B169" s="153" t="s">
        <v>1937</v>
      </c>
      <c r="C169" s="28"/>
      <c r="D169" s="259" t="s">
        <v>1662</v>
      </c>
      <c r="E169" s="255"/>
      <c r="F169" s="259" t="s">
        <v>2155</v>
      </c>
      <c r="G169" s="255"/>
      <c r="H169" s="258"/>
      <c r="I169" s="28"/>
    </row>
    <row r="170" spans="1:9" s="26" customFormat="1" ht="47.25" x14ac:dyDescent="0.25">
      <c r="A170" s="145"/>
      <c r="B170" s="225" t="s">
        <v>1938</v>
      </c>
      <c r="C170" s="147"/>
      <c r="D170" s="259" t="s">
        <v>1662</v>
      </c>
      <c r="E170" s="255"/>
      <c r="F170" s="259" t="s">
        <v>2155</v>
      </c>
      <c r="G170" s="255"/>
      <c r="H170" s="258"/>
      <c r="I170" s="28"/>
    </row>
    <row r="171" spans="1:9" s="26" customFormat="1" ht="31.5" x14ac:dyDescent="0.25">
      <c r="A171" s="28"/>
      <c r="B171" s="154" t="s">
        <v>1939</v>
      </c>
      <c r="C171" s="147"/>
      <c r="D171" s="260" t="s">
        <v>1662</v>
      </c>
      <c r="E171" s="255"/>
      <c r="F171" s="260" t="s">
        <v>2155</v>
      </c>
      <c r="G171" s="255"/>
      <c r="H171" s="261"/>
      <c r="I171" s="28"/>
    </row>
    <row r="172" spans="1:9" s="26" customFormat="1" ht="16.5" thickBot="1" x14ac:dyDescent="0.3">
      <c r="A172" s="28"/>
      <c r="B172" s="164"/>
      <c r="C172" s="83"/>
      <c r="D172" s="165"/>
      <c r="E172" s="83"/>
      <c r="F172" s="164"/>
      <c r="G172" s="83"/>
      <c r="H172" s="83"/>
      <c r="I172" s="28"/>
    </row>
    <row r="173" spans="1:9" s="26" customFormat="1" ht="15.75" x14ac:dyDescent="0.25">
      <c r="A173" s="28"/>
      <c r="B173" s="166"/>
      <c r="C173" s="28"/>
      <c r="D173" s="163"/>
      <c r="E173" s="28"/>
      <c r="F173" s="166"/>
      <c r="G173" s="28"/>
      <c r="H173" s="28"/>
      <c r="I173" s="28"/>
    </row>
    <row r="174" spans="1:9" s="26" customFormat="1" ht="16.5" thickBot="1" x14ac:dyDescent="0.3">
      <c r="A174" s="28"/>
      <c r="B174" s="330" t="s">
        <v>1847</v>
      </c>
      <c r="C174" s="331"/>
      <c r="D174" s="331"/>
      <c r="E174" s="331"/>
      <c r="F174" s="331"/>
      <c r="G174" s="331"/>
      <c r="H174" s="331"/>
      <c r="I174" s="28"/>
    </row>
    <row r="175" spans="1:9" s="26" customFormat="1" ht="15.75" x14ac:dyDescent="0.25">
      <c r="A175" s="28"/>
      <c r="B175" s="332" t="s">
        <v>1866</v>
      </c>
      <c r="C175" s="333"/>
      <c r="D175" s="333"/>
      <c r="E175" s="333"/>
      <c r="F175" s="333"/>
      <c r="G175" s="333"/>
      <c r="H175" s="333"/>
      <c r="I175" s="28"/>
    </row>
    <row r="176" spans="1:9" s="26" customFormat="1" ht="16.5" thickBot="1" x14ac:dyDescent="0.3">
      <c r="A176" s="28"/>
      <c r="B176" s="334"/>
      <c r="C176" s="334"/>
      <c r="D176" s="334"/>
      <c r="E176" s="334"/>
      <c r="F176" s="334"/>
      <c r="G176" s="334"/>
      <c r="H176" s="334"/>
      <c r="I176" s="28"/>
    </row>
    <row r="177" spans="1:9" s="26" customFormat="1" ht="15.75" x14ac:dyDescent="0.25">
      <c r="A177" s="28"/>
      <c r="B177" s="318" t="s">
        <v>1846</v>
      </c>
      <c r="C177" s="318"/>
      <c r="D177" s="318"/>
      <c r="E177" s="318"/>
      <c r="F177" s="318"/>
      <c r="G177" s="318"/>
      <c r="H177" s="318"/>
      <c r="I177" s="28"/>
    </row>
    <row r="178" spans="1:9" s="26" customFormat="1" ht="15.75" customHeight="1" x14ac:dyDescent="0.25">
      <c r="A178" s="28"/>
      <c r="B178" s="309" t="s">
        <v>1867</v>
      </c>
      <c r="C178" s="309"/>
      <c r="D178" s="309"/>
      <c r="E178" s="309"/>
      <c r="F178" s="309"/>
      <c r="G178" s="309"/>
      <c r="H178" s="309"/>
      <c r="I178" s="28"/>
    </row>
    <row r="179" spans="1:9" s="26" customFormat="1" ht="15.75" x14ac:dyDescent="0.25">
      <c r="A179" s="28"/>
      <c r="B179" s="318" t="s">
        <v>1868</v>
      </c>
      <c r="C179" s="318"/>
      <c r="D179" s="318"/>
      <c r="E179" s="318"/>
      <c r="F179" s="318"/>
      <c r="G179" s="318"/>
      <c r="H179" s="318"/>
      <c r="I179" s="28"/>
    </row>
    <row r="180" spans="1:9" s="26" customFormat="1" ht="15.75" x14ac:dyDescent="0.25">
      <c r="A180" s="28"/>
      <c r="B180" s="37"/>
      <c r="C180" s="28"/>
      <c r="D180" s="163"/>
      <c r="E180" s="28"/>
      <c r="F180" s="37"/>
      <c r="G180" s="28"/>
      <c r="H180" s="28"/>
      <c r="I180" s="28"/>
    </row>
    <row r="181" spans="1:9" s="26" customFormat="1" ht="15.75" x14ac:dyDescent="0.25">
      <c r="A181" s="28"/>
      <c r="B181" s="37"/>
      <c r="C181" s="28"/>
      <c r="D181" s="163"/>
      <c r="E181" s="28"/>
      <c r="F181" s="37"/>
      <c r="G181" s="28"/>
      <c r="H181" s="28"/>
      <c r="I181" s="28"/>
    </row>
    <row r="182" spans="1:9" s="26" customFormat="1" ht="15.75" x14ac:dyDescent="0.25">
      <c r="A182" s="28"/>
      <c r="B182" s="37"/>
      <c r="C182" s="28"/>
      <c r="D182" s="163"/>
      <c r="E182" s="28"/>
      <c r="F182" s="37"/>
      <c r="G182" s="28"/>
      <c r="H182" s="28"/>
      <c r="I182" s="28"/>
    </row>
    <row r="183" spans="1:9" s="26" customFormat="1" ht="15.75" x14ac:dyDescent="0.25"/>
    <row r="184" spans="1:9" ht="16.5" x14ac:dyDescent="0.25"/>
    <row r="185" spans="1:9" ht="16.5" x14ac:dyDescent="0.25"/>
    <row r="186" spans="1:9" ht="16.5" x14ac:dyDescent="0.25"/>
    <row r="187" spans="1:9" ht="16.5" x14ac:dyDescent="0.25"/>
    <row r="188" spans="1:9" ht="16.5" x14ac:dyDescent="0.25"/>
    <row r="189" spans="1:9" ht="16.5" x14ac:dyDescent="0.25"/>
    <row r="190" spans="1:9" ht="16.5" x14ac:dyDescent="0.25"/>
    <row r="191" spans="1:9" ht="16.5" x14ac:dyDescent="0.25"/>
    <row r="192" spans="1:9" ht="16.5" x14ac:dyDescent="0.25"/>
    <row r="193" ht="16.5" x14ac:dyDescent="0.25"/>
    <row r="194" ht="16.5" x14ac:dyDescent="0.25"/>
    <row r="195" ht="16.5" x14ac:dyDescent="0.25"/>
    <row r="196" ht="16.5" x14ac:dyDescent="0.25"/>
    <row r="197" ht="16.5" x14ac:dyDescent="0.25"/>
    <row r="198" ht="16.5" x14ac:dyDescent="0.25"/>
    <row r="199" ht="16.5" x14ac:dyDescent="0.25"/>
    <row r="200" ht="16.5" x14ac:dyDescent="0.25"/>
    <row r="201" ht="16.5" x14ac:dyDescent="0.25"/>
    <row r="202" ht="16.5" x14ac:dyDescent="0.25"/>
    <row r="203" ht="16.5" x14ac:dyDescent="0.25"/>
    <row r="204" ht="16.5" x14ac:dyDescent="0.25"/>
  </sheetData>
  <mergeCells count="14">
    <mergeCell ref="B179:H179"/>
    <mergeCell ref="B2:H2"/>
    <mergeCell ref="B3:H3"/>
    <mergeCell ref="B4:H4"/>
    <mergeCell ref="B5:H5"/>
    <mergeCell ref="B6:H6"/>
    <mergeCell ref="B7:H7"/>
    <mergeCell ref="B8:H8"/>
    <mergeCell ref="B174:H174"/>
    <mergeCell ref="B175:H175"/>
    <mergeCell ref="B176:H176"/>
    <mergeCell ref="B177:H177"/>
    <mergeCell ref="B178:H178"/>
    <mergeCell ref="B9:H9"/>
  </mergeCells>
  <dataValidations xWindow="805" yWindow="867" count="31">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85:D86 D88:D91 D62:D67 D72:D75" xr:uid="{00000000-0002-0000-0200-000000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90 F88 F85:F86 F62 F74 F64 F66 F72" xr:uid="{00000000-0002-0000-0200-000001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78:D79 D51:D53 D26:D30 D19:D22 D34:D36 D39:D43 D46:D47 D56 D143 D83 D152 D95 D99 D103 D107 D114:D119 D122 D126 D70:D71 D137 D140 D148 D168:D171 D60:D61 D131:D134" xr:uid="{00000000-0002-0000-0200-000002000000}">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92" xr:uid="{5342813B-44B2-4BF0-A51C-F9BD8284A735}">
      <formula1>0</formula1>
    </dataValidation>
    <dataValidation type="textLength" allowBlank="1" showInputMessage="1" showErrorMessage="1" errorTitle="Please do not edit these cells" error="Please do not edit these cells" sqref="B110:B111 B113 B98:B100 B180:B182 B82 B94:B96 B102:B104 B106:B108 B77:B80" xr:uid="{00000000-0002-0000-0200-000004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59" xr:uid="{B2FBBA8D-F303-4731-9065-28115302BAD4}">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57" xr:uid="{2983B8C5-47E0-4822-9203-1AF285CAA2E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56" xr:uid="{687398D8-2D73-47F3-8561-B2E7D06B907E}">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55" xr:uid="{4ECB6F55-B1A9-454D-B06B-7F20DFB37F90}">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53:D154" xr:uid="{763205AB-9E00-4316-8F17-EB4919BFCCA9}">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58" xr:uid="{270A13F2-ABB0-4BAE-A5AA-8914FFA17276}">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96 D100 D104 D108 D123 D127:D128 D138:D139 D149 D141:D142 D144:D145" xr:uid="{10BB24D3-9FD9-471A-AE3F-114FE4243C3F}">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62" xr:uid="{ECA929B2-065E-4B44-9847-6251B0D7ECC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63" xr:uid="{E9092406-BB77-40A3-A4CA-8FDF53D07C0D}">
      <formula1>2</formula1>
    </dataValidation>
    <dataValidation type="list" operator="equal" showInputMessage="1" showErrorMessage="1" errorTitle="Invalid entry" error="Invalid entry" promptTitle="Please input unit" prompt="Please input currency according to 3-letter ISO currency code." sqref="F96 F100 F104 F108 F127:F128 F144:F145 F149 F138:F139 F153:F159 F141:F142 F164:F165" xr:uid="{477A9F8C-9C63-4A5E-9E66-720DB6A7730E}">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64" xr:uid="{0B50A4BE-F7B7-49B8-9517-DC143F0A0D34}">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165" xr:uid="{1E7460B2-44DF-4D7A-9BBB-9EF4E9E5A264}">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90 B88 B85:B86 B62 B72 B74 B64 B66" xr:uid="{00000000-0002-0000-0200-000011000000}">
      <formula1>Commodities_list</formula1>
    </dataValidation>
    <dataValidation type="whole" allowBlank="1" showInputMessage="1" showErrorMessage="1" errorTitle="Please do not edit these cells" error="Please do not edit these cells" sqref="B136:B142 B114:B119 B121:B123 B125:B128 B167:B171 B147:B149 B130:B134" xr:uid="{00000000-0002-0000-0200-000012000000}">
      <formula1>10000</formula1>
      <formula2>50000</formula2>
    </dataValidation>
    <dataValidation type="whole" allowBlank="1" showInputMessage="1" showErrorMessage="1" errorTitle="Please do not edit these cells" error="Please do not edit these cells" sqref="B172:H173 B151:B165" xr:uid="{00000000-0002-0000-0200-000013000000}">
      <formula1>4</formula1>
      <formula2>5</formula2>
    </dataValidation>
    <dataValidation allowBlank="1" showInputMessage="1" showErrorMessage="1" promptTitle="Name of the registry" prompt="Please input the name of the Beneficial Ownership Registry" sqref="D48" xr:uid="{0475DF5E-FD44-4CCA-8BD4-6EEF8D23D0A4}"/>
    <dataValidation allowBlank="1" showInputMessage="1" showErrorMessage="1" promptTitle="Additional relevant files" prompt="If several files relevant to the report exist, please indicate as such here. If several, please copy this into several rows." sqref="D48" xr:uid="{A0A529C1-BAC6-4706-886A-1CC74DF20E70}"/>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60:F163" xr:uid="{97FAAD8B-09B7-4365-A273-FB10EF840E68}">
      <formula1>0</formula1>
    </dataValidation>
    <dataValidation allowBlank="1" showInputMessage="1" showErrorMessage="1" errorTitle="Please do not edit these cells" error="Please do not edit these cells" sqref="B143:B145" xr:uid="{00000000-0002-0000-0200-000017000000}"/>
    <dataValidation type="whole" allowBlank="1" showInputMessage="1" showErrorMessage="1" errorTitle="Do not edit these cells" error="Please do not edit these cells" sqref="B176" xr:uid="{00000000-0002-0000-0200-000018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61" xr:uid="{AF2B6944-9991-4334-A03B-48AE22359B5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60" xr:uid="{E9C539D6-6D03-43E3-BE36-73A2676DF21C}">
      <formula1>2</formula1>
    </dataValidation>
    <dataValidation type="whole" showInputMessage="1" showErrorMessage="1" sqref="I1:I16 B146:C146 C1:H1 B89 B150:C150 B91 C10:H10 B1:B10 B12:B57 B11:F11 C12:H16 A167:A171 C167:C171 C68:C75 C151:C165 B76:C76 D80:D82 B81:C81 F80:F82 B84:G84 B87:G87 H32 F23:F25 D23:D25 B97:C97 F32:F33 D32:D33 B101:C101 F37:F38 D37:D38 B105:C105 F44:F45 D44:D45 B109:C109 B112:C112 B120:C120 F49:F50 D49:D50 B124:C124 F54:F55 D54:D55 B129:C129 B135:C135 D76:D77 C77:C80 C82:C83 F76:F77 C94:C96 C98:C100 C102:C104 C106:C108 C110:C111 C113:C119 C121:C123 C125:C128 C136:C145 C147:C149 B166:C166 D17:D18 F17:F18 H76 H23 H57 B92:C93 H54 B83 H81 H49 H44 H37 C85:C86 F135:F136 D146:D147 F146:F147 D150:D151 F150:F151 D93:D94 F93:F94 D97:D98 F97:F98 D101:D102 F101:F102 D105:D106 F105:F106 D120:D121 F120:F121 D124:D125 F124:F125 D129:D130 F129:F130 D135:D136 H97 D109:D113 F109:F113 H124 H120 H112 H109 H105 H101 E85:E86 G85:G86 H93 H150 H146 H135 H129 F166:F167 D166:D167 H166 E17:E83 C88:C91 D57:D59 F57:F59 C17:C66 A1:A66 B60:B61 A67:C67 D68:D69 F68:F69 B75 H68 B73 A68:B71 B65 B63 G17:G83 C130:C134 E88:E171 G88:G171" xr:uid="{00000000-0002-0000-0200-00001B000000}">
      <formula1>999999</formula1>
      <formula2>99999999</formula2>
    </dataValidation>
    <dataValidation showInputMessage="1" showErrorMessage="1" sqref="B58:B59" xr:uid="{00000000-0002-0000-0200-00001C000000}"/>
    <dataValidation type="textLength" allowBlank="1" showInputMessage="1" showErrorMessage="1" sqref="H45:H48 H50:H53 H55:H56 H69:H75 H17:H22 H24:H31 H33:H36 H77:H80 H38:H43 H94:H96 H98:H100 H102:H104 H106:H108 H110:H111 H113:H119 H121:H123 H125:H128 H58:H67 H136:H145 H147:H149 H151:H165 H167:H171 H82:H92 H130:H134" xr:uid="{00000000-0002-0000-0200-00001D000000}">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E39003EE-8544-4CC9-AFA9-F7F6C23CB164}">
      <formula1>0</formula1>
    </dataValidation>
  </dataValidations>
  <hyperlinks>
    <hyperlink ref="B17" r:id="rId1" location="r2-1" display="EITI Requirement 2.1" xr:uid="{00000000-0004-0000-0200-000000000000}"/>
    <hyperlink ref="B24" r:id="rId2" location="r2-2" display="EITI Requirement 2.2" xr:uid="{00000000-0004-0000-0200-000001000000}"/>
    <hyperlink ref="B38" r:id="rId3" location="r2-4" display="EITI Requirement 2.4" xr:uid="{00000000-0004-0000-0200-000002000000}"/>
    <hyperlink ref="B45" r:id="rId4" location="r2-5" display="EITI Requirement 2.5" xr:uid="{00000000-0004-0000-0200-000003000000}"/>
    <hyperlink ref="B50" r:id="rId5" location="r2-6" display="EITI Requirement 2.6" xr:uid="{00000000-0004-0000-0200-000004000000}"/>
    <hyperlink ref="B55" r:id="rId6" location="r3-1" display="EITI Requirement 3.1" xr:uid="{00000000-0004-0000-0200-000005000000}"/>
    <hyperlink ref="B77" r:id="rId7" location="r4-1" display="EITI Requirement 4.1" xr:uid="{00000000-0004-0000-0200-000008000000}"/>
    <hyperlink ref="B82" r:id="rId8" location="r4-2" display="EITI Requirement 4.2" xr:uid="{00000000-0004-0000-0200-000009000000}"/>
    <hyperlink ref="B94" r:id="rId9" location="r4-3" display="EITI Requirement 4.3" xr:uid="{00000000-0004-0000-0200-00000A000000}"/>
    <hyperlink ref="B98" r:id="rId10" location="r4-4" display="EITI Requirement 4.4" xr:uid="{00000000-0004-0000-0200-00000B000000}"/>
    <hyperlink ref="B102" r:id="rId11" location="r4-5" display="EITI Requirement 4.5" xr:uid="{00000000-0004-0000-0200-00000C000000}"/>
    <hyperlink ref="B106" r:id="rId12" location="r4-6" display="EITI Requirement 4.6" xr:uid="{00000000-0004-0000-0200-00000D000000}"/>
    <hyperlink ref="B110" r:id="rId13" location="r4-8" display="EITI Requirement 4.8" xr:uid="{00000000-0004-0000-0200-00000E000000}"/>
    <hyperlink ref="B113" r:id="rId14" location="r4-9" display="EITI Requirement 4.9" xr:uid="{00000000-0004-0000-0200-00000F000000}"/>
    <hyperlink ref="B121" r:id="rId15" location="r5-1" display="EITI Requirement 5.1" xr:uid="{00000000-0004-0000-0200-000010000000}"/>
    <hyperlink ref="B125" r:id="rId16" location="r5-2" display="EITI Requirement 5.2" xr:uid="{00000000-0004-0000-0200-000011000000}"/>
    <hyperlink ref="B130" r:id="rId17" location="r5-3" display="EITI Requirement 5.3" xr:uid="{00000000-0004-0000-0200-000012000000}"/>
    <hyperlink ref="B147" r:id="rId18" location="r6-2" display="EITI Requirement 6.2" xr:uid="{00000000-0004-0000-0200-000013000000}"/>
    <hyperlink ref="B151" r:id="rId19" location="r6-3" display="EITI Requirement 6.3" xr:uid="{00000000-0004-0000-0200-000014000000}"/>
    <hyperlink ref="B136" r:id="rId20" location="r6-1" display="EITI Requirement 6.1" xr:uid="{00000000-0004-0000-0200-000015000000}"/>
    <hyperlink ref="B33" r:id="rId21" location="r2-3" xr:uid="{00000000-0004-0000-0200-000016000000}"/>
    <hyperlink ref="B153" r:id="rId22" xr:uid="{00000000-0004-0000-0200-000017000000}"/>
    <hyperlink ref="B175:F175" r:id="rId23" display="Give us your feedback or report a conflict in the data! Write to us at  data@eiti.org" xr:uid="{00000000-0004-0000-0200-000018000000}"/>
    <hyperlink ref="B174:F174" r:id="rId24" display="For the latest version of Summary data templates, see  https://eiti.org/summary-data-template" xr:uid="{00000000-0004-0000-0200-000019000000}"/>
    <hyperlink ref="B167" r:id="rId25" location="r6-4" xr:uid="{00000000-0004-0000-0200-00001B000000}"/>
    <hyperlink ref="F48" r:id="rId26" display="https://www.tteiti.com/beneficial-ownership-register " xr:uid="{397857B7-2E97-47BD-A7E4-AD0747EA33A9}"/>
    <hyperlink ref="F27" r:id="rId27" display="https://www.energy.gov.tt/prequalification-criteria-for-participation-in-competitive-bid-round/" xr:uid="{ACBC5E31-C096-4961-94E9-0054BBCEC7C9}"/>
    <hyperlink ref="F152" r:id="rId28" display="https://www.finance.gov.tt/wp-content/uploads/2020/10/Review-of-the-Economy-2020.pdf " xr:uid="{3210F8AC-82BA-46BB-8716-3C3906AB6C65}"/>
    <hyperlink ref="F34" r:id="rId29" xr:uid="{6B7F4A60-2D66-4D49-A90B-0708E3D616C2}"/>
    <hyperlink ref="F35" r:id="rId30" xr:uid="{0CAB59C5-746E-4FCB-BD33-5996F9AC6DA0}"/>
    <hyperlink ref="F46" r:id="rId31" display="https://www.finance.gov.tt/wp-content/uploads/2019/11/Legal-Notice-No.-157-of-2019.pdf" xr:uid="{A13B34CD-E08F-4944-B29C-9A7C0E8D9126}"/>
    <hyperlink ref="B59" r:id="rId32" xr:uid="{E2E8B686-FB6F-4B1D-A36D-6FE9D71BA033}"/>
    <hyperlink ref="B69" r:id="rId33" location="r3-3" display="EITI Requirement 3.3" xr:uid="{51E8E7E6-F5DF-4398-95E8-FAE2D6639848}"/>
    <hyperlink ref="B58" r:id="rId34" location="r3-2" display="EITI Requirement 3.2" xr:uid="{4BF1D074-1814-40CA-B293-D07275E5A220}"/>
    <hyperlink ref="F133" r:id="rId35" xr:uid="{37992B52-8F1F-4C4E-BCDC-2BB9F19C5EFC}"/>
    <hyperlink ref="F134" r:id="rId36" xr:uid="{67C821A8-83A2-4F64-ABF8-2583B1978A4A}"/>
  </hyperlinks>
  <pageMargins left="0.25" right="0.25" top="0.75" bottom="0.75" header="0.3" footer="0.3"/>
  <pageSetup paperSize="8" fitToHeight="0" orientation="landscape" horizontalDpi="2400" verticalDpi="2400" r:id="rId37"/>
  <legacyDrawing r:id="rId38"/>
  <extLst>
    <ext xmlns:x14="http://schemas.microsoft.com/office/spreadsheetml/2009/9/main" uri="{CCE6A557-97BC-4b89-ADB6-D9C93CAAB3DF}">
      <x14:dataValidations xmlns:xm="http://schemas.microsoft.com/office/excel/2006/main" xWindow="805" yWindow="867" count="1">
        <x14:dataValidation type="list" allowBlank="1" showInputMessage="1" showErrorMessage="1" xr:uid="{00000000-0002-0000-0200-00001F000000}">
          <x14:formula1>
            <xm:f>Lists!$K$3:$K$7</xm:f>
          </x14:formula1>
          <xm:sqref>D180:D182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180"/>
  <sheetViews>
    <sheetView showGridLines="0" zoomScale="115" zoomScaleNormal="115" workbookViewId="0"/>
  </sheetViews>
  <sheetFormatPr defaultColWidth="4" defaultRowHeight="24" customHeight="1" x14ac:dyDescent="0.25"/>
  <cols>
    <col min="1" max="1" width="4" style="26"/>
    <col min="2" max="2" width="48.85546875" style="26" customWidth="1"/>
    <col min="3" max="3" width="44.42578125" style="26" customWidth="1"/>
    <col min="4" max="4" width="38.85546875" style="26" customWidth="1"/>
    <col min="5" max="5" width="23.42578125" style="26" customWidth="1"/>
    <col min="6" max="10" width="26.42578125" style="26" customWidth="1"/>
    <col min="11" max="11" width="4" style="26" customWidth="1"/>
    <col min="12" max="12" width="16.42578125" style="26" bestFit="1" customWidth="1"/>
    <col min="13" max="33" width="4" style="26"/>
    <col min="34" max="34" width="12.140625" style="26" bestFit="1" customWidth="1"/>
    <col min="35" max="16384" width="4" style="26"/>
  </cols>
  <sheetData>
    <row r="1" spans="2:12" ht="15.75" x14ac:dyDescent="0.25"/>
    <row r="2" spans="2:12" ht="15.75" x14ac:dyDescent="0.25">
      <c r="B2" s="319" t="s">
        <v>1899</v>
      </c>
      <c r="C2" s="319"/>
      <c r="D2" s="319"/>
      <c r="E2" s="319"/>
      <c r="F2" s="319"/>
      <c r="G2" s="319"/>
      <c r="H2" s="319"/>
      <c r="I2" s="319"/>
      <c r="J2" s="319"/>
    </row>
    <row r="3" spans="2:12" x14ac:dyDescent="0.25">
      <c r="B3" s="320" t="s">
        <v>1642</v>
      </c>
      <c r="C3" s="320"/>
      <c r="D3" s="320"/>
      <c r="E3" s="320"/>
      <c r="F3" s="320"/>
      <c r="G3" s="320"/>
      <c r="H3" s="320"/>
      <c r="I3" s="320"/>
      <c r="J3" s="320"/>
    </row>
    <row r="4" spans="2:12" ht="15.75" x14ac:dyDescent="0.25">
      <c r="B4" s="322" t="s">
        <v>1900</v>
      </c>
      <c r="C4" s="322"/>
      <c r="D4" s="322"/>
      <c r="E4" s="322"/>
      <c r="F4" s="322"/>
      <c r="G4" s="322"/>
      <c r="H4" s="322"/>
      <c r="I4" s="322"/>
      <c r="J4" s="322"/>
    </row>
    <row r="5" spans="2:12" ht="15.75" x14ac:dyDescent="0.25">
      <c r="B5" s="322" t="s">
        <v>1901</v>
      </c>
      <c r="C5" s="322"/>
      <c r="D5" s="322"/>
      <c r="E5" s="322"/>
      <c r="F5" s="322"/>
      <c r="G5" s="322"/>
      <c r="H5" s="322"/>
      <c r="I5" s="322"/>
      <c r="J5" s="322"/>
    </row>
    <row r="6" spans="2:12" ht="15.75" x14ac:dyDescent="0.25">
      <c r="B6" s="322" t="s">
        <v>1902</v>
      </c>
      <c r="C6" s="322"/>
      <c r="D6" s="322"/>
      <c r="E6" s="322"/>
      <c r="F6" s="322"/>
      <c r="G6" s="322"/>
      <c r="H6" s="322"/>
      <c r="I6" s="322"/>
      <c r="J6" s="322"/>
    </row>
    <row r="7" spans="2:12" ht="15.6" customHeight="1" x14ac:dyDescent="0.25">
      <c r="B7" s="322" t="s">
        <v>1903</v>
      </c>
      <c r="C7" s="322"/>
      <c r="D7" s="322"/>
      <c r="E7" s="322"/>
      <c r="F7" s="322"/>
      <c r="G7" s="322"/>
      <c r="H7" s="322"/>
      <c r="I7" s="322"/>
      <c r="J7" s="322"/>
    </row>
    <row r="8" spans="2:12" ht="15.75" x14ac:dyDescent="0.3">
      <c r="B8" s="326" t="s">
        <v>1904</v>
      </c>
      <c r="C8" s="326"/>
      <c r="D8" s="326"/>
      <c r="E8" s="326"/>
      <c r="F8" s="326"/>
      <c r="G8" s="326"/>
      <c r="H8" s="326"/>
      <c r="I8" s="326"/>
      <c r="J8" s="326"/>
    </row>
    <row r="9" spans="2:12" ht="15.75" x14ac:dyDescent="0.25"/>
    <row r="10" spans="2:12" x14ac:dyDescent="0.25">
      <c r="B10" s="337" t="s">
        <v>1636</v>
      </c>
      <c r="C10" s="337"/>
      <c r="D10" s="337"/>
      <c r="E10" s="337"/>
      <c r="F10" s="337"/>
      <c r="G10" s="337"/>
      <c r="H10" s="337"/>
      <c r="I10" s="337"/>
      <c r="J10" s="337"/>
    </row>
    <row r="11" spans="2:12" s="199" customFormat="1" ht="25.5" customHeight="1" x14ac:dyDescent="0.25">
      <c r="B11" s="338" t="s">
        <v>1629</v>
      </c>
      <c r="C11" s="338"/>
      <c r="D11" s="338"/>
      <c r="E11" s="338"/>
      <c r="F11" s="338"/>
      <c r="G11" s="338"/>
      <c r="H11" s="338"/>
      <c r="I11" s="338"/>
      <c r="J11" s="338"/>
    </row>
    <row r="12" spans="2:12" s="49" customFormat="1" ht="15.75" x14ac:dyDescent="0.25">
      <c r="B12" s="339"/>
      <c r="C12" s="339"/>
      <c r="D12" s="339"/>
      <c r="E12" s="339"/>
      <c r="F12" s="339"/>
      <c r="G12" s="339"/>
      <c r="H12" s="339"/>
      <c r="I12" s="339"/>
      <c r="J12" s="339"/>
    </row>
    <row r="13" spans="2:12" s="49" customFormat="1" ht="19.5" x14ac:dyDescent="0.25">
      <c r="B13" s="340" t="s">
        <v>1567</v>
      </c>
      <c r="C13" s="340"/>
      <c r="D13" s="340"/>
      <c r="E13" s="340"/>
      <c r="F13" s="340"/>
      <c r="G13" s="340"/>
      <c r="H13" s="340"/>
      <c r="I13" s="340"/>
      <c r="J13" s="340"/>
    </row>
    <row r="14" spans="2:12" s="49" customFormat="1" ht="15.75" x14ac:dyDescent="0.25">
      <c r="B14" s="168" t="s">
        <v>1568</v>
      </c>
      <c r="C14" s="168" t="s">
        <v>1836</v>
      </c>
      <c r="D14" s="26" t="s">
        <v>1569</v>
      </c>
      <c r="E14" s="26" t="s">
        <v>1672</v>
      </c>
      <c r="F14" s="169"/>
      <c r="G14" s="170"/>
    </row>
    <row r="15" spans="2:12" s="49" customFormat="1" ht="15.75" x14ac:dyDescent="0.25">
      <c r="B15" s="227" t="s">
        <v>1958</v>
      </c>
      <c r="C15" s="26" t="s">
        <v>1833</v>
      </c>
      <c r="D15" s="233"/>
      <c r="E15" s="226">
        <v>1343692633</v>
      </c>
      <c r="F15" s="170"/>
      <c r="G15" s="172"/>
    </row>
    <row r="16" spans="2:12" s="49" customFormat="1" ht="15.75" x14ac:dyDescent="0.25">
      <c r="B16" s="49" t="s">
        <v>1959</v>
      </c>
      <c r="C16" s="26" t="s">
        <v>1833</v>
      </c>
      <c r="D16" s="26"/>
      <c r="E16" s="226">
        <v>3175044865</v>
      </c>
      <c r="F16" s="172"/>
      <c r="G16" s="26"/>
      <c r="J16" s="169"/>
      <c r="K16" s="169"/>
      <c r="L16" s="169"/>
    </row>
    <row r="17" spans="2:12" s="49" customFormat="1" ht="15.75" x14ac:dyDescent="0.25">
      <c r="B17" s="49" t="s">
        <v>2075</v>
      </c>
      <c r="C17" s="227" t="s">
        <v>1833</v>
      </c>
      <c r="D17" s="248"/>
      <c r="E17" s="226">
        <v>1353194716</v>
      </c>
      <c r="F17" s="170"/>
      <c r="G17" s="26"/>
      <c r="J17" s="170"/>
      <c r="K17" s="170"/>
      <c r="L17" s="170"/>
    </row>
    <row r="18" spans="2:12" s="49" customFormat="1" ht="15.75" x14ac:dyDescent="0.25">
      <c r="B18" s="43"/>
      <c r="C18" s="26"/>
      <c r="D18" s="171"/>
      <c r="E18" s="43"/>
    </row>
    <row r="19" spans="2:12" s="49" customFormat="1" ht="19.5" x14ac:dyDescent="0.25">
      <c r="B19" s="340" t="s">
        <v>1565</v>
      </c>
      <c r="C19" s="340"/>
      <c r="D19" s="340"/>
      <c r="E19" s="340"/>
      <c r="F19" s="340"/>
      <c r="G19" s="340"/>
      <c r="H19" s="340"/>
      <c r="I19" s="340"/>
      <c r="J19" s="340"/>
    </row>
    <row r="20" spans="2:12" s="49" customFormat="1" ht="15.75" x14ac:dyDescent="0.25">
      <c r="B20" s="341" t="s">
        <v>1633</v>
      </c>
      <c r="C20" s="342"/>
      <c r="D20" s="343"/>
      <c r="E20" s="169"/>
    </row>
    <row r="21" spans="2:12" s="49" customFormat="1" ht="15.75" x14ac:dyDescent="0.25">
      <c r="B21" s="306" t="s">
        <v>2090</v>
      </c>
      <c r="C21" s="175" t="s">
        <v>2091</v>
      </c>
      <c r="D21" s="176"/>
      <c r="E21" s="43"/>
    </row>
    <row r="22" spans="2:12" s="49" customFormat="1" ht="15.75" x14ac:dyDescent="0.25">
      <c r="B22" s="43"/>
    </row>
    <row r="23" spans="2:12" s="49" customFormat="1" ht="15.75" x14ac:dyDescent="0.25">
      <c r="B23" s="168" t="s">
        <v>1566</v>
      </c>
      <c r="C23" s="307" t="s">
        <v>2092</v>
      </c>
      <c r="D23" s="26" t="s">
        <v>1564</v>
      </c>
      <c r="E23" s="26" t="s">
        <v>1488</v>
      </c>
      <c r="F23" s="26" t="s">
        <v>1580</v>
      </c>
      <c r="G23" s="26" t="s">
        <v>1673</v>
      </c>
      <c r="H23" s="26" t="s">
        <v>1841</v>
      </c>
      <c r="I23" s="26" t="s">
        <v>1674</v>
      </c>
    </row>
    <row r="24" spans="2:12" s="49" customFormat="1" ht="15.75" x14ac:dyDescent="0.25">
      <c r="B24" s="233" t="s">
        <v>1960</v>
      </c>
      <c r="C24" s="308" t="s">
        <v>2093</v>
      </c>
      <c r="D24" s="26" t="s">
        <v>2156</v>
      </c>
      <c r="E24" s="26" t="s">
        <v>1491</v>
      </c>
      <c r="F24" s="227" t="s">
        <v>2072</v>
      </c>
      <c r="G24" s="173"/>
      <c r="H24" s="173"/>
      <c r="I24" s="171">
        <v>30113283</v>
      </c>
    </row>
    <row r="25" spans="2:12" s="49" customFormat="1" ht="15.75" x14ac:dyDescent="0.25">
      <c r="B25" s="227" t="s">
        <v>2006</v>
      </c>
      <c r="C25" s="308" t="s">
        <v>2093</v>
      </c>
      <c r="D25" s="26" t="s">
        <v>2157</v>
      </c>
      <c r="E25" s="26" t="s">
        <v>1491</v>
      </c>
      <c r="F25" s="49" t="s">
        <v>2072</v>
      </c>
      <c r="G25" s="173"/>
      <c r="H25" s="173"/>
      <c r="I25" s="171">
        <v>0</v>
      </c>
    </row>
    <row r="26" spans="2:12" s="49" customFormat="1" ht="15.75" x14ac:dyDescent="0.25">
      <c r="B26" s="49" t="s">
        <v>1961</v>
      </c>
      <c r="C26" s="308" t="s">
        <v>2093</v>
      </c>
      <c r="D26" s="26" t="s">
        <v>2158</v>
      </c>
      <c r="E26" s="26" t="s">
        <v>1491</v>
      </c>
      <c r="F26" s="49" t="s">
        <v>2072</v>
      </c>
      <c r="G26" s="173"/>
      <c r="H26" s="173" t="s">
        <v>996</v>
      </c>
      <c r="I26" s="171">
        <v>785679084</v>
      </c>
    </row>
    <row r="27" spans="2:12" s="49" customFormat="1" ht="15.75" x14ac:dyDescent="0.25">
      <c r="B27" s="49" t="s">
        <v>1962</v>
      </c>
      <c r="C27" s="308" t="s">
        <v>2093</v>
      </c>
      <c r="D27" s="26" t="s">
        <v>2159</v>
      </c>
      <c r="E27" s="26" t="s">
        <v>1491</v>
      </c>
      <c r="F27" s="49" t="s">
        <v>2072</v>
      </c>
      <c r="G27" s="173"/>
      <c r="H27" s="173"/>
      <c r="I27" s="171">
        <v>30815896</v>
      </c>
    </row>
    <row r="28" spans="2:12" s="49" customFormat="1" ht="15.75" x14ac:dyDescent="0.25">
      <c r="B28" s="49" t="s">
        <v>1963</v>
      </c>
      <c r="C28" s="308" t="s">
        <v>2093</v>
      </c>
      <c r="D28" s="26" t="s">
        <v>2160</v>
      </c>
      <c r="E28" s="26" t="s">
        <v>1491</v>
      </c>
      <c r="F28" s="49" t="s">
        <v>2072</v>
      </c>
      <c r="G28" s="173"/>
      <c r="H28" s="173"/>
      <c r="I28" s="171">
        <v>0</v>
      </c>
    </row>
    <row r="29" spans="2:12" s="49" customFormat="1" ht="15.75" x14ac:dyDescent="0.25">
      <c r="B29" s="237" t="s">
        <v>1964</v>
      </c>
      <c r="C29" s="308" t="s">
        <v>2093</v>
      </c>
      <c r="D29" s="238" t="s">
        <v>2161</v>
      </c>
      <c r="E29" s="237" t="s">
        <v>1491</v>
      </c>
      <c r="F29" s="237" t="s">
        <v>2072</v>
      </c>
      <c r="G29" s="239" t="s">
        <v>996</v>
      </c>
      <c r="H29" s="173" t="s">
        <v>996</v>
      </c>
      <c r="I29" s="240">
        <v>31446308</v>
      </c>
    </row>
    <row r="30" spans="2:12" s="49" customFormat="1" ht="15.75" x14ac:dyDescent="0.25">
      <c r="B30" s="237" t="s">
        <v>1965</v>
      </c>
      <c r="C30" s="308" t="s">
        <v>2093</v>
      </c>
      <c r="D30" s="238" t="s">
        <v>2162</v>
      </c>
      <c r="E30" s="237" t="s">
        <v>1491</v>
      </c>
      <c r="F30" s="237" t="s">
        <v>2072</v>
      </c>
      <c r="G30" s="239" t="s">
        <v>996</v>
      </c>
      <c r="H30" s="239"/>
      <c r="I30" s="240">
        <v>0</v>
      </c>
    </row>
    <row r="31" spans="2:12" s="49" customFormat="1" ht="15.75" x14ac:dyDescent="0.25">
      <c r="B31" s="237" t="s">
        <v>1966</v>
      </c>
      <c r="C31" s="308" t="s">
        <v>2093</v>
      </c>
      <c r="D31" s="238" t="s">
        <v>2163</v>
      </c>
      <c r="E31" s="237" t="s">
        <v>1491</v>
      </c>
      <c r="F31" s="237" t="s">
        <v>2072</v>
      </c>
      <c r="G31" s="239"/>
      <c r="H31" s="239"/>
      <c r="I31" s="240">
        <v>0</v>
      </c>
    </row>
    <row r="32" spans="2:12" s="49" customFormat="1" ht="15.75" x14ac:dyDescent="0.25">
      <c r="B32" s="237" t="s">
        <v>1967</v>
      </c>
      <c r="C32" s="308" t="s">
        <v>2093</v>
      </c>
      <c r="D32" s="238" t="s">
        <v>2164</v>
      </c>
      <c r="E32" s="237" t="s">
        <v>1491</v>
      </c>
      <c r="F32" s="237" t="s">
        <v>2072</v>
      </c>
      <c r="G32" s="239" t="s">
        <v>996</v>
      </c>
      <c r="H32" s="173" t="s">
        <v>996</v>
      </c>
      <c r="I32" s="240">
        <v>355988806</v>
      </c>
    </row>
    <row r="33" spans="2:9" s="49" customFormat="1" ht="15.75" x14ac:dyDescent="0.25">
      <c r="B33" s="237" t="s">
        <v>1968</v>
      </c>
      <c r="C33" s="308" t="s">
        <v>2093</v>
      </c>
      <c r="D33" s="238" t="s">
        <v>2165</v>
      </c>
      <c r="E33" s="237" t="s">
        <v>1491</v>
      </c>
      <c r="F33" s="237" t="s">
        <v>2072</v>
      </c>
      <c r="G33" s="239" t="s">
        <v>996</v>
      </c>
      <c r="H33" s="239"/>
      <c r="I33" s="240">
        <v>34455142</v>
      </c>
    </row>
    <row r="34" spans="2:9" s="49" customFormat="1" ht="15.75" x14ac:dyDescent="0.25">
      <c r="B34" s="237" t="s">
        <v>1969</v>
      </c>
      <c r="C34" s="308" t="s">
        <v>2093</v>
      </c>
      <c r="D34" s="238" t="s">
        <v>2166</v>
      </c>
      <c r="E34" s="237" t="s">
        <v>1491</v>
      </c>
      <c r="F34" s="237" t="s">
        <v>2072</v>
      </c>
      <c r="G34" s="239"/>
      <c r="H34" s="239"/>
      <c r="I34" s="240">
        <v>9768359</v>
      </c>
    </row>
    <row r="35" spans="2:9" s="49" customFormat="1" ht="15.75" x14ac:dyDescent="0.25">
      <c r="B35" s="237" t="s">
        <v>1970</v>
      </c>
      <c r="C35" s="308" t="s">
        <v>2093</v>
      </c>
      <c r="D35" s="238" t="s">
        <v>2167</v>
      </c>
      <c r="E35" s="237" t="s">
        <v>1491</v>
      </c>
      <c r="F35" s="237" t="s">
        <v>2072</v>
      </c>
      <c r="G35" s="239" t="s">
        <v>999</v>
      </c>
      <c r="H35" s="239"/>
      <c r="I35" s="240">
        <v>9305029</v>
      </c>
    </row>
    <row r="36" spans="2:9" s="49" customFormat="1" ht="15.75" x14ac:dyDescent="0.25">
      <c r="B36" s="237" t="s">
        <v>1971</v>
      </c>
      <c r="C36" s="308" t="s">
        <v>2093</v>
      </c>
      <c r="D36" s="238" t="s">
        <v>2168</v>
      </c>
      <c r="E36" s="237" t="s">
        <v>1491</v>
      </c>
      <c r="F36" s="237" t="s">
        <v>2072</v>
      </c>
      <c r="G36" s="239" t="s">
        <v>999</v>
      </c>
      <c r="H36" s="239"/>
      <c r="I36" s="240">
        <v>10415384</v>
      </c>
    </row>
    <row r="37" spans="2:9" s="49" customFormat="1" ht="15.75" x14ac:dyDescent="0.25">
      <c r="B37" s="237" t="s">
        <v>1972</v>
      </c>
      <c r="C37" s="308" t="s">
        <v>2093</v>
      </c>
      <c r="D37" s="238" t="s">
        <v>2169</v>
      </c>
      <c r="E37" s="237" t="s">
        <v>1491</v>
      </c>
      <c r="F37" s="237" t="s">
        <v>2072</v>
      </c>
      <c r="G37" s="239" t="s">
        <v>999</v>
      </c>
      <c r="H37" s="239"/>
      <c r="I37" s="240">
        <v>18713514</v>
      </c>
    </row>
    <row r="38" spans="2:9" s="49" customFormat="1" ht="15.75" x14ac:dyDescent="0.25">
      <c r="B38" s="237" t="s">
        <v>1973</v>
      </c>
      <c r="C38" s="308" t="s">
        <v>2093</v>
      </c>
      <c r="D38" s="238" t="s">
        <v>2170</v>
      </c>
      <c r="E38" s="237" t="s">
        <v>1491</v>
      </c>
      <c r="F38" s="237" t="s">
        <v>2072</v>
      </c>
      <c r="G38" s="239" t="s">
        <v>999</v>
      </c>
      <c r="H38" s="239"/>
      <c r="I38" s="240">
        <v>23723004</v>
      </c>
    </row>
    <row r="39" spans="2:9" s="49" customFormat="1" ht="15.75" x14ac:dyDescent="0.25">
      <c r="B39" s="237" t="s">
        <v>1974</v>
      </c>
      <c r="C39" s="308" t="s">
        <v>2093</v>
      </c>
      <c r="D39" s="238" t="s">
        <v>2171</v>
      </c>
      <c r="E39" s="237" t="s">
        <v>1491</v>
      </c>
      <c r="F39" s="237" t="s">
        <v>2072</v>
      </c>
      <c r="G39" s="239" t="s">
        <v>999</v>
      </c>
      <c r="H39" s="239"/>
      <c r="I39" s="240">
        <v>7146808</v>
      </c>
    </row>
    <row r="40" spans="2:9" s="49" customFormat="1" ht="15.75" x14ac:dyDescent="0.25">
      <c r="B40" s="237" t="s">
        <v>1975</v>
      </c>
      <c r="C40" s="308" t="s">
        <v>2093</v>
      </c>
      <c r="D40" s="238" t="s">
        <v>2172</v>
      </c>
      <c r="E40" s="237" t="s">
        <v>1491</v>
      </c>
      <c r="F40" s="237" t="s">
        <v>2072</v>
      </c>
      <c r="G40" s="239" t="s">
        <v>999</v>
      </c>
      <c r="H40" s="239"/>
      <c r="I40" s="240">
        <v>281093538</v>
      </c>
    </row>
    <row r="41" spans="2:9" s="49" customFormat="1" ht="15.75" x14ac:dyDescent="0.25">
      <c r="B41" s="237" t="s">
        <v>1976</v>
      </c>
      <c r="C41" s="308" t="s">
        <v>2093</v>
      </c>
      <c r="D41" s="238" t="s">
        <v>2173</v>
      </c>
      <c r="E41" s="237" t="s">
        <v>1491</v>
      </c>
      <c r="F41" s="237" t="s">
        <v>2072</v>
      </c>
      <c r="G41" s="239" t="s">
        <v>999</v>
      </c>
      <c r="H41" s="239"/>
      <c r="I41" s="240">
        <v>10326917</v>
      </c>
    </row>
    <row r="42" spans="2:9" s="49" customFormat="1" ht="15.75" x14ac:dyDescent="0.25">
      <c r="B42" s="237" t="s">
        <v>1977</v>
      </c>
      <c r="C42" s="308" t="s">
        <v>2093</v>
      </c>
      <c r="D42" s="238" t="s">
        <v>2174</v>
      </c>
      <c r="E42" s="237" t="s">
        <v>1491</v>
      </c>
      <c r="F42" s="237" t="s">
        <v>2072</v>
      </c>
      <c r="G42" s="239" t="s">
        <v>999</v>
      </c>
      <c r="H42" s="239"/>
      <c r="I42" s="240">
        <v>9854044</v>
      </c>
    </row>
    <row r="43" spans="2:9" s="49" customFormat="1" ht="15.75" x14ac:dyDescent="0.25">
      <c r="B43" s="237" t="s">
        <v>1978</v>
      </c>
      <c r="C43" s="308" t="s">
        <v>2093</v>
      </c>
      <c r="D43" s="238" t="s">
        <v>2175</v>
      </c>
      <c r="E43" s="237" t="s">
        <v>1491</v>
      </c>
      <c r="F43" s="237" t="s">
        <v>2072</v>
      </c>
      <c r="G43" s="239"/>
      <c r="H43" s="239"/>
      <c r="I43" s="240">
        <v>16706953</v>
      </c>
    </row>
    <row r="44" spans="2:9" s="49" customFormat="1" ht="15.75" x14ac:dyDescent="0.25">
      <c r="B44" s="237" t="s">
        <v>1979</v>
      </c>
      <c r="C44" s="308" t="s">
        <v>2093</v>
      </c>
      <c r="D44" s="238" t="s">
        <v>2176</v>
      </c>
      <c r="E44" s="237" t="s">
        <v>1491</v>
      </c>
      <c r="F44" s="237" t="s">
        <v>2072</v>
      </c>
      <c r="G44" s="239"/>
      <c r="H44" s="239"/>
      <c r="I44" s="240">
        <v>9875682</v>
      </c>
    </row>
    <row r="45" spans="2:9" s="49" customFormat="1" ht="15.75" x14ac:dyDescent="0.25">
      <c r="B45" s="237" t="s">
        <v>1980</v>
      </c>
      <c r="C45" s="308" t="s">
        <v>2093</v>
      </c>
      <c r="D45" s="238" t="s">
        <v>2177</v>
      </c>
      <c r="E45" s="237" t="s">
        <v>1491</v>
      </c>
      <c r="F45" s="237" t="s">
        <v>2072</v>
      </c>
      <c r="G45" s="239"/>
      <c r="H45" s="239"/>
      <c r="I45" s="240">
        <v>0</v>
      </c>
    </row>
    <row r="46" spans="2:9" s="49" customFormat="1" ht="15.75" x14ac:dyDescent="0.25">
      <c r="B46" s="237" t="s">
        <v>1981</v>
      </c>
      <c r="C46" s="308" t="s">
        <v>2093</v>
      </c>
      <c r="D46" s="238" t="s">
        <v>2178</v>
      </c>
      <c r="E46" s="237" t="s">
        <v>1491</v>
      </c>
      <c r="F46" s="237" t="s">
        <v>2072</v>
      </c>
      <c r="G46" s="239"/>
      <c r="H46" s="239"/>
      <c r="I46" s="240">
        <v>0</v>
      </c>
    </row>
    <row r="47" spans="2:9" s="49" customFormat="1" ht="15.75" x14ac:dyDescent="0.25">
      <c r="B47" s="237" t="s">
        <v>1982</v>
      </c>
      <c r="C47" s="308" t="s">
        <v>2093</v>
      </c>
      <c r="D47" s="238" t="s">
        <v>2179</v>
      </c>
      <c r="E47" s="237" t="s">
        <v>1491</v>
      </c>
      <c r="F47" s="237" t="s">
        <v>2072</v>
      </c>
      <c r="G47" s="239"/>
      <c r="H47" s="239"/>
      <c r="I47" s="240">
        <v>0</v>
      </c>
    </row>
    <row r="48" spans="2:9" s="49" customFormat="1" ht="15.75" x14ac:dyDescent="0.25">
      <c r="B48" s="237" t="s">
        <v>1983</v>
      </c>
      <c r="C48" s="308" t="s">
        <v>2093</v>
      </c>
      <c r="D48" s="238" t="s">
        <v>2180</v>
      </c>
      <c r="E48" s="237" t="s">
        <v>1491</v>
      </c>
      <c r="F48" s="237" t="s">
        <v>2072</v>
      </c>
      <c r="G48" s="239"/>
      <c r="H48" s="239"/>
      <c r="I48" s="240">
        <v>0</v>
      </c>
    </row>
    <row r="49" spans="2:9" s="49" customFormat="1" ht="15.75" x14ac:dyDescent="0.25">
      <c r="B49" s="237" t="s">
        <v>1984</v>
      </c>
      <c r="C49" s="308" t="s">
        <v>2093</v>
      </c>
      <c r="D49" s="238" t="s">
        <v>2181</v>
      </c>
      <c r="E49" s="237" t="s">
        <v>1491</v>
      </c>
      <c r="F49" s="237" t="s">
        <v>2072</v>
      </c>
      <c r="G49" s="239"/>
      <c r="H49" s="173" t="s">
        <v>996</v>
      </c>
      <c r="I49" s="240">
        <v>7863864</v>
      </c>
    </row>
    <row r="50" spans="2:9" s="49" customFormat="1" ht="15.75" x14ac:dyDescent="0.25">
      <c r="B50" s="237" t="s">
        <v>1985</v>
      </c>
      <c r="C50" s="308" t="s">
        <v>2093</v>
      </c>
      <c r="D50" s="238" t="s">
        <v>2182</v>
      </c>
      <c r="E50" s="237" t="s">
        <v>1491</v>
      </c>
      <c r="F50" s="237" t="s">
        <v>2072</v>
      </c>
      <c r="G50" s="239"/>
      <c r="H50" s="173" t="s">
        <v>996</v>
      </c>
      <c r="I50" s="240">
        <v>10915418</v>
      </c>
    </row>
    <row r="51" spans="2:9" s="49" customFormat="1" ht="15.75" x14ac:dyDescent="0.25">
      <c r="B51" s="237" t="s">
        <v>1986</v>
      </c>
      <c r="C51" s="308" t="s">
        <v>2093</v>
      </c>
      <c r="D51" s="238" t="s">
        <v>2183</v>
      </c>
      <c r="E51" s="237" t="s">
        <v>1491</v>
      </c>
      <c r="F51" s="237" t="s">
        <v>2072</v>
      </c>
      <c r="G51" s="239" t="s">
        <v>996</v>
      </c>
      <c r="H51" s="173" t="s">
        <v>996</v>
      </c>
      <c r="I51" s="240">
        <v>480608929</v>
      </c>
    </row>
    <row r="52" spans="2:9" s="49" customFormat="1" ht="15.75" x14ac:dyDescent="0.25">
      <c r="B52" s="237" t="s">
        <v>1987</v>
      </c>
      <c r="C52" s="308" t="s">
        <v>2093</v>
      </c>
      <c r="D52" s="238" t="s">
        <v>2184</v>
      </c>
      <c r="E52" s="237" t="s">
        <v>1491</v>
      </c>
      <c r="F52" s="237" t="s">
        <v>2072</v>
      </c>
      <c r="G52" s="239" t="s">
        <v>996</v>
      </c>
      <c r="H52" s="173" t="s">
        <v>996</v>
      </c>
      <c r="I52" s="240">
        <v>312669569</v>
      </c>
    </row>
    <row r="53" spans="2:9" s="49" customFormat="1" ht="15.75" x14ac:dyDescent="0.25">
      <c r="B53" s="237" t="s">
        <v>1988</v>
      </c>
      <c r="C53" s="308" t="s">
        <v>2093</v>
      </c>
      <c r="D53" s="238" t="s">
        <v>2185</v>
      </c>
      <c r="E53" s="237" t="s">
        <v>1491</v>
      </c>
      <c r="F53" s="237" t="s">
        <v>2072</v>
      </c>
      <c r="G53" s="239" t="s">
        <v>996</v>
      </c>
      <c r="H53" s="173" t="s">
        <v>996</v>
      </c>
      <c r="I53" s="240">
        <v>151224752</v>
      </c>
    </row>
    <row r="54" spans="2:9" s="49" customFormat="1" ht="15.75" x14ac:dyDescent="0.25">
      <c r="B54" s="237" t="s">
        <v>1989</v>
      </c>
      <c r="C54" s="308" t="s">
        <v>2093</v>
      </c>
      <c r="D54" s="238" t="s">
        <v>2186</v>
      </c>
      <c r="E54" s="237" t="s">
        <v>1491</v>
      </c>
      <c r="F54" s="237" t="s">
        <v>2072</v>
      </c>
      <c r="G54" s="239" t="s">
        <v>996</v>
      </c>
      <c r="H54" s="173" t="s">
        <v>996</v>
      </c>
      <c r="I54" s="240">
        <v>24660925</v>
      </c>
    </row>
    <row r="55" spans="2:9" s="49" customFormat="1" ht="15.75" x14ac:dyDescent="0.25">
      <c r="B55" s="237" t="s">
        <v>1990</v>
      </c>
      <c r="C55" s="308" t="s">
        <v>2093</v>
      </c>
      <c r="D55" s="238" t="s">
        <v>2187</v>
      </c>
      <c r="E55" s="237" t="s">
        <v>1491</v>
      </c>
      <c r="F55" s="237" t="s">
        <v>2072</v>
      </c>
      <c r="G55" s="239" t="s">
        <v>999</v>
      </c>
      <c r="H55" s="173" t="s">
        <v>996</v>
      </c>
      <c r="I55" s="240">
        <v>4888253</v>
      </c>
    </row>
    <row r="56" spans="2:9" s="49" customFormat="1" ht="15.75" x14ac:dyDescent="0.25">
      <c r="B56" s="237" t="s">
        <v>1991</v>
      </c>
      <c r="C56" s="308" t="s">
        <v>2094</v>
      </c>
      <c r="D56" s="238" t="s">
        <v>2188</v>
      </c>
      <c r="E56" s="237" t="s">
        <v>1491</v>
      </c>
      <c r="F56" s="237" t="s">
        <v>2072</v>
      </c>
      <c r="G56" s="239"/>
      <c r="H56" s="173" t="s">
        <v>996</v>
      </c>
      <c r="I56" s="240">
        <v>2212350983</v>
      </c>
    </row>
    <row r="57" spans="2:9" s="49" customFormat="1" ht="15.75" x14ac:dyDescent="0.25">
      <c r="B57" s="237" t="s">
        <v>1992</v>
      </c>
      <c r="C57" s="308" t="s">
        <v>2094</v>
      </c>
      <c r="D57" s="238" t="s">
        <v>2189</v>
      </c>
      <c r="E57" s="237" t="s">
        <v>1491</v>
      </c>
      <c r="F57" s="237" t="s">
        <v>2072</v>
      </c>
      <c r="G57" s="239"/>
      <c r="H57" s="173" t="s">
        <v>996</v>
      </c>
      <c r="I57" s="240">
        <v>93401037</v>
      </c>
    </row>
    <row r="58" spans="2:9" s="49" customFormat="1" ht="15.75" x14ac:dyDescent="0.25">
      <c r="B58" s="237" t="s">
        <v>1993</v>
      </c>
      <c r="C58" s="308" t="s">
        <v>2094</v>
      </c>
      <c r="D58" s="238" t="s">
        <v>2190</v>
      </c>
      <c r="E58" s="237" t="s">
        <v>1491</v>
      </c>
      <c r="F58" s="237" t="s">
        <v>2072</v>
      </c>
      <c r="G58" s="239"/>
      <c r="H58" s="239"/>
      <c r="I58" s="240">
        <v>0</v>
      </c>
    </row>
    <row r="59" spans="2:9" s="49" customFormat="1" ht="15.75" x14ac:dyDescent="0.25">
      <c r="B59" s="237" t="s">
        <v>1994</v>
      </c>
      <c r="C59" s="308" t="s">
        <v>2094</v>
      </c>
      <c r="D59" s="238" t="s">
        <v>2191</v>
      </c>
      <c r="E59" s="237" t="s">
        <v>1491</v>
      </c>
      <c r="F59" s="237" t="s">
        <v>2072</v>
      </c>
      <c r="G59" s="239"/>
      <c r="H59" s="173" t="s">
        <v>996</v>
      </c>
      <c r="I59" s="240">
        <v>399317932</v>
      </c>
    </row>
    <row r="60" spans="2:9" s="49" customFormat="1" ht="15.75" x14ac:dyDescent="0.25">
      <c r="B60" s="237" t="s">
        <v>1995</v>
      </c>
      <c r="C60" s="308" t="s">
        <v>2093</v>
      </c>
      <c r="D60" s="238" t="s">
        <v>2192</v>
      </c>
      <c r="E60" s="237" t="s">
        <v>1491</v>
      </c>
      <c r="F60" s="237" t="s">
        <v>2072</v>
      </c>
      <c r="G60" s="239"/>
      <c r="H60" s="239"/>
      <c r="I60" s="240">
        <v>14483609</v>
      </c>
    </row>
    <row r="61" spans="2:9" s="49" customFormat="1" ht="15.75" x14ac:dyDescent="0.25">
      <c r="B61" s="237" t="s">
        <v>1996</v>
      </c>
      <c r="C61" s="308" t="s">
        <v>2093</v>
      </c>
      <c r="D61" s="238" t="s">
        <v>2193</v>
      </c>
      <c r="E61" s="237" t="s">
        <v>1491</v>
      </c>
      <c r="F61" s="237" t="s">
        <v>2072</v>
      </c>
      <c r="G61" s="239" t="s">
        <v>996</v>
      </c>
      <c r="H61" s="239"/>
      <c r="I61" s="240">
        <v>455310</v>
      </c>
    </row>
    <row r="62" spans="2:9" s="49" customFormat="1" ht="15.75" x14ac:dyDescent="0.25">
      <c r="B62" s="237" t="s">
        <v>1997</v>
      </c>
      <c r="C62" s="308" t="s">
        <v>2093</v>
      </c>
      <c r="D62" s="238" t="s">
        <v>2194</v>
      </c>
      <c r="E62" s="237" t="s">
        <v>1491</v>
      </c>
      <c r="F62" s="237" t="s">
        <v>2072</v>
      </c>
      <c r="G62" s="239"/>
      <c r="H62" s="239"/>
      <c r="I62" s="240">
        <v>206978</v>
      </c>
    </row>
    <row r="63" spans="2:9" s="49" customFormat="1" ht="15.75" x14ac:dyDescent="0.25">
      <c r="B63" s="237" t="s">
        <v>1998</v>
      </c>
      <c r="C63" s="308" t="s">
        <v>2094</v>
      </c>
      <c r="D63" s="238" t="s">
        <v>2195</v>
      </c>
      <c r="E63" s="237" t="s">
        <v>1491</v>
      </c>
      <c r="F63" s="237" t="s">
        <v>2072</v>
      </c>
      <c r="G63" s="239"/>
      <c r="H63" s="173" t="s">
        <v>996</v>
      </c>
      <c r="I63" s="240">
        <v>81694779</v>
      </c>
    </row>
    <row r="64" spans="2:9" s="49" customFormat="1" ht="15.75" x14ac:dyDescent="0.25">
      <c r="B64" s="237" t="s">
        <v>1999</v>
      </c>
      <c r="C64" s="308" t="s">
        <v>2093</v>
      </c>
      <c r="D64" s="238" t="s">
        <v>2196</v>
      </c>
      <c r="E64" s="237" t="s">
        <v>1491</v>
      </c>
      <c r="F64" s="237" t="s">
        <v>2072</v>
      </c>
      <c r="G64" s="239"/>
      <c r="H64" s="239"/>
      <c r="I64" s="240">
        <v>1316559</v>
      </c>
    </row>
    <row r="65" spans="2:12" s="49" customFormat="1" ht="15.75" x14ac:dyDescent="0.25">
      <c r="B65" s="237" t="s">
        <v>2000</v>
      </c>
      <c r="C65" s="308" t="s">
        <v>2093</v>
      </c>
      <c r="D65" s="238" t="s">
        <v>2197</v>
      </c>
      <c r="E65" s="237" t="s">
        <v>1491</v>
      </c>
      <c r="F65" s="237" t="s">
        <v>2072</v>
      </c>
      <c r="G65" s="239"/>
      <c r="H65" s="239"/>
      <c r="I65" s="240">
        <v>355437287</v>
      </c>
    </row>
    <row r="66" spans="2:12" s="49" customFormat="1" ht="15.75" x14ac:dyDescent="0.25">
      <c r="B66" s="237" t="s">
        <v>2001</v>
      </c>
      <c r="C66" s="308" t="s">
        <v>2093</v>
      </c>
      <c r="D66" s="238" t="s">
        <v>2198</v>
      </c>
      <c r="E66" s="237" t="s">
        <v>1491</v>
      </c>
      <c r="F66" s="237" t="s">
        <v>2072</v>
      </c>
      <c r="G66" s="239"/>
      <c r="H66" s="239"/>
      <c r="I66" s="240">
        <v>0</v>
      </c>
    </row>
    <row r="67" spans="2:12" s="49" customFormat="1" ht="15.75" x14ac:dyDescent="0.25">
      <c r="B67" s="237" t="s">
        <v>2002</v>
      </c>
      <c r="C67" s="308" t="s">
        <v>2093</v>
      </c>
      <c r="D67" s="238" t="s">
        <v>2199</v>
      </c>
      <c r="E67" s="237" t="s">
        <v>1491</v>
      </c>
      <c r="F67" s="237" t="s">
        <v>2072</v>
      </c>
      <c r="G67" s="239"/>
      <c r="H67" s="239"/>
      <c r="I67" s="240">
        <v>26453929</v>
      </c>
    </row>
    <row r="68" spans="2:12" s="49" customFormat="1" ht="15.75" x14ac:dyDescent="0.25">
      <c r="B68" s="237" t="s">
        <v>2003</v>
      </c>
      <c r="C68" s="308" t="s">
        <v>2093</v>
      </c>
      <c r="D68" s="238" t="s">
        <v>2200</v>
      </c>
      <c r="E68" s="237" t="s">
        <v>1491</v>
      </c>
      <c r="F68" s="237" t="s">
        <v>2072</v>
      </c>
      <c r="G68" s="239"/>
      <c r="H68" s="239"/>
      <c r="I68" s="240">
        <v>8036</v>
      </c>
    </row>
    <row r="69" spans="2:12" s="49" customFormat="1" ht="15.75" x14ac:dyDescent="0.25">
      <c r="B69" s="237" t="s">
        <v>2004</v>
      </c>
      <c r="C69" s="308" t="s">
        <v>2093</v>
      </c>
      <c r="D69" s="238" t="s">
        <v>2201</v>
      </c>
      <c r="E69" s="237" t="s">
        <v>1491</v>
      </c>
      <c r="F69" s="237" t="s">
        <v>2072</v>
      </c>
      <c r="G69" s="239"/>
      <c r="H69" s="239"/>
      <c r="I69" s="240">
        <v>15941246</v>
      </c>
    </row>
    <row r="70" spans="2:12" s="49" customFormat="1" ht="15.75" x14ac:dyDescent="0.25">
      <c r="B70" s="237" t="s">
        <v>2070</v>
      </c>
      <c r="C70" s="308" t="s">
        <v>2094</v>
      </c>
      <c r="D70" s="238" t="s">
        <v>2202</v>
      </c>
      <c r="E70" s="237" t="s">
        <v>988</v>
      </c>
      <c r="F70" s="237"/>
      <c r="G70" s="239"/>
      <c r="H70" s="239"/>
      <c r="I70" s="240">
        <v>841674</v>
      </c>
    </row>
    <row r="71" spans="2:12" s="49" customFormat="1" ht="15.75" x14ac:dyDescent="0.25">
      <c r="B71" s="237" t="s">
        <v>2071</v>
      </c>
      <c r="C71" s="308" t="s">
        <v>2094</v>
      </c>
      <c r="D71" s="238" t="s">
        <v>2203</v>
      </c>
      <c r="E71" s="237" t="s">
        <v>988</v>
      </c>
      <c r="F71" s="237"/>
      <c r="G71" s="239"/>
      <c r="H71" s="239"/>
      <c r="I71" s="240">
        <v>1494283</v>
      </c>
    </row>
    <row r="72" spans="2:12" s="49" customFormat="1" ht="15.75" x14ac:dyDescent="0.25">
      <c r="B72" s="237" t="s">
        <v>2074</v>
      </c>
      <c r="C72" s="308" t="s">
        <v>2093</v>
      </c>
      <c r="D72" s="238" t="s">
        <v>2204</v>
      </c>
      <c r="E72" s="237" t="s">
        <v>988</v>
      </c>
      <c r="F72" s="237"/>
      <c r="G72" s="239"/>
      <c r="H72" s="239"/>
      <c r="I72" s="240">
        <v>269111</v>
      </c>
    </row>
    <row r="73" spans="2:12" s="49" customFormat="1" ht="15.75" x14ac:dyDescent="0.25">
      <c r="C73" s="26"/>
      <c r="F73" s="173"/>
      <c r="G73" s="173"/>
      <c r="H73" s="174"/>
    </row>
    <row r="74" spans="2:12" s="49" customFormat="1" ht="19.5" x14ac:dyDescent="0.25">
      <c r="B74" s="340" t="s">
        <v>1622</v>
      </c>
      <c r="C74" s="340"/>
      <c r="D74" s="340"/>
      <c r="E74" s="340"/>
      <c r="F74" s="340"/>
      <c r="G74" s="340"/>
      <c r="H74" s="340"/>
      <c r="I74" s="340"/>
      <c r="J74" s="340"/>
    </row>
    <row r="75" spans="2:12" s="49" customFormat="1" ht="15.75" x14ac:dyDescent="0.3">
      <c r="B75" s="168" t="s">
        <v>1623</v>
      </c>
      <c r="C75" s="50" t="s">
        <v>1624</v>
      </c>
      <c r="D75" s="50" t="s">
        <v>1661</v>
      </c>
      <c r="E75" s="50" t="s">
        <v>1758</v>
      </c>
      <c r="F75" s="26" t="s">
        <v>1497</v>
      </c>
      <c r="G75" s="26" t="s">
        <v>1625</v>
      </c>
      <c r="H75" s="26" t="s">
        <v>1679</v>
      </c>
      <c r="I75" s="26" t="s">
        <v>1626</v>
      </c>
      <c r="J75" s="26" t="s">
        <v>1006</v>
      </c>
    </row>
    <row r="76" spans="2:12" s="49" customFormat="1" ht="15.75" x14ac:dyDescent="0.3">
      <c r="B76" s="233" t="s">
        <v>1960</v>
      </c>
      <c r="C76" s="50" t="s">
        <v>2156</v>
      </c>
      <c r="D76" s="50"/>
      <c r="E76" s="50"/>
      <c r="F76" s="50"/>
      <c r="G76" s="171">
        <v>0</v>
      </c>
    </row>
    <row r="77" spans="2:12" s="49" customFormat="1" ht="15.75" x14ac:dyDescent="0.3">
      <c r="B77" s="26" t="s">
        <v>2006</v>
      </c>
      <c r="C77" s="50" t="s">
        <v>2157</v>
      </c>
      <c r="D77" s="50"/>
      <c r="E77" s="50"/>
      <c r="F77" s="50"/>
      <c r="G77" s="171">
        <v>0</v>
      </c>
    </row>
    <row r="78" spans="2:12" s="49" customFormat="1" ht="15.75" x14ac:dyDescent="0.3">
      <c r="B78" s="26" t="s">
        <v>1961</v>
      </c>
      <c r="C78" s="50" t="s">
        <v>2158</v>
      </c>
      <c r="D78" s="50"/>
      <c r="E78" s="242" t="s">
        <v>1771</v>
      </c>
      <c r="F78" s="50" t="s">
        <v>1499</v>
      </c>
      <c r="G78" s="171">
        <v>4303336</v>
      </c>
      <c r="H78" s="49" t="s">
        <v>2205</v>
      </c>
      <c r="L78" s="173"/>
    </row>
    <row r="79" spans="2:12" s="49" customFormat="1" ht="15.75" x14ac:dyDescent="0.3">
      <c r="B79" s="302" t="s">
        <v>1961</v>
      </c>
      <c r="C79" s="50" t="s">
        <v>2158</v>
      </c>
      <c r="D79" s="241"/>
      <c r="E79" s="237" t="s">
        <v>1795</v>
      </c>
      <c r="F79" s="241" t="s">
        <v>1499</v>
      </c>
      <c r="G79" s="171">
        <v>660036261</v>
      </c>
      <c r="H79" s="237"/>
      <c r="I79" s="237"/>
      <c r="J79" s="237"/>
    </row>
    <row r="80" spans="2:12" s="49" customFormat="1" ht="15.75" x14ac:dyDescent="0.3">
      <c r="B80" s="26" t="s">
        <v>1962</v>
      </c>
      <c r="C80" s="50" t="s">
        <v>2159</v>
      </c>
      <c r="D80" s="50"/>
      <c r="E80" s="50"/>
      <c r="F80" s="50"/>
      <c r="G80" s="171">
        <v>0</v>
      </c>
    </row>
    <row r="81" spans="2:12" s="49" customFormat="1" ht="15.75" x14ac:dyDescent="0.3">
      <c r="B81" s="26" t="s">
        <v>1963</v>
      </c>
      <c r="C81" s="50" t="s">
        <v>2160</v>
      </c>
      <c r="D81" s="50"/>
      <c r="E81" s="242" t="s">
        <v>1795</v>
      </c>
      <c r="F81" s="50" t="s">
        <v>1499</v>
      </c>
      <c r="G81" s="171">
        <v>8239</v>
      </c>
      <c r="H81" s="237"/>
    </row>
    <row r="82" spans="2:12" s="49" customFormat="1" ht="15.75" x14ac:dyDescent="0.3">
      <c r="B82" s="28" t="s">
        <v>1964</v>
      </c>
      <c r="C82" s="50" t="s">
        <v>2161</v>
      </c>
      <c r="D82" s="50"/>
      <c r="E82" s="50"/>
      <c r="F82" s="50"/>
      <c r="G82" s="171">
        <v>0</v>
      </c>
      <c r="L82" s="173"/>
    </row>
    <row r="83" spans="2:12" s="49" customFormat="1" ht="15.75" x14ac:dyDescent="0.3">
      <c r="B83" s="37" t="s">
        <v>1965</v>
      </c>
      <c r="C83" s="50" t="s">
        <v>2162</v>
      </c>
      <c r="D83" s="50"/>
      <c r="E83" s="242" t="s">
        <v>1795</v>
      </c>
      <c r="F83" s="50" t="s">
        <v>1499</v>
      </c>
      <c r="G83" s="171">
        <v>24546384</v>
      </c>
      <c r="H83" s="237"/>
      <c r="L83" s="300"/>
    </row>
    <row r="84" spans="2:12" s="49" customFormat="1" ht="15.75" x14ac:dyDescent="0.3">
      <c r="B84" s="26" t="s">
        <v>1966</v>
      </c>
      <c r="C84" s="50" t="s">
        <v>2163</v>
      </c>
      <c r="D84" s="50"/>
      <c r="E84" s="50"/>
      <c r="F84" s="50"/>
      <c r="G84" s="171">
        <v>0</v>
      </c>
    </row>
    <row r="85" spans="2:12" ht="15.75" x14ac:dyDescent="0.3">
      <c r="B85" s="26" t="s">
        <v>1967</v>
      </c>
      <c r="C85" s="50" t="s">
        <v>2164</v>
      </c>
      <c r="D85" s="50"/>
      <c r="E85" s="242" t="s">
        <v>1795</v>
      </c>
      <c r="F85" s="50" t="s">
        <v>1499</v>
      </c>
      <c r="G85" s="171">
        <v>168666234</v>
      </c>
      <c r="H85" s="237"/>
      <c r="J85" s="49"/>
    </row>
    <row r="86" spans="2:12" s="233" customFormat="1" ht="15.75" x14ac:dyDescent="0.3">
      <c r="B86" s="302" t="s">
        <v>1967</v>
      </c>
      <c r="C86" s="50" t="s">
        <v>2164</v>
      </c>
      <c r="D86" s="241"/>
      <c r="E86" s="237" t="s">
        <v>1771</v>
      </c>
      <c r="F86" s="241" t="s">
        <v>1499</v>
      </c>
      <c r="G86" s="171">
        <v>150200</v>
      </c>
      <c r="H86" s="237" t="s">
        <v>2205</v>
      </c>
      <c r="I86" s="237"/>
      <c r="J86" s="237"/>
    </row>
    <row r="87" spans="2:12" ht="15.75" x14ac:dyDescent="0.3">
      <c r="B87" s="26" t="s">
        <v>1968</v>
      </c>
      <c r="C87" s="50" t="s">
        <v>2165</v>
      </c>
      <c r="D87" s="50"/>
      <c r="E87" s="242" t="s">
        <v>1795</v>
      </c>
      <c r="F87" s="50" t="s">
        <v>1499</v>
      </c>
      <c r="G87" s="171">
        <v>7522842</v>
      </c>
      <c r="H87" s="237"/>
      <c r="J87" s="49"/>
    </row>
    <row r="88" spans="2:12" s="233" customFormat="1" ht="15.75" x14ac:dyDescent="0.3">
      <c r="B88" s="302" t="s">
        <v>1968</v>
      </c>
      <c r="C88" s="50" t="s">
        <v>2165</v>
      </c>
      <c r="D88" s="241"/>
      <c r="E88" s="237" t="s">
        <v>1771</v>
      </c>
      <c r="F88" s="50" t="s">
        <v>1499</v>
      </c>
      <c r="G88" s="171">
        <v>117418</v>
      </c>
      <c r="H88" s="237" t="s">
        <v>2205</v>
      </c>
      <c r="I88" s="237"/>
      <c r="J88" s="237"/>
    </row>
    <row r="89" spans="2:12" ht="15.75" x14ac:dyDescent="0.3">
      <c r="B89" s="26" t="s">
        <v>1969</v>
      </c>
      <c r="C89" s="50" t="s">
        <v>2166</v>
      </c>
      <c r="D89" s="50"/>
      <c r="E89" s="50"/>
      <c r="F89" s="50"/>
      <c r="G89" s="226">
        <v>0</v>
      </c>
      <c r="H89" s="49"/>
      <c r="J89" s="49"/>
    </row>
    <row r="90" spans="2:12" s="49" customFormat="1" ht="15.75" x14ac:dyDescent="0.3">
      <c r="B90" s="26" t="s">
        <v>1970</v>
      </c>
      <c r="C90" s="50" t="s">
        <v>2167</v>
      </c>
      <c r="D90" s="50"/>
      <c r="E90" s="50"/>
      <c r="F90" s="50"/>
      <c r="G90" s="171">
        <v>0</v>
      </c>
    </row>
    <row r="91" spans="2:12" s="49" customFormat="1" ht="15.75" x14ac:dyDescent="0.3">
      <c r="B91" s="238" t="s">
        <v>1971</v>
      </c>
      <c r="C91" s="241" t="s">
        <v>2168</v>
      </c>
      <c r="D91" s="241"/>
      <c r="E91" s="237"/>
      <c r="F91" s="241"/>
      <c r="G91" s="240">
        <v>0</v>
      </c>
      <c r="H91" s="237"/>
      <c r="I91" s="237"/>
      <c r="J91" s="237"/>
    </row>
    <row r="92" spans="2:12" s="49" customFormat="1" ht="15.75" x14ac:dyDescent="0.3">
      <c r="B92" s="238" t="s">
        <v>1972</v>
      </c>
      <c r="C92" s="241" t="s">
        <v>2169</v>
      </c>
      <c r="D92" s="241"/>
      <c r="E92" s="237"/>
      <c r="F92" s="241"/>
      <c r="G92" s="240">
        <v>0</v>
      </c>
      <c r="H92" s="237"/>
      <c r="I92" s="237"/>
      <c r="J92" s="237"/>
    </row>
    <row r="93" spans="2:12" s="49" customFormat="1" ht="15.75" x14ac:dyDescent="0.3">
      <c r="B93" s="238" t="s">
        <v>1973</v>
      </c>
      <c r="C93" s="241" t="s">
        <v>2170</v>
      </c>
      <c r="D93" s="241"/>
      <c r="E93" s="237"/>
      <c r="F93" s="241"/>
      <c r="G93" s="240">
        <v>0</v>
      </c>
      <c r="H93" s="237"/>
      <c r="I93" s="237"/>
      <c r="J93" s="237"/>
    </row>
    <row r="94" spans="2:12" s="49" customFormat="1" ht="15.75" x14ac:dyDescent="0.3">
      <c r="B94" s="238" t="s">
        <v>1974</v>
      </c>
      <c r="C94" s="241" t="s">
        <v>2171</v>
      </c>
      <c r="D94" s="241"/>
      <c r="E94" s="237"/>
      <c r="F94" s="241"/>
      <c r="G94" s="240">
        <v>0</v>
      </c>
      <c r="H94" s="237"/>
      <c r="I94" s="237"/>
      <c r="J94" s="237"/>
    </row>
    <row r="95" spans="2:12" s="49" customFormat="1" ht="15.75" x14ac:dyDescent="0.3">
      <c r="B95" s="238" t="s">
        <v>1975</v>
      </c>
      <c r="C95" s="241" t="s">
        <v>2172</v>
      </c>
      <c r="D95" s="241"/>
      <c r="E95" s="237" t="s">
        <v>1795</v>
      </c>
      <c r="F95" s="241" t="s">
        <v>1499</v>
      </c>
      <c r="G95" s="171">
        <v>132717469</v>
      </c>
      <c r="H95" s="237"/>
      <c r="I95" s="237"/>
      <c r="J95" s="237"/>
    </row>
    <row r="96" spans="2:12" s="49" customFormat="1" ht="15.75" x14ac:dyDescent="0.3">
      <c r="B96" s="238" t="s">
        <v>1975</v>
      </c>
      <c r="C96" s="241" t="s">
        <v>2172</v>
      </c>
      <c r="D96" s="241"/>
      <c r="E96" s="237" t="s">
        <v>1771</v>
      </c>
      <c r="F96" s="241" t="s">
        <v>1499</v>
      </c>
      <c r="G96" s="171">
        <v>1542820</v>
      </c>
      <c r="H96" s="237" t="s">
        <v>2205</v>
      </c>
      <c r="I96" s="237"/>
      <c r="J96" s="237"/>
    </row>
    <row r="97" spans="2:10" s="49" customFormat="1" ht="15.75" x14ac:dyDescent="0.3">
      <c r="B97" s="238" t="s">
        <v>1976</v>
      </c>
      <c r="C97" s="241" t="s">
        <v>2173</v>
      </c>
      <c r="D97" s="241"/>
      <c r="E97" s="237"/>
      <c r="F97" s="241"/>
      <c r="G97" s="240">
        <v>0</v>
      </c>
      <c r="H97" s="237"/>
      <c r="I97" s="237"/>
      <c r="J97" s="237"/>
    </row>
    <row r="98" spans="2:10" s="49" customFormat="1" ht="15.75" x14ac:dyDescent="0.3">
      <c r="B98" s="238" t="s">
        <v>1977</v>
      </c>
      <c r="C98" s="241" t="s">
        <v>2174</v>
      </c>
      <c r="D98" s="241"/>
      <c r="E98" s="237"/>
      <c r="F98" s="241"/>
      <c r="G98" s="240">
        <v>0</v>
      </c>
      <c r="H98" s="237"/>
      <c r="I98" s="237"/>
      <c r="J98" s="237"/>
    </row>
    <row r="99" spans="2:10" s="49" customFormat="1" ht="15.75" x14ac:dyDescent="0.3">
      <c r="B99" s="238" t="s">
        <v>1978</v>
      </c>
      <c r="C99" s="241" t="s">
        <v>2175</v>
      </c>
      <c r="D99" s="241"/>
      <c r="E99" s="237"/>
      <c r="F99" s="241"/>
      <c r="G99" s="240">
        <v>0</v>
      </c>
      <c r="H99" s="237"/>
      <c r="I99" s="237"/>
      <c r="J99" s="237"/>
    </row>
    <row r="100" spans="2:10" s="49" customFormat="1" ht="15.75" x14ac:dyDescent="0.3">
      <c r="B100" s="238" t="s">
        <v>1979</v>
      </c>
      <c r="C100" s="241" t="s">
        <v>2176</v>
      </c>
      <c r="D100" s="241"/>
      <c r="E100" s="237"/>
      <c r="F100" s="241"/>
      <c r="G100" s="240">
        <v>0</v>
      </c>
      <c r="H100" s="237"/>
      <c r="I100" s="237"/>
      <c r="J100" s="237"/>
    </row>
    <row r="101" spans="2:10" s="49" customFormat="1" ht="15.75" x14ac:dyDescent="0.3">
      <c r="B101" s="238" t="s">
        <v>1980</v>
      </c>
      <c r="C101" s="241" t="s">
        <v>2177</v>
      </c>
      <c r="D101" s="241"/>
      <c r="E101" s="237"/>
      <c r="F101" s="241"/>
      <c r="G101" s="240">
        <v>0</v>
      </c>
      <c r="H101" s="237"/>
      <c r="I101" s="237"/>
      <c r="J101" s="237"/>
    </row>
    <row r="102" spans="2:10" s="49" customFormat="1" ht="15.75" x14ac:dyDescent="0.3">
      <c r="B102" s="238" t="s">
        <v>1981</v>
      </c>
      <c r="C102" s="241" t="s">
        <v>2178</v>
      </c>
      <c r="D102" s="241"/>
      <c r="E102" s="237"/>
      <c r="F102" s="241"/>
      <c r="G102" s="240">
        <v>0</v>
      </c>
      <c r="H102" s="237"/>
      <c r="I102" s="237"/>
      <c r="J102" s="237"/>
    </row>
    <row r="103" spans="2:10" s="49" customFormat="1" ht="15.75" x14ac:dyDescent="0.3">
      <c r="B103" s="238" t="s">
        <v>1982</v>
      </c>
      <c r="C103" s="241" t="s">
        <v>2179</v>
      </c>
      <c r="D103" s="241"/>
      <c r="E103" s="237"/>
      <c r="F103" s="241"/>
      <c r="G103" s="240">
        <v>0</v>
      </c>
      <c r="H103" s="237"/>
      <c r="I103" s="237"/>
      <c r="J103" s="237"/>
    </row>
    <row r="104" spans="2:10" s="49" customFormat="1" ht="15.75" x14ac:dyDescent="0.3">
      <c r="B104" s="238" t="s">
        <v>1983</v>
      </c>
      <c r="C104" s="241" t="s">
        <v>2180</v>
      </c>
      <c r="D104" s="241"/>
      <c r="E104" s="237"/>
      <c r="F104" s="241"/>
      <c r="G104" s="240">
        <v>0</v>
      </c>
      <c r="H104" s="237"/>
      <c r="I104" s="237"/>
      <c r="J104" s="237"/>
    </row>
    <row r="105" spans="2:10" s="49" customFormat="1" ht="15.75" x14ac:dyDescent="0.3">
      <c r="B105" s="238" t="s">
        <v>1984</v>
      </c>
      <c r="C105" s="241" t="s">
        <v>2181</v>
      </c>
      <c r="D105" s="241"/>
      <c r="E105" s="237"/>
      <c r="F105" s="241"/>
      <c r="G105" s="240">
        <v>0</v>
      </c>
      <c r="H105" s="237"/>
      <c r="I105" s="237"/>
      <c r="J105" s="237"/>
    </row>
    <row r="106" spans="2:10" s="49" customFormat="1" ht="15.75" x14ac:dyDescent="0.3">
      <c r="B106" s="238" t="s">
        <v>1985</v>
      </c>
      <c r="C106" s="241" t="s">
        <v>2182</v>
      </c>
      <c r="D106" s="241"/>
      <c r="E106" s="237"/>
      <c r="F106" s="241"/>
      <c r="G106" s="240">
        <v>0</v>
      </c>
      <c r="H106" s="237"/>
      <c r="I106" s="237"/>
      <c r="J106" s="237"/>
    </row>
    <row r="107" spans="2:10" s="49" customFormat="1" ht="15.75" x14ac:dyDescent="0.3">
      <c r="B107" s="238" t="s">
        <v>1986</v>
      </c>
      <c r="C107" s="241" t="s">
        <v>2183</v>
      </c>
      <c r="D107" s="241"/>
      <c r="E107" s="237" t="s">
        <v>1795</v>
      </c>
      <c r="F107" s="241" t="s">
        <v>1499</v>
      </c>
      <c r="G107" s="171">
        <v>35666000</v>
      </c>
      <c r="H107" s="237"/>
      <c r="I107" s="237"/>
      <c r="J107" s="237"/>
    </row>
    <row r="108" spans="2:10" s="49" customFormat="1" ht="15.75" x14ac:dyDescent="0.3">
      <c r="B108" s="238" t="s">
        <v>1987</v>
      </c>
      <c r="C108" s="241" t="s">
        <v>2184</v>
      </c>
      <c r="D108" s="241"/>
      <c r="E108" s="237" t="s">
        <v>1795</v>
      </c>
      <c r="F108" s="241" t="s">
        <v>1499</v>
      </c>
      <c r="G108" s="171">
        <v>106580909</v>
      </c>
      <c r="H108" s="237"/>
      <c r="I108" s="237"/>
      <c r="J108" s="237"/>
    </row>
    <row r="109" spans="2:10" s="49" customFormat="1" ht="15.75" x14ac:dyDescent="0.3">
      <c r="B109" s="238" t="s">
        <v>1987</v>
      </c>
      <c r="C109" s="241" t="s">
        <v>2184</v>
      </c>
      <c r="D109" s="241"/>
      <c r="E109" s="237" t="s">
        <v>1771</v>
      </c>
      <c r="F109" s="241" t="s">
        <v>1499</v>
      </c>
      <c r="G109" s="171">
        <v>402656</v>
      </c>
      <c r="H109" s="237" t="s">
        <v>2205</v>
      </c>
      <c r="I109" s="237"/>
      <c r="J109" s="237"/>
    </row>
    <row r="110" spans="2:10" s="49" customFormat="1" ht="15.75" x14ac:dyDescent="0.3">
      <c r="B110" s="238" t="s">
        <v>1988</v>
      </c>
      <c r="C110" s="241" t="s">
        <v>2185</v>
      </c>
      <c r="D110" s="241"/>
      <c r="E110" s="237" t="s">
        <v>1795</v>
      </c>
      <c r="F110" s="241" t="s">
        <v>1499</v>
      </c>
      <c r="G110" s="171">
        <v>35507568</v>
      </c>
      <c r="H110" s="237"/>
      <c r="I110" s="237"/>
      <c r="J110" s="237"/>
    </row>
    <row r="111" spans="2:10" s="49" customFormat="1" ht="15.75" x14ac:dyDescent="0.3">
      <c r="B111" s="238" t="s">
        <v>1988</v>
      </c>
      <c r="C111" s="241" t="s">
        <v>2185</v>
      </c>
      <c r="D111" s="241"/>
      <c r="E111" s="237" t="s">
        <v>1771</v>
      </c>
      <c r="F111" s="241" t="s">
        <v>1499</v>
      </c>
      <c r="G111" s="171">
        <v>51793</v>
      </c>
      <c r="H111" s="237" t="s">
        <v>2205</v>
      </c>
      <c r="I111" s="237"/>
      <c r="J111" s="237"/>
    </row>
    <row r="112" spans="2:10" s="49" customFormat="1" ht="15.75" x14ac:dyDescent="0.3">
      <c r="B112" s="238" t="s">
        <v>1989</v>
      </c>
      <c r="C112" s="241" t="s">
        <v>2186</v>
      </c>
      <c r="D112" s="241"/>
      <c r="E112" s="237" t="s">
        <v>1795</v>
      </c>
      <c r="F112" s="241" t="s">
        <v>1499</v>
      </c>
      <c r="G112" s="171">
        <v>5734957</v>
      </c>
      <c r="H112" s="237"/>
      <c r="I112" s="237"/>
      <c r="J112" s="237"/>
    </row>
    <row r="113" spans="2:10" s="49" customFormat="1" ht="15.75" x14ac:dyDescent="0.3">
      <c r="B113" s="238" t="s">
        <v>1989</v>
      </c>
      <c r="C113" s="241" t="s">
        <v>2186</v>
      </c>
      <c r="D113" s="241"/>
      <c r="E113" s="237" t="s">
        <v>1771</v>
      </c>
      <c r="F113" s="241" t="s">
        <v>1499</v>
      </c>
      <c r="G113" s="171">
        <v>14896</v>
      </c>
      <c r="H113" s="237" t="s">
        <v>2205</v>
      </c>
      <c r="I113" s="237"/>
      <c r="J113" s="237"/>
    </row>
    <row r="114" spans="2:10" s="49" customFormat="1" ht="15.75" x14ac:dyDescent="0.3">
      <c r="B114" s="238" t="s">
        <v>1990</v>
      </c>
      <c r="C114" s="241" t="s">
        <v>2187</v>
      </c>
      <c r="D114" s="241"/>
      <c r="E114" s="237" t="s">
        <v>1771</v>
      </c>
      <c r="F114" s="241" t="s">
        <v>1499</v>
      </c>
      <c r="G114" s="171">
        <v>933349</v>
      </c>
      <c r="H114" s="237" t="s">
        <v>2205</v>
      </c>
      <c r="I114" s="237"/>
      <c r="J114" s="237"/>
    </row>
    <row r="115" spans="2:10" s="49" customFormat="1" ht="15.75" x14ac:dyDescent="0.3">
      <c r="B115" s="238" t="s">
        <v>1991</v>
      </c>
      <c r="C115" s="241" t="s">
        <v>2188</v>
      </c>
      <c r="D115" s="241"/>
      <c r="E115" s="237"/>
      <c r="F115" s="241"/>
      <c r="G115" s="240">
        <v>0</v>
      </c>
      <c r="H115" s="237"/>
      <c r="I115" s="237"/>
      <c r="J115" s="237"/>
    </row>
    <row r="116" spans="2:10" s="49" customFormat="1" ht="15.75" x14ac:dyDescent="0.3">
      <c r="B116" s="238" t="s">
        <v>1992</v>
      </c>
      <c r="C116" s="241" t="s">
        <v>2189</v>
      </c>
      <c r="D116" s="241"/>
      <c r="E116" s="237"/>
      <c r="F116" s="241"/>
      <c r="G116" s="240">
        <v>0</v>
      </c>
      <c r="H116" s="237"/>
      <c r="I116" s="237"/>
      <c r="J116" s="237"/>
    </row>
    <row r="117" spans="2:10" s="49" customFormat="1" ht="15.75" x14ac:dyDescent="0.3">
      <c r="B117" s="238" t="s">
        <v>1993</v>
      </c>
      <c r="C117" s="241" t="s">
        <v>2190</v>
      </c>
      <c r="D117" s="241"/>
      <c r="E117" s="237"/>
      <c r="F117" s="241"/>
      <c r="G117" s="240">
        <v>0</v>
      </c>
      <c r="H117" s="237"/>
      <c r="I117" s="237"/>
      <c r="J117" s="237"/>
    </row>
    <row r="118" spans="2:10" s="49" customFormat="1" ht="15.75" x14ac:dyDescent="0.3">
      <c r="B118" s="238" t="s">
        <v>1994</v>
      </c>
      <c r="C118" s="241" t="s">
        <v>2191</v>
      </c>
      <c r="D118" s="241"/>
      <c r="E118" s="237" t="s">
        <v>1795</v>
      </c>
      <c r="F118" s="241" t="s">
        <v>1499</v>
      </c>
      <c r="G118" s="171">
        <v>728780</v>
      </c>
      <c r="H118" s="237"/>
      <c r="I118" s="237"/>
      <c r="J118" s="237"/>
    </row>
    <row r="119" spans="2:10" s="49" customFormat="1" ht="15.75" x14ac:dyDescent="0.3">
      <c r="B119" s="238" t="s">
        <v>1994</v>
      </c>
      <c r="C119" s="241" t="s">
        <v>2191</v>
      </c>
      <c r="D119" s="241"/>
      <c r="E119" s="237" t="s">
        <v>1771</v>
      </c>
      <c r="F119" s="241" t="s">
        <v>1499</v>
      </c>
      <c r="G119" s="171">
        <v>13180510</v>
      </c>
      <c r="H119" s="237" t="s">
        <v>2205</v>
      </c>
      <c r="I119" s="237"/>
      <c r="J119" s="237"/>
    </row>
    <row r="120" spans="2:10" s="49" customFormat="1" ht="15.75" x14ac:dyDescent="0.3">
      <c r="B120" s="238" t="s">
        <v>1995</v>
      </c>
      <c r="C120" s="241" t="s">
        <v>2192</v>
      </c>
      <c r="D120" s="241"/>
      <c r="E120" s="237"/>
      <c r="F120" s="241"/>
      <c r="G120" s="240">
        <v>0</v>
      </c>
      <c r="H120" s="237"/>
      <c r="I120" s="237"/>
      <c r="J120" s="237"/>
    </row>
    <row r="121" spans="2:10" s="49" customFormat="1" ht="15.75" x14ac:dyDescent="0.3">
      <c r="B121" s="238" t="s">
        <v>1996</v>
      </c>
      <c r="C121" s="241" t="s">
        <v>2193</v>
      </c>
      <c r="D121" s="241"/>
      <c r="E121" s="237" t="s">
        <v>1771</v>
      </c>
      <c r="F121" s="241" t="s">
        <v>1499</v>
      </c>
      <c r="G121" s="171">
        <v>376819</v>
      </c>
      <c r="H121" s="237" t="s">
        <v>2205</v>
      </c>
      <c r="I121" s="237"/>
      <c r="J121" s="237"/>
    </row>
    <row r="122" spans="2:10" s="49" customFormat="1" ht="15.75" x14ac:dyDescent="0.3">
      <c r="B122" s="238" t="s">
        <v>1997</v>
      </c>
      <c r="C122" s="241" t="s">
        <v>2194</v>
      </c>
      <c r="D122" s="241"/>
      <c r="E122" s="237" t="s">
        <v>1795</v>
      </c>
      <c r="F122" s="241" t="s">
        <v>1499</v>
      </c>
      <c r="G122" s="240">
        <v>5250946</v>
      </c>
      <c r="H122" s="237"/>
      <c r="I122" s="237"/>
      <c r="J122" s="237"/>
    </row>
    <row r="123" spans="2:10" s="49" customFormat="1" ht="15.75" x14ac:dyDescent="0.3">
      <c r="B123" s="238" t="s">
        <v>1998</v>
      </c>
      <c r="C123" s="241" t="s">
        <v>2195</v>
      </c>
      <c r="D123" s="241"/>
      <c r="E123" s="237"/>
      <c r="F123" s="241"/>
      <c r="G123" s="240">
        <v>0</v>
      </c>
      <c r="H123" s="237"/>
      <c r="I123" s="237"/>
      <c r="J123" s="237"/>
    </row>
    <row r="124" spans="2:10" s="49" customFormat="1" ht="15.75" x14ac:dyDescent="0.3">
      <c r="B124" s="238" t="s">
        <v>1999</v>
      </c>
      <c r="C124" s="241" t="s">
        <v>2196</v>
      </c>
      <c r="D124" s="241"/>
      <c r="E124" s="237" t="s">
        <v>1771</v>
      </c>
      <c r="F124" s="241" t="s">
        <v>1499</v>
      </c>
      <c r="G124" s="171">
        <v>110981</v>
      </c>
      <c r="H124" s="237" t="s">
        <v>2205</v>
      </c>
      <c r="I124" s="237"/>
      <c r="J124" s="237"/>
    </row>
    <row r="125" spans="2:10" s="49" customFormat="1" ht="15.75" x14ac:dyDescent="0.3">
      <c r="B125" s="238" t="s">
        <v>2000</v>
      </c>
      <c r="C125" s="241" t="s">
        <v>2197</v>
      </c>
      <c r="D125" s="241"/>
      <c r="E125" s="237" t="s">
        <v>1795</v>
      </c>
      <c r="F125" s="241" t="s">
        <v>1499</v>
      </c>
      <c r="G125" s="171">
        <v>14838590</v>
      </c>
      <c r="H125" s="237"/>
      <c r="I125" s="237"/>
      <c r="J125" s="237"/>
    </row>
    <row r="126" spans="2:10" s="49" customFormat="1" ht="15.75" x14ac:dyDescent="0.3">
      <c r="B126" s="238" t="s">
        <v>2000</v>
      </c>
      <c r="C126" s="241" t="s">
        <v>2197</v>
      </c>
      <c r="D126" s="241"/>
      <c r="E126" s="237" t="s">
        <v>1771</v>
      </c>
      <c r="F126" s="241" t="s">
        <v>1499</v>
      </c>
      <c r="G126" s="171">
        <v>4106718</v>
      </c>
      <c r="H126" s="237" t="s">
        <v>2205</v>
      </c>
      <c r="I126" s="237"/>
      <c r="J126" s="237"/>
    </row>
    <row r="127" spans="2:10" s="49" customFormat="1" ht="15.75" x14ac:dyDescent="0.3">
      <c r="B127" s="238" t="s">
        <v>2001</v>
      </c>
      <c r="C127" s="241" t="s">
        <v>2198</v>
      </c>
      <c r="D127" s="241"/>
      <c r="E127" s="237"/>
      <c r="F127" s="241"/>
      <c r="G127" s="240">
        <v>0</v>
      </c>
      <c r="H127" s="237"/>
      <c r="I127" s="237"/>
      <c r="J127" s="237"/>
    </row>
    <row r="128" spans="2:10" s="49" customFormat="1" ht="15.75" x14ac:dyDescent="0.3">
      <c r="B128" s="238" t="s">
        <v>2002</v>
      </c>
      <c r="C128" s="241" t="s">
        <v>2199</v>
      </c>
      <c r="D128" s="241"/>
      <c r="E128" s="237" t="s">
        <v>1771</v>
      </c>
      <c r="F128" s="241" t="s">
        <v>1499</v>
      </c>
      <c r="G128" s="171">
        <v>343547</v>
      </c>
      <c r="H128" s="237" t="s">
        <v>2205</v>
      </c>
      <c r="I128" s="237"/>
      <c r="J128" s="237"/>
    </row>
    <row r="129" spans="2:10" s="49" customFormat="1" ht="15.75" x14ac:dyDescent="0.3">
      <c r="B129" s="238" t="s">
        <v>2003</v>
      </c>
      <c r="C129" s="241" t="s">
        <v>2200</v>
      </c>
      <c r="D129" s="241"/>
      <c r="E129" s="237"/>
      <c r="F129" s="241"/>
      <c r="G129" s="240">
        <v>0</v>
      </c>
      <c r="H129" s="237"/>
      <c r="I129" s="237"/>
      <c r="J129" s="237"/>
    </row>
    <row r="130" spans="2:10" s="49" customFormat="1" ht="15.75" x14ac:dyDescent="0.3">
      <c r="B130" s="26" t="s">
        <v>2004</v>
      </c>
      <c r="C130" s="50" t="s">
        <v>2201</v>
      </c>
      <c r="D130" s="50"/>
      <c r="E130" s="242" t="s">
        <v>1771</v>
      </c>
      <c r="F130" s="50" t="s">
        <v>1499</v>
      </c>
      <c r="G130" s="171">
        <v>659821</v>
      </c>
      <c r="H130" s="49" t="s">
        <v>2205</v>
      </c>
    </row>
    <row r="131" spans="2:10" s="49" customFormat="1" ht="15.75" x14ac:dyDescent="0.3">
      <c r="B131" s="238" t="s">
        <v>2070</v>
      </c>
      <c r="C131" s="241" t="s">
        <v>2202</v>
      </c>
      <c r="D131" s="241"/>
      <c r="E131" s="237"/>
      <c r="F131" s="241"/>
      <c r="G131" s="240">
        <v>0</v>
      </c>
      <c r="H131" s="237"/>
      <c r="I131" s="237"/>
      <c r="J131" s="237"/>
    </row>
    <row r="132" spans="2:10" s="49" customFormat="1" ht="15.75" x14ac:dyDescent="0.3">
      <c r="B132" s="238" t="s">
        <v>2071</v>
      </c>
      <c r="C132" s="241" t="s">
        <v>2203</v>
      </c>
      <c r="D132" s="241"/>
      <c r="E132" s="237"/>
      <c r="F132" s="241"/>
      <c r="G132" s="240">
        <v>0</v>
      </c>
      <c r="H132" s="237"/>
      <c r="I132" s="237"/>
      <c r="J132" s="237"/>
    </row>
    <row r="133" spans="2:10" s="49" customFormat="1" ht="15.75" x14ac:dyDescent="0.3">
      <c r="B133" s="238" t="s">
        <v>2074</v>
      </c>
      <c r="C133" s="241" t="s">
        <v>2204</v>
      </c>
      <c r="D133" s="241"/>
      <c r="E133" s="237"/>
      <c r="F133" s="241"/>
      <c r="G133" s="240">
        <v>0</v>
      </c>
      <c r="H133" s="237"/>
      <c r="I133" s="237"/>
      <c r="J133" s="237"/>
    </row>
    <row r="134" spans="2:10" s="49" customFormat="1" ht="16.5" thickBot="1" x14ac:dyDescent="0.3">
      <c r="B134" s="120"/>
      <c r="C134" s="89"/>
      <c r="D134" s="90"/>
      <c r="E134" s="89"/>
      <c r="F134" s="101"/>
      <c r="G134" s="101"/>
      <c r="H134" s="101"/>
      <c r="I134" s="101"/>
      <c r="J134" s="101"/>
    </row>
    <row r="135" spans="2:10" ht="15.75" x14ac:dyDescent="0.25">
      <c r="B135" s="37"/>
      <c r="C135" s="37"/>
      <c r="D135" s="37"/>
      <c r="E135" s="37"/>
      <c r="F135" s="28"/>
      <c r="G135" s="28"/>
      <c r="H135" s="28"/>
      <c r="I135" s="28"/>
      <c r="J135" s="28"/>
    </row>
    <row r="136" spans="2:10" s="49" customFormat="1" ht="16.5" thickBot="1" x14ac:dyDescent="0.3">
      <c r="B136" s="330" t="s">
        <v>1847</v>
      </c>
      <c r="C136" s="331"/>
      <c r="D136" s="331"/>
      <c r="E136" s="331"/>
      <c r="F136" s="331"/>
      <c r="G136" s="331"/>
      <c r="H136" s="331"/>
      <c r="I136" s="331"/>
      <c r="J136" s="331"/>
    </row>
    <row r="137" spans="2:10" s="49" customFormat="1" ht="15.75" x14ac:dyDescent="0.25">
      <c r="B137" s="332" t="s">
        <v>1866</v>
      </c>
      <c r="C137" s="333"/>
      <c r="D137" s="333"/>
      <c r="E137" s="333"/>
      <c r="F137" s="333"/>
      <c r="G137" s="333"/>
      <c r="H137" s="333"/>
      <c r="I137" s="333"/>
      <c r="J137" s="333"/>
    </row>
    <row r="138" spans="2:10" ht="16.5" thickBot="1" x14ac:dyDescent="0.3">
      <c r="B138" s="37"/>
      <c r="C138" s="37"/>
      <c r="D138" s="37"/>
      <c r="E138" s="37"/>
      <c r="F138" s="28"/>
      <c r="G138" s="28"/>
      <c r="H138" s="28"/>
      <c r="I138" s="28"/>
      <c r="J138" s="28"/>
    </row>
    <row r="139" spans="2:10" ht="15.75" x14ac:dyDescent="0.25">
      <c r="B139" s="325" t="s">
        <v>1846</v>
      </c>
      <c r="C139" s="325"/>
      <c r="D139" s="325"/>
      <c r="E139" s="325"/>
      <c r="F139" s="325"/>
      <c r="G139" s="325"/>
      <c r="H139" s="325"/>
      <c r="I139" s="325"/>
      <c r="J139" s="325"/>
    </row>
    <row r="140" spans="2:10" ht="16.5" customHeight="1" x14ac:dyDescent="0.25">
      <c r="B140" s="309" t="s">
        <v>1867</v>
      </c>
      <c r="C140" s="309"/>
      <c r="D140" s="309"/>
      <c r="E140" s="309"/>
      <c r="F140" s="309"/>
      <c r="G140" s="309"/>
      <c r="H140" s="309"/>
      <c r="I140" s="309"/>
      <c r="J140" s="309"/>
    </row>
    <row r="141" spans="2:10" ht="15.75" x14ac:dyDescent="0.25">
      <c r="B141" s="318" t="s">
        <v>1868</v>
      </c>
      <c r="C141" s="318"/>
      <c r="D141" s="318"/>
      <c r="E141" s="318"/>
      <c r="F141" s="318"/>
      <c r="G141" s="318"/>
      <c r="H141" s="318"/>
      <c r="I141" s="318"/>
      <c r="J141" s="318"/>
    </row>
    <row r="142" spans="2:10" ht="15.75" x14ac:dyDescent="0.25">
      <c r="B142" s="336"/>
      <c r="C142" s="336"/>
      <c r="D142" s="336"/>
      <c r="E142" s="336"/>
      <c r="F142" s="336"/>
      <c r="G142" s="336"/>
      <c r="H142" s="336"/>
      <c r="I142" s="336"/>
      <c r="J142" s="336"/>
    </row>
    <row r="143" spans="2:10" ht="15.75" x14ac:dyDescent="0.25"/>
    <row r="144" spans="2:10" ht="15.75" x14ac:dyDescent="0.25"/>
    <row r="145" spans="2:5" ht="15.75" x14ac:dyDescent="0.25"/>
    <row r="146" spans="2:5" ht="15.75" x14ac:dyDescent="0.25"/>
    <row r="147" spans="2:5" s="49" customFormat="1" ht="15.75" x14ac:dyDescent="0.25">
      <c r="B147" s="26"/>
      <c r="C147" s="26"/>
      <c r="D147" s="26"/>
      <c r="E147" s="26"/>
    </row>
    <row r="148" spans="2:5" ht="15.75" x14ac:dyDescent="0.25"/>
    <row r="149" spans="2:5" ht="15.75" x14ac:dyDescent="0.25"/>
    <row r="150" spans="2:5" ht="15.75" x14ac:dyDescent="0.25"/>
    <row r="151" spans="2:5" ht="15.75" x14ac:dyDescent="0.25"/>
    <row r="152" spans="2:5" ht="15.75" x14ac:dyDescent="0.25"/>
    <row r="153" spans="2:5" ht="15.75" x14ac:dyDescent="0.25"/>
    <row r="154" spans="2:5" ht="15.75" x14ac:dyDescent="0.25"/>
    <row r="155" spans="2:5" ht="15" customHeight="1" x14ac:dyDescent="0.25"/>
    <row r="156" spans="2:5" ht="15" customHeight="1" x14ac:dyDescent="0.25"/>
    <row r="157" spans="2:5" ht="15.75" x14ac:dyDescent="0.25"/>
    <row r="158" spans="2:5" ht="15.75" x14ac:dyDescent="0.25"/>
    <row r="159" spans="2:5" ht="18.75" customHeight="1" x14ac:dyDescent="0.25"/>
    <row r="160" spans="2:5" ht="15.75" x14ac:dyDescent="0.25"/>
    <row r="161" ht="15.75" x14ac:dyDescent="0.25"/>
    <row r="162" ht="15.75" x14ac:dyDescent="0.25"/>
    <row r="163" ht="15.75" x14ac:dyDescent="0.25"/>
    <row r="164" ht="15.75" x14ac:dyDescent="0.25"/>
    <row r="165" ht="15.75" x14ac:dyDescent="0.25"/>
    <row r="166" ht="15.75" x14ac:dyDescent="0.25"/>
    <row r="167" ht="15.75" x14ac:dyDescent="0.25"/>
    <row r="168" ht="15.75" x14ac:dyDescent="0.25"/>
    <row r="169" ht="15.75" x14ac:dyDescent="0.25"/>
    <row r="170" ht="15.75" x14ac:dyDescent="0.25"/>
    <row r="171" ht="15.75" x14ac:dyDescent="0.25"/>
    <row r="172" ht="15.75" x14ac:dyDescent="0.25"/>
    <row r="173" ht="15.75" x14ac:dyDescent="0.25"/>
    <row r="174" ht="15.75" x14ac:dyDescent="0.25"/>
    <row r="175" ht="15.75" x14ac:dyDescent="0.25"/>
    <row r="176" ht="15.75" x14ac:dyDescent="0.25"/>
    <row r="177" ht="15.75" x14ac:dyDescent="0.25"/>
    <row r="178" ht="15.75" x14ac:dyDescent="0.25"/>
    <row r="179" ht="15.75" x14ac:dyDescent="0.25"/>
    <row r="180" ht="15.75" x14ac:dyDescent="0.25"/>
  </sheetData>
  <mergeCells count="20">
    <mergeCell ref="B2:J2"/>
    <mergeCell ref="B3:J3"/>
    <mergeCell ref="B4:J4"/>
    <mergeCell ref="B5:J5"/>
    <mergeCell ref="B6:J6"/>
    <mergeCell ref="B141:J141"/>
    <mergeCell ref="B142:J142"/>
    <mergeCell ref="B7:J7"/>
    <mergeCell ref="B8:J8"/>
    <mergeCell ref="B10:J10"/>
    <mergeCell ref="B11:J11"/>
    <mergeCell ref="B12:J12"/>
    <mergeCell ref="B74:J74"/>
    <mergeCell ref="B136:J136"/>
    <mergeCell ref="B137:J137"/>
    <mergeCell ref="B13:J13"/>
    <mergeCell ref="B19:J19"/>
    <mergeCell ref="B20:D20"/>
    <mergeCell ref="B139:J139"/>
    <mergeCell ref="B140:J140"/>
  </mergeCells>
  <dataValidations xWindow="816" yWindow="428" count="23">
    <dataValidation type="list" allowBlank="1" showInputMessage="1" showErrorMessage="1" promptTitle="Please select Sector" prompt="Please select the relevant sector of the company from the list" sqref="E24:E72" xr:uid="{00000000-0002-0000-0300-000000000000}">
      <formula1>Sector_list</formula1>
    </dataValidation>
    <dataValidation allowBlank="1" showInputMessage="1" showErrorMessage="1" promptTitle="Company name" prompt="Input company name here._x000a__x000a_Please refrain from using acronyms, and input complete name." sqref="B76 B24:B72" xr:uid="{00000000-0002-0000-0300-000001000000}"/>
    <dataValidation allowBlank="1" showInputMessage="1" showErrorMessage="1" promptTitle="Identification #" prompt="Please input unique identification number, such as TIN, organisational number or similar" sqref="D24:D72 B21" xr:uid="{00000000-0002-0000-0300-000002000000}"/>
    <dataValidation allowBlank="1" showInputMessage="1" showErrorMessage="1" promptTitle="Please insert commodities" prompt="Please insert the relevant commodities of the company here, separated by commas." sqref="F24:F72" xr:uid="{00000000-0002-0000-0300-000003000000}"/>
    <dataValidation allowBlank="1" showInputMessage="1" showErrorMessage="1" promptTitle="Name of register" prompt="Please input name of register or agency" sqref="C21" xr:uid="{6C14267F-70F2-46CF-A82B-02AB28553A8B}"/>
    <dataValidation allowBlank="1" showInputMessage="1" showErrorMessage="1" promptTitle="Registry URL" prompt="Please insert direct URL to the registry or agency" sqref="D21" xr:uid="{00000000-0002-0000-0300-000006000000}"/>
    <dataValidation type="textLength" allowBlank="1" showInputMessage="1" showErrorMessage="1" errorTitle="Please do not edit these cells" error="Please do not edit these cells" sqref="C20:D20" xr:uid="{00000000-0002-0000-0300-000007000000}">
      <formula1>10000</formula1>
      <formula2>50000</formula2>
    </dataValidation>
    <dataValidation errorStyle="warning" allowBlank="1" showInputMessage="1" showErrorMessage="1" errorTitle="URL " error="Please input a link in these cells" sqref="G24:H72" xr:uid="{00000000-0002-0000-0300-000008000000}"/>
    <dataValidation allowBlank="1" showInputMessage="1" showErrorMessage="1" promptTitle="Identification" prompt="Please input identification number for the reporting government entity, if applicable." sqref="D15:D17" xr:uid="{00000000-0002-0000-0300-000009000000}"/>
    <dataValidation type="list" allowBlank="1" showInputMessage="1" showErrorMessage="1" promptTitle="Government agency type" prompt="Choose type of government agency from the drop-down list._x000a_Please refrain from using custom types if possible." sqref="C15:C17" xr:uid="{00000000-0002-0000-0300-00000A000000}">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17" xr:uid="{00000000-0002-0000-0300-00000B000000}"/>
    <dataValidation type="textLength" allowBlank="1" showInputMessage="1" showErrorMessage="1" sqref="A1:K13 A18:L20 F14:K17 E21:K22 A22:D22 A21 B73:J74 K74 A75:K75 A14:E14 B134:B142 C134:J138 A23:K23 J24:K73 A24:A74 K76:K142 A76:A142" xr:uid="{00000000-0002-0000-0300-00000C000000}">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5:E17" xr:uid="{00000000-0002-0000-0300-00000D000000}">
      <formula1>999999</formula1>
      <formula2>9999999</formula2>
    </dataValidation>
    <dataValidation type="whole" allowBlank="1" showInputMessage="1" showErrorMessage="1" errorTitle="Do not edit - based on part 5" error="These cells will be filled automatically" promptTitle="Do not edit - based on part 5" prompt=" " sqref="I24:I72" xr:uid="{00000000-0002-0000-0300-00000E000000}">
      <formula1>1</formula1>
      <formula2>2</formula2>
    </dataValidation>
    <dataValidation allowBlank="1" showInputMessage="1" showErrorMessage="1" promptTitle="Project name" prompt="Input project name here._x000a__x000a_Please refrain from using acronyms, and input complete name." sqref="B77:B133" xr:uid="{00000000-0002-0000-0300-00000F000000}"/>
    <dataValidation allowBlank="1" showInputMessage="1" showErrorMessage="1" promptTitle="Affiliated Companies" prompt="Please insert the relevant companies affiliated to the project here, separated by commas." sqref="D76:D133" xr:uid="{00000000-0002-0000-0300-000010000000}"/>
    <dataValidation allowBlank="1" showInputMessage="1" showErrorMessage="1" promptTitle="Reference number" prompt="Please input the reference number of the legal agreement: contract, licence, lease, concession..." sqref="C76:C133" xr:uid="{00000000-0002-0000-0300-000011000000}"/>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76:H133" xr:uid="{00000000-0002-0000-0300-000012000000}">
      <formula1>"&lt;Select unit&gt;,Sm3,Sm3 o.e.,Barrels,Tonnes,oz,carats,Scf"</formula1>
    </dataValidation>
    <dataValidation type="list" allowBlank="1" showInputMessage="1" showErrorMessage="1" sqref="F76:F133" xr:uid="{00000000-0002-0000-0300-000013000000}">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76:E133" xr:uid="{00000000-0002-0000-0300-000014000000}">
      <formula1>Commodity_names</formula1>
    </dataValidation>
    <dataValidation type="decimal" allowBlank="1" showInputMessage="1" showErrorMessage="1" errorTitle="Please only input numbers" error="Only numbers should be included in these cells" promptTitle="Production volume" prompt="Please input the production volume of the project here." sqref="G76:G77 G131:G133 G129 G89:G94 G84 G82 G115:G117 G120 G97:G106 G80 G127 G122:G123" xr:uid="{00000000-0002-0000-0300-000015000000}">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76:I133" xr:uid="{00000000-0002-0000-0300-000016000000}">
      <formula1>0</formula1>
      <formula2>1000000000000000</formula2>
    </dataValidation>
    <dataValidation type="list" allowBlank="1" showInputMessage="1" showErrorMessage="1" sqref="C24:C72" xr:uid="{BD74D3A9-BBC4-4A4E-BC91-65DD8505B4CB}">
      <formula1>"&lt; Company type &gt;,State-owned enterprises &amp; public corporations,Private"</formula1>
    </dataValidation>
  </dataValidations>
  <hyperlinks>
    <hyperlink ref="B8" r:id="rId1" xr:uid="{00000000-0004-0000-0300-000000000000}"/>
    <hyperlink ref="B137:F137" r:id="rId2" display="Give us your feedback or report a conflict in the data! Write to us at  data@eiti.org" xr:uid="{00000000-0004-0000-0300-000001000000}"/>
    <hyperlink ref="B136:F136" r:id="rId3" display="For the latest version of Summary data templates, see  https://eiti.org/summary-data-template" xr:uid="{00000000-0004-0000-0300-000002000000}"/>
  </hyperlinks>
  <pageMargins left="0.25" right="0.25" top="0.75" bottom="0.75" header="0.3" footer="0.3"/>
  <pageSetup paperSize="8" fitToHeight="0" orientation="landscape" horizontalDpi="2400" verticalDpi="2400" r:id="rId4"/>
  <tableParts count="3">
    <tablePart r:id="rId5"/>
    <tablePart r:id="rId6"/>
    <tablePart r:id="rId7"/>
  </tableParts>
  <extLst>
    <ext xmlns:x14="http://schemas.microsoft.com/office/spreadsheetml/2009/9/main" uri="{CCE6A557-97BC-4b89-ADB6-D9C93CAAB3DF}">
      <x14:dataValidations xmlns:xm="http://schemas.microsoft.com/office/excel/2006/main" xWindow="816" yWindow="428" count="1">
        <x14:dataValidation type="list" allowBlank="1" showInputMessage="1" showErrorMessage="1" error="Invalid Entry" promptTitle="Currency" prompt="Please input currency according to 3-letter ISO currency code." xr:uid="{00000000-0002-0000-0300-000017000000}">
          <x14:formula1>
            <xm:f>Lists!$I$11:$I$168</xm:f>
          </x14:formula1>
          <xm:sqref>J76:J133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U88"/>
  <sheetViews>
    <sheetView showGridLines="0" topLeftCell="A7" zoomScale="90" zoomScaleNormal="90" workbookViewId="0">
      <selection activeCell="A7" sqref="A7"/>
    </sheetView>
  </sheetViews>
  <sheetFormatPr defaultColWidth="8.85546875" defaultRowHeight="15.75" x14ac:dyDescent="0.3"/>
  <cols>
    <col min="1" max="1" width="2.85546875" style="50" customWidth="1"/>
    <col min="2" max="5" width="0" style="50" hidden="1" customWidth="1"/>
    <col min="6" max="6" width="66" style="50" customWidth="1"/>
    <col min="7" max="7" width="16.85546875" style="50" customWidth="1"/>
    <col min="8" max="8" width="36.85546875" style="50" customWidth="1"/>
    <col min="9" max="9" width="52" style="50" customWidth="1"/>
    <col min="10" max="10" width="52.85546875" style="50" customWidth="1"/>
    <col min="11" max="11" width="15.5703125" style="50" bestFit="1" customWidth="1"/>
    <col min="12" max="12" width="2.85546875" style="50" customWidth="1"/>
    <col min="13" max="13" width="19.5703125" style="50" bestFit="1" customWidth="1"/>
    <col min="14" max="14" width="73.42578125" style="50" bestFit="1" customWidth="1"/>
    <col min="15" max="15" width="4" style="50" customWidth="1"/>
    <col min="16" max="16384" width="8.85546875" style="50"/>
  </cols>
  <sheetData>
    <row r="1" spans="6:14" s="26" customFormat="1" ht="15.75" hidden="1" customHeight="1" x14ac:dyDescent="0.25"/>
    <row r="2" spans="6:14" s="26" customFormat="1" hidden="1" x14ac:dyDescent="0.25">
      <c r="F2" s="28"/>
      <c r="H2" s="28"/>
      <c r="J2" s="28"/>
    </row>
    <row r="3" spans="6:14" s="26" customFormat="1" hidden="1" x14ac:dyDescent="0.25">
      <c r="F3" s="28"/>
      <c r="H3" s="28"/>
      <c r="J3" s="28"/>
      <c r="N3" s="29" t="s">
        <v>1</v>
      </c>
    </row>
    <row r="4" spans="6:14" s="26" customFormat="1" hidden="1" x14ac:dyDescent="0.25">
      <c r="F4" s="28"/>
      <c r="H4" s="28"/>
      <c r="J4" s="28"/>
      <c r="N4" s="29" t="s">
        <v>1641</v>
      </c>
    </row>
    <row r="5" spans="6:14" s="26" customFormat="1" hidden="1" x14ac:dyDescent="0.25"/>
    <row r="6" spans="6:14" s="26" customFormat="1" hidden="1" x14ac:dyDescent="0.25"/>
    <row r="7" spans="6:14" s="26" customFormat="1" x14ac:dyDescent="0.25"/>
    <row r="8" spans="6:14" s="26" customFormat="1" x14ac:dyDescent="0.25">
      <c r="F8" s="319" t="s">
        <v>1911</v>
      </c>
      <c r="G8" s="319"/>
      <c r="H8" s="319"/>
      <c r="I8" s="319"/>
      <c r="J8" s="319"/>
      <c r="K8" s="319"/>
      <c r="L8" s="319"/>
      <c r="M8" s="319"/>
      <c r="N8" s="319"/>
    </row>
    <row r="9" spans="6:14" s="26" customFormat="1" ht="24" x14ac:dyDescent="0.25">
      <c r="F9" s="347" t="s">
        <v>1642</v>
      </c>
      <c r="G9" s="347"/>
      <c r="H9" s="347"/>
      <c r="I9" s="347"/>
      <c r="J9" s="347"/>
      <c r="K9" s="347"/>
      <c r="L9" s="347"/>
      <c r="M9" s="347"/>
      <c r="N9" s="347"/>
    </row>
    <row r="10" spans="6:14" s="26" customFormat="1" x14ac:dyDescent="0.25">
      <c r="F10" s="349" t="s">
        <v>1912</v>
      </c>
      <c r="G10" s="349"/>
      <c r="H10" s="349"/>
      <c r="I10" s="349"/>
      <c r="J10" s="349"/>
      <c r="K10" s="349"/>
      <c r="L10" s="349"/>
      <c r="M10" s="349"/>
      <c r="N10" s="349"/>
    </row>
    <row r="11" spans="6:14" s="26" customFormat="1" x14ac:dyDescent="0.25">
      <c r="F11" s="350" t="s">
        <v>1913</v>
      </c>
      <c r="G11" s="350"/>
      <c r="H11" s="350"/>
      <c r="I11" s="350"/>
      <c r="J11" s="350"/>
      <c r="K11" s="350"/>
      <c r="L11" s="350"/>
      <c r="M11" s="350"/>
      <c r="N11" s="350"/>
    </row>
    <row r="12" spans="6:14" s="26" customFormat="1" x14ac:dyDescent="0.25">
      <c r="F12" s="350" t="s">
        <v>1914</v>
      </c>
      <c r="G12" s="350"/>
      <c r="H12" s="350"/>
      <c r="I12" s="350"/>
      <c r="J12" s="350"/>
      <c r="K12" s="350"/>
      <c r="L12" s="350"/>
      <c r="M12" s="350"/>
      <c r="N12" s="350"/>
    </row>
    <row r="13" spans="6:14" s="26" customFormat="1" x14ac:dyDescent="0.25">
      <c r="F13" s="351" t="s">
        <v>1915</v>
      </c>
      <c r="G13" s="351"/>
      <c r="H13" s="351"/>
      <c r="I13" s="351"/>
      <c r="J13" s="351"/>
      <c r="K13" s="351"/>
      <c r="L13" s="351"/>
      <c r="M13" s="351"/>
      <c r="N13" s="351"/>
    </row>
    <row r="14" spans="6:14" s="26" customFormat="1" x14ac:dyDescent="0.25">
      <c r="F14" s="352" t="s">
        <v>1657</v>
      </c>
      <c r="G14" s="352"/>
      <c r="H14" s="352"/>
      <c r="I14" s="352"/>
      <c r="J14" s="352"/>
      <c r="K14" s="352"/>
      <c r="L14" s="352"/>
      <c r="M14" s="352"/>
      <c r="N14" s="352"/>
    </row>
    <row r="15" spans="6:14" s="26" customFormat="1" x14ac:dyDescent="0.25">
      <c r="F15" s="353" t="s">
        <v>1656</v>
      </c>
      <c r="G15" s="353"/>
      <c r="H15" s="353"/>
      <c r="I15" s="353"/>
      <c r="J15" s="353"/>
      <c r="K15" s="353"/>
      <c r="L15" s="353"/>
      <c r="M15" s="353"/>
      <c r="N15" s="353"/>
    </row>
    <row r="16" spans="6:14" s="26" customFormat="1" x14ac:dyDescent="0.3">
      <c r="F16" s="335" t="s">
        <v>1904</v>
      </c>
      <c r="G16" s="335"/>
      <c r="H16" s="335"/>
      <c r="I16" s="335"/>
      <c r="J16" s="335"/>
      <c r="K16" s="335"/>
      <c r="L16" s="335"/>
      <c r="M16" s="335"/>
      <c r="N16" s="335"/>
    </row>
    <row r="17" spans="2:21" s="26" customFormat="1" x14ac:dyDescent="0.25"/>
    <row r="18" spans="2:21" s="26" customFormat="1" ht="24" x14ac:dyDescent="0.25">
      <c r="F18" s="337" t="s">
        <v>1572</v>
      </c>
      <c r="G18" s="337"/>
      <c r="H18" s="337"/>
      <c r="I18" s="337"/>
      <c r="J18" s="337"/>
      <c r="K18" s="337"/>
      <c r="M18" s="354" t="s">
        <v>1556</v>
      </c>
      <c r="N18" s="354"/>
    </row>
    <row r="19" spans="2:21" s="26" customFormat="1" ht="15.6" customHeight="1" x14ac:dyDescent="0.25">
      <c r="M19" s="346" t="s">
        <v>1916</v>
      </c>
      <c r="N19" s="346"/>
    </row>
    <row r="20" spans="2:21" x14ac:dyDescent="0.3">
      <c r="F20" s="344" t="s">
        <v>1919</v>
      </c>
      <c r="G20" s="344"/>
      <c r="H20" s="344"/>
      <c r="I20" s="344"/>
      <c r="J20" s="344"/>
      <c r="K20" s="345"/>
      <c r="M20" s="26"/>
      <c r="N20" s="26"/>
    </row>
    <row r="21" spans="2:21" ht="24" x14ac:dyDescent="0.3">
      <c r="B21" s="184" t="s">
        <v>1483</v>
      </c>
      <c r="C21" s="184" t="s">
        <v>1484</v>
      </c>
      <c r="D21" s="184" t="s">
        <v>1485</v>
      </c>
      <c r="E21" s="184" t="s">
        <v>1486</v>
      </c>
      <c r="F21" s="50" t="s">
        <v>1492</v>
      </c>
      <c r="G21" s="50" t="s">
        <v>1488</v>
      </c>
      <c r="H21" s="50" t="s">
        <v>1431</v>
      </c>
      <c r="I21" s="50" t="s">
        <v>1494</v>
      </c>
      <c r="J21" s="50" t="s">
        <v>1432</v>
      </c>
      <c r="K21" s="26" t="s">
        <v>1006</v>
      </c>
      <c r="M21" s="347" t="s">
        <v>1557</v>
      </c>
      <c r="N21" s="347"/>
    </row>
    <row r="22" spans="2:21" ht="15.75" customHeight="1" x14ac:dyDescent="0.3">
      <c r="B22" s="184" t="s">
        <v>1478</v>
      </c>
      <c r="C22" s="184" t="s">
        <v>1479</v>
      </c>
      <c r="D22" s="184" t="s">
        <v>1504</v>
      </c>
      <c r="E22" s="184" t="s">
        <v>1509</v>
      </c>
      <c r="F22" s="50" t="s">
        <v>1516</v>
      </c>
      <c r="G22" s="50" t="s">
        <v>1491</v>
      </c>
      <c r="H22" s="50" t="s">
        <v>2206</v>
      </c>
      <c r="I22" s="50" t="s">
        <v>1958</v>
      </c>
      <c r="J22" s="187">
        <v>0</v>
      </c>
      <c r="K22" s="50" t="s">
        <v>1191</v>
      </c>
      <c r="M22" s="348" t="s">
        <v>1678</v>
      </c>
      <c r="N22" s="348"/>
    </row>
    <row r="23" spans="2:21" ht="15.75" customHeight="1" x14ac:dyDescent="0.3">
      <c r="B23" s="243" t="s">
        <v>1478</v>
      </c>
      <c r="C23" s="243" t="s">
        <v>1480</v>
      </c>
      <c r="D23" s="243" t="s">
        <v>1508</v>
      </c>
      <c r="E23" s="243" t="s">
        <v>1508</v>
      </c>
      <c r="F23" s="241" t="s">
        <v>1516</v>
      </c>
      <c r="G23" s="241" t="s">
        <v>1491</v>
      </c>
      <c r="H23" s="303" t="s">
        <v>2042</v>
      </c>
      <c r="I23" s="50" t="s">
        <v>1958</v>
      </c>
      <c r="J23" s="244">
        <v>0</v>
      </c>
      <c r="K23" s="241" t="s">
        <v>1191</v>
      </c>
      <c r="M23" s="348"/>
      <c r="N23" s="348"/>
    </row>
    <row r="24" spans="2:21" ht="15.75" customHeight="1" x14ac:dyDescent="0.3">
      <c r="B24" s="243" t="s">
        <v>1478</v>
      </c>
      <c r="C24" s="243" t="s">
        <v>1479</v>
      </c>
      <c r="D24" s="243" t="s">
        <v>1504</v>
      </c>
      <c r="E24" s="243" t="s">
        <v>1510</v>
      </c>
      <c r="F24" s="241" t="s">
        <v>1516</v>
      </c>
      <c r="G24" s="241" t="s">
        <v>1491</v>
      </c>
      <c r="H24" s="242" t="s">
        <v>2043</v>
      </c>
      <c r="I24" s="241" t="s">
        <v>1958</v>
      </c>
      <c r="J24" s="244">
        <v>317507079</v>
      </c>
      <c r="K24" s="241" t="s">
        <v>1191</v>
      </c>
      <c r="M24" s="348"/>
      <c r="N24" s="348"/>
    </row>
    <row r="25" spans="2:21" ht="15.75" customHeight="1" x14ac:dyDescent="0.3">
      <c r="B25" s="184" t="s">
        <v>1469</v>
      </c>
      <c r="C25" s="184" t="s">
        <v>1473</v>
      </c>
      <c r="D25" s="184" t="s">
        <v>1520</v>
      </c>
      <c r="E25" s="184" t="s">
        <v>1520</v>
      </c>
      <c r="F25" s="50" t="s">
        <v>1518</v>
      </c>
      <c r="G25" s="301" t="s">
        <v>1491</v>
      </c>
      <c r="H25" s="50" t="s">
        <v>2044</v>
      </c>
      <c r="I25" s="242" t="s">
        <v>1958</v>
      </c>
      <c r="J25" s="180">
        <v>196649264</v>
      </c>
      <c r="K25" s="50" t="s">
        <v>1191</v>
      </c>
      <c r="M25" s="348"/>
      <c r="N25" s="348"/>
    </row>
    <row r="26" spans="2:21" ht="15.75" customHeight="1" x14ac:dyDescent="0.3">
      <c r="B26" s="243" t="s">
        <v>1469</v>
      </c>
      <c r="C26" s="243" t="s">
        <v>1470</v>
      </c>
      <c r="D26" s="243" t="s">
        <v>1516</v>
      </c>
      <c r="E26" s="243" t="s">
        <v>1516</v>
      </c>
      <c r="F26" s="241" t="s">
        <v>1518</v>
      </c>
      <c r="G26" s="241" t="s">
        <v>1491</v>
      </c>
      <c r="H26" s="241" t="s">
        <v>2045</v>
      </c>
      <c r="I26" s="241" t="s">
        <v>1958</v>
      </c>
      <c r="J26" s="244">
        <v>19850118</v>
      </c>
      <c r="K26" s="241" t="s">
        <v>1191</v>
      </c>
      <c r="M26" s="348"/>
      <c r="N26" s="348"/>
    </row>
    <row r="27" spans="2:21" x14ac:dyDescent="0.3">
      <c r="B27" s="184" t="s">
        <v>1469</v>
      </c>
      <c r="C27" s="184" t="s">
        <v>1470</v>
      </c>
      <c r="D27" s="184" t="s">
        <v>1516</v>
      </c>
      <c r="E27" s="184" t="s">
        <v>1516</v>
      </c>
      <c r="F27" s="50" t="s">
        <v>1518</v>
      </c>
      <c r="G27" s="301" t="s">
        <v>1491</v>
      </c>
      <c r="H27" s="50" t="s">
        <v>2207</v>
      </c>
      <c r="I27" s="242" t="s">
        <v>1958</v>
      </c>
      <c r="J27" s="180">
        <v>155224683</v>
      </c>
      <c r="K27" s="50" t="s">
        <v>1191</v>
      </c>
      <c r="M27" s="326" t="s">
        <v>1917</v>
      </c>
      <c r="N27" s="326"/>
    </row>
    <row r="28" spans="2:21" x14ac:dyDescent="0.3">
      <c r="B28" s="184" t="s">
        <v>1478</v>
      </c>
      <c r="C28" s="184" t="s">
        <v>1479</v>
      </c>
      <c r="D28" s="184" t="s">
        <v>1500</v>
      </c>
      <c r="E28" s="184" t="s">
        <v>1501</v>
      </c>
      <c r="F28" s="50" t="s">
        <v>1520</v>
      </c>
      <c r="G28" s="50" t="s">
        <v>1491</v>
      </c>
      <c r="H28" s="50" t="s">
        <v>2046</v>
      </c>
      <c r="I28" s="50" t="s">
        <v>1958</v>
      </c>
      <c r="J28" s="187">
        <v>3183560</v>
      </c>
      <c r="K28" s="50" t="s">
        <v>1191</v>
      </c>
      <c r="M28" s="252"/>
      <c r="N28" s="252"/>
    </row>
    <row r="29" spans="2:21" x14ac:dyDescent="0.3">
      <c r="B29" s="184" t="s">
        <v>1469</v>
      </c>
      <c r="C29" s="184" t="s">
        <v>1475</v>
      </c>
      <c r="D29" s="184" t="s">
        <v>1475</v>
      </c>
      <c r="E29" s="184" t="s">
        <v>1475</v>
      </c>
      <c r="F29" s="50" t="s">
        <v>1520</v>
      </c>
      <c r="G29" s="50" t="s">
        <v>1491</v>
      </c>
      <c r="H29" s="50" t="s">
        <v>2047</v>
      </c>
      <c r="I29" s="242" t="s">
        <v>1958</v>
      </c>
      <c r="J29" s="187">
        <v>31249518</v>
      </c>
      <c r="K29" s="50" t="s">
        <v>1191</v>
      </c>
      <c r="M29" s="326" t="s">
        <v>1918</v>
      </c>
      <c r="N29" s="326"/>
    </row>
    <row r="30" spans="2:21" ht="16.5" thickBot="1" x14ac:dyDescent="0.35">
      <c r="B30" s="243" t="s">
        <v>1469</v>
      </c>
      <c r="C30" s="243" t="s">
        <v>1470</v>
      </c>
      <c r="D30" s="243" t="s">
        <v>1516</v>
      </c>
      <c r="E30" s="243" t="s">
        <v>1516</v>
      </c>
      <c r="F30" s="241" t="s">
        <v>1522</v>
      </c>
      <c r="G30" s="241" t="s">
        <v>1491</v>
      </c>
      <c r="H30" s="241" t="s">
        <v>2048</v>
      </c>
      <c r="I30" s="241" t="s">
        <v>1958</v>
      </c>
      <c r="J30" s="244">
        <v>502909675</v>
      </c>
      <c r="K30" s="241" t="s">
        <v>1191</v>
      </c>
      <c r="M30" s="185"/>
      <c r="N30" s="185"/>
    </row>
    <row r="31" spans="2:21" x14ac:dyDescent="0.3">
      <c r="B31" s="184" t="s">
        <v>1469</v>
      </c>
      <c r="C31" s="184" t="s">
        <v>1473</v>
      </c>
      <c r="D31" s="184" t="s">
        <v>1520</v>
      </c>
      <c r="E31" s="184" t="s">
        <v>1520</v>
      </c>
      <c r="F31" s="50" t="s">
        <v>1525</v>
      </c>
      <c r="G31" s="301" t="s">
        <v>1491</v>
      </c>
      <c r="H31" s="50" t="s">
        <v>2049</v>
      </c>
      <c r="I31" s="242" t="s">
        <v>1959</v>
      </c>
      <c r="J31" s="180">
        <v>84971794</v>
      </c>
      <c r="K31" s="50" t="s">
        <v>1191</v>
      </c>
      <c r="P31" s="47"/>
      <c r="Q31" s="28"/>
      <c r="R31" s="186"/>
      <c r="S31" s="28"/>
      <c r="T31" s="186"/>
      <c r="U31" s="28"/>
    </row>
    <row r="32" spans="2:21" x14ac:dyDescent="0.3">
      <c r="B32" s="184" t="s">
        <v>1478</v>
      </c>
      <c r="C32" s="184" t="s">
        <v>1481</v>
      </c>
      <c r="D32" s="184" t="s">
        <v>1481</v>
      </c>
      <c r="E32" s="184" t="s">
        <v>1481</v>
      </c>
      <c r="F32" s="50" t="s">
        <v>1475</v>
      </c>
      <c r="G32" s="301" t="s">
        <v>1491</v>
      </c>
      <c r="H32" s="242" t="s">
        <v>2050</v>
      </c>
      <c r="I32" s="242" t="s">
        <v>1958</v>
      </c>
      <c r="J32" s="180">
        <v>117054858</v>
      </c>
      <c r="K32" s="50" t="s">
        <v>1191</v>
      </c>
    </row>
    <row r="33" spans="2:11" x14ac:dyDescent="0.3">
      <c r="B33" s="184" t="s">
        <v>1478</v>
      </c>
      <c r="C33" s="184" t="s">
        <v>1479</v>
      </c>
      <c r="D33" s="184" t="s">
        <v>1504</v>
      </c>
      <c r="E33" s="184" t="s">
        <v>1510</v>
      </c>
      <c r="F33" s="50" t="s">
        <v>1501</v>
      </c>
      <c r="G33" s="50" t="s">
        <v>1491</v>
      </c>
      <c r="H33" s="50" t="s">
        <v>2051</v>
      </c>
      <c r="I33" s="50" t="s">
        <v>2075</v>
      </c>
      <c r="J33" s="187">
        <v>1353194716</v>
      </c>
      <c r="K33" s="50" t="s">
        <v>1191</v>
      </c>
    </row>
    <row r="34" spans="2:11" x14ac:dyDescent="0.3">
      <c r="B34" s="184" t="s">
        <v>1478</v>
      </c>
      <c r="C34" s="184" t="s">
        <v>1479</v>
      </c>
      <c r="D34" s="184" t="s">
        <v>1504</v>
      </c>
      <c r="E34" s="184" t="s">
        <v>1507</v>
      </c>
      <c r="F34" s="50" t="s">
        <v>1505</v>
      </c>
      <c r="G34" s="50" t="s">
        <v>1491</v>
      </c>
      <c r="H34" s="50" t="s">
        <v>2052</v>
      </c>
      <c r="I34" s="50" t="s">
        <v>1959</v>
      </c>
      <c r="J34" s="187">
        <v>883556774</v>
      </c>
      <c r="K34" s="50" t="s">
        <v>1191</v>
      </c>
    </row>
    <row r="35" spans="2:11" x14ac:dyDescent="0.3">
      <c r="B35" s="243" t="s">
        <v>1478</v>
      </c>
      <c r="C35" s="243" t="s">
        <v>1481</v>
      </c>
      <c r="D35" s="243" t="s">
        <v>1481</v>
      </c>
      <c r="E35" s="243" t="s">
        <v>1481</v>
      </c>
      <c r="F35" s="241" t="s">
        <v>1506</v>
      </c>
      <c r="G35" s="238" t="s">
        <v>1491</v>
      </c>
      <c r="H35" s="241" t="s">
        <v>2053</v>
      </c>
      <c r="I35" s="241" t="s">
        <v>1959</v>
      </c>
      <c r="J35" s="246">
        <v>0</v>
      </c>
      <c r="K35" s="241" t="s">
        <v>1191</v>
      </c>
    </row>
    <row r="36" spans="2:11" x14ac:dyDescent="0.3">
      <c r="B36" s="243" t="s">
        <v>1478</v>
      </c>
      <c r="C36" s="243" t="s">
        <v>1480</v>
      </c>
      <c r="D36" s="243" t="s">
        <v>1508</v>
      </c>
      <c r="E36" s="243" t="s">
        <v>1508</v>
      </c>
      <c r="F36" s="241" t="s">
        <v>1506</v>
      </c>
      <c r="G36" s="241" t="s">
        <v>1491</v>
      </c>
      <c r="H36" s="241" t="s">
        <v>2054</v>
      </c>
      <c r="I36" s="50" t="s">
        <v>1959</v>
      </c>
      <c r="J36" s="244">
        <v>0</v>
      </c>
      <c r="K36" s="241" t="s">
        <v>1191</v>
      </c>
    </row>
    <row r="37" spans="2:11" x14ac:dyDescent="0.3">
      <c r="B37" s="184" t="s">
        <v>1469</v>
      </c>
      <c r="C37" s="184" t="s">
        <v>1470</v>
      </c>
      <c r="D37" s="184" t="s">
        <v>1516</v>
      </c>
      <c r="E37" s="184" t="s">
        <v>1516</v>
      </c>
      <c r="F37" s="50" t="s">
        <v>1542</v>
      </c>
      <c r="G37" s="287" t="s">
        <v>1491</v>
      </c>
      <c r="H37" s="242" t="s">
        <v>2055</v>
      </c>
      <c r="I37" s="242" t="s">
        <v>1959</v>
      </c>
      <c r="J37" s="180">
        <v>1106912601</v>
      </c>
      <c r="K37" s="50" t="s">
        <v>1191</v>
      </c>
    </row>
    <row r="38" spans="2:11" x14ac:dyDescent="0.3">
      <c r="B38" s="184" t="s">
        <v>1469</v>
      </c>
      <c r="C38" s="184" t="s">
        <v>1470</v>
      </c>
      <c r="D38" s="184" t="s">
        <v>1518</v>
      </c>
      <c r="E38" s="184" t="s">
        <v>1518</v>
      </c>
      <c r="F38" s="50" t="s">
        <v>1509</v>
      </c>
      <c r="G38" s="301" t="s">
        <v>1491</v>
      </c>
      <c r="H38" s="50" t="s">
        <v>2056</v>
      </c>
      <c r="I38" s="242" t="s">
        <v>1959</v>
      </c>
      <c r="J38" s="180">
        <v>0</v>
      </c>
      <c r="K38" s="50" t="s">
        <v>1191</v>
      </c>
    </row>
    <row r="39" spans="2:11" x14ac:dyDescent="0.3">
      <c r="B39" s="184" t="s">
        <v>1478</v>
      </c>
      <c r="C39" s="184" t="s">
        <v>1479</v>
      </c>
      <c r="D39" s="184" t="s">
        <v>1504</v>
      </c>
      <c r="E39" s="184" t="s">
        <v>1509</v>
      </c>
      <c r="F39" s="50" t="s">
        <v>1509</v>
      </c>
      <c r="G39" s="50" t="s">
        <v>1491</v>
      </c>
      <c r="H39" s="50" t="s">
        <v>2057</v>
      </c>
      <c r="I39" s="50" t="s">
        <v>1959</v>
      </c>
      <c r="J39" s="187">
        <v>37402123</v>
      </c>
      <c r="K39" s="50" t="s">
        <v>1191</v>
      </c>
    </row>
    <row r="40" spans="2:11" x14ac:dyDescent="0.3">
      <c r="B40" s="184" t="s">
        <v>1478</v>
      </c>
      <c r="C40" s="184" t="s">
        <v>1479</v>
      </c>
      <c r="D40" s="184" t="s">
        <v>1504</v>
      </c>
      <c r="E40" s="184" t="s">
        <v>1507</v>
      </c>
      <c r="F40" s="50" t="s">
        <v>1509</v>
      </c>
      <c r="G40" s="50" t="s">
        <v>1491</v>
      </c>
      <c r="H40" s="304" t="s">
        <v>2058</v>
      </c>
      <c r="I40" s="50" t="s">
        <v>1959</v>
      </c>
      <c r="J40" s="187">
        <v>37229920</v>
      </c>
      <c r="K40" s="50" t="s">
        <v>1191</v>
      </c>
    </row>
    <row r="41" spans="2:11" x14ac:dyDescent="0.3">
      <c r="B41" s="184" t="s">
        <v>1478</v>
      </c>
      <c r="C41" s="184" t="s">
        <v>1479</v>
      </c>
      <c r="D41" s="184" t="s">
        <v>1504</v>
      </c>
      <c r="E41" s="184" t="s">
        <v>1509</v>
      </c>
      <c r="F41" s="50" t="s">
        <v>1509</v>
      </c>
      <c r="G41" s="50" t="s">
        <v>1491</v>
      </c>
      <c r="H41" s="50" t="s">
        <v>2059</v>
      </c>
      <c r="I41" s="50" t="s">
        <v>1959</v>
      </c>
      <c r="J41" s="187">
        <v>144089372</v>
      </c>
      <c r="K41" s="50" t="s">
        <v>1191</v>
      </c>
    </row>
    <row r="42" spans="2:11" x14ac:dyDescent="0.3">
      <c r="B42" s="188" t="s">
        <v>1478</v>
      </c>
      <c r="C42" s="188" t="s">
        <v>1479</v>
      </c>
      <c r="D42" s="188" t="s">
        <v>1504</v>
      </c>
      <c r="E42" s="188" t="s">
        <v>1506</v>
      </c>
      <c r="F42" s="50" t="s">
        <v>1509</v>
      </c>
      <c r="G42" s="50" t="s">
        <v>1491</v>
      </c>
      <c r="H42" s="50" t="s">
        <v>2060</v>
      </c>
      <c r="I42" s="50" t="s">
        <v>1959</v>
      </c>
      <c r="J42" s="187">
        <v>27082473</v>
      </c>
      <c r="K42" s="50" t="s">
        <v>1191</v>
      </c>
    </row>
    <row r="43" spans="2:11" x14ac:dyDescent="0.3">
      <c r="B43" s="184" t="s">
        <v>1478</v>
      </c>
      <c r="C43" s="184" t="s">
        <v>1479</v>
      </c>
      <c r="D43" s="184" t="s">
        <v>1504</v>
      </c>
      <c r="E43" s="184" t="s">
        <v>1509</v>
      </c>
      <c r="F43" s="50" t="s">
        <v>1509</v>
      </c>
      <c r="G43" s="50" t="s">
        <v>1491</v>
      </c>
      <c r="H43" s="50" t="s">
        <v>2061</v>
      </c>
      <c r="I43" s="50" t="s">
        <v>1959</v>
      </c>
      <c r="J43" s="187">
        <v>0</v>
      </c>
      <c r="K43" s="50" t="s">
        <v>1191</v>
      </c>
    </row>
    <row r="44" spans="2:11" x14ac:dyDescent="0.3">
      <c r="B44" s="184" t="s">
        <v>1478</v>
      </c>
      <c r="C44" s="184" t="s">
        <v>1479</v>
      </c>
      <c r="D44" s="184" t="s">
        <v>1504</v>
      </c>
      <c r="E44" s="184" t="s">
        <v>1509</v>
      </c>
      <c r="F44" s="50" t="s">
        <v>1509</v>
      </c>
      <c r="G44" s="50" t="s">
        <v>1491</v>
      </c>
      <c r="H44" s="50" t="s">
        <v>2062</v>
      </c>
      <c r="I44" s="50" t="s">
        <v>1959</v>
      </c>
      <c r="J44" s="187">
        <v>20257100</v>
      </c>
      <c r="K44" s="50" t="s">
        <v>1191</v>
      </c>
    </row>
    <row r="45" spans="2:11" x14ac:dyDescent="0.3">
      <c r="B45" s="184" t="s">
        <v>1478</v>
      </c>
      <c r="C45" s="184" t="s">
        <v>1479</v>
      </c>
      <c r="D45" s="184" t="s">
        <v>1504</v>
      </c>
      <c r="E45" s="184" t="s">
        <v>1505</v>
      </c>
      <c r="F45" s="50" t="s">
        <v>1509</v>
      </c>
      <c r="G45" s="50" t="s">
        <v>1491</v>
      </c>
      <c r="H45" s="50" t="s">
        <v>2063</v>
      </c>
      <c r="I45" s="50" t="s">
        <v>1959</v>
      </c>
      <c r="J45" s="187">
        <v>13341660</v>
      </c>
      <c r="K45" s="50" t="s">
        <v>1191</v>
      </c>
    </row>
    <row r="46" spans="2:11" x14ac:dyDescent="0.3">
      <c r="B46" s="243" t="s">
        <v>1478</v>
      </c>
      <c r="C46" s="243" t="s">
        <v>1479</v>
      </c>
      <c r="D46" s="243" t="s">
        <v>1504</v>
      </c>
      <c r="E46" s="243" t="s">
        <v>1505</v>
      </c>
      <c r="F46" s="241" t="s">
        <v>1510</v>
      </c>
      <c r="G46" s="241" t="s">
        <v>1491</v>
      </c>
      <c r="H46" s="241" t="s">
        <v>2064</v>
      </c>
      <c r="I46" s="241" t="s">
        <v>1959</v>
      </c>
      <c r="J46" s="244">
        <v>5804884</v>
      </c>
      <c r="K46" s="241" t="s">
        <v>1191</v>
      </c>
    </row>
    <row r="47" spans="2:11" x14ac:dyDescent="0.3">
      <c r="B47" s="184" t="s">
        <v>1478</v>
      </c>
      <c r="C47" s="184" t="s">
        <v>1479</v>
      </c>
      <c r="D47" s="184" t="s">
        <v>1504</v>
      </c>
      <c r="E47" s="184" t="s">
        <v>1509</v>
      </c>
      <c r="F47" s="50" t="s">
        <v>1510</v>
      </c>
      <c r="G47" s="50" t="s">
        <v>1491</v>
      </c>
      <c r="H47" s="50" t="s">
        <v>2065</v>
      </c>
      <c r="I47" s="50" t="s">
        <v>1959</v>
      </c>
      <c r="J47" s="187">
        <v>649813753</v>
      </c>
      <c r="K47" s="50" t="s">
        <v>1191</v>
      </c>
    </row>
    <row r="48" spans="2:11" x14ac:dyDescent="0.3">
      <c r="B48" s="184" t="s">
        <v>1469</v>
      </c>
      <c r="C48" s="184" t="s">
        <v>1473</v>
      </c>
      <c r="D48" s="184" t="s">
        <v>1522</v>
      </c>
      <c r="E48" s="184" t="s">
        <v>1522</v>
      </c>
      <c r="F48" s="50" t="s">
        <v>1508</v>
      </c>
      <c r="G48" s="301" t="s">
        <v>1491</v>
      </c>
      <c r="H48" s="50" t="s">
        <v>2066</v>
      </c>
      <c r="I48" s="242" t="s">
        <v>1959</v>
      </c>
      <c r="J48" s="180">
        <v>93434641</v>
      </c>
      <c r="K48" s="50" t="s">
        <v>1191</v>
      </c>
    </row>
    <row r="49" spans="2:11" x14ac:dyDescent="0.3">
      <c r="B49" s="188" t="s">
        <v>1478</v>
      </c>
      <c r="C49" s="188" t="s">
        <v>1479</v>
      </c>
      <c r="D49" s="188" t="s">
        <v>1504</v>
      </c>
      <c r="E49" s="188" t="s">
        <v>1509</v>
      </c>
      <c r="F49" s="50" t="s">
        <v>1508</v>
      </c>
      <c r="G49" s="50" t="s">
        <v>1491</v>
      </c>
      <c r="H49" s="50" t="s">
        <v>2067</v>
      </c>
      <c r="I49" s="50" t="s">
        <v>1959</v>
      </c>
      <c r="J49" s="187">
        <v>71139547</v>
      </c>
      <c r="K49" s="50" t="s">
        <v>1191</v>
      </c>
    </row>
    <row r="50" spans="2:11" x14ac:dyDescent="0.3">
      <c r="B50" s="184" t="s">
        <v>1478</v>
      </c>
      <c r="C50" s="184" t="s">
        <v>1479</v>
      </c>
      <c r="D50" s="184" t="s">
        <v>1504</v>
      </c>
      <c r="E50" s="184" t="s">
        <v>1509</v>
      </c>
      <c r="F50" s="50" t="s">
        <v>1481</v>
      </c>
      <c r="G50" s="50" t="s">
        <v>1491</v>
      </c>
      <c r="H50" s="50" t="s">
        <v>2068</v>
      </c>
      <c r="I50" s="50" t="s">
        <v>1958</v>
      </c>
      <c r="J50" s="187">
        <v>63878</v>
      </c>
      <c r="K50" s="50" t="s">
        <v>1191</v>
      </c>
    </row>
    <row r="51" spans="2:11" x14ac:dyDescent="0.3">
      <c r="B51" s="184" t="s">
        <v>1478</v>
      </c>
      <c r="C51" s="184" t="s">
        <v>1479</v>
      </c>
      <c r="D51" s="184" t="s">
        <v>1504</v>
      </c>
      <c r="E51" s="184" t="s">
        <v>1506</v>
      </c>
      <c r="F51" s="50" t="s">
        <v>1481</v>
      </c>
      <c r="G51" s="50" t="s">
        <v>1491</v>
      </c>
      <c r="H51" s="50" t="s">
        <v>2069</v>
      </c>
      <c r="I51" s="50" t="s">
        <v>1958</v>
      </c>
      <c r="J51" s="187">
        <v>0</v>
      </c>
      <c r="K51" s="50" t="s">
        <v>1191</v>
      </c>
    </row>
    <row r="52" spans="2:11" x14ac:dyDescent="0.3">
      <c r="B52" s="184" t="s">
        <v>1469</v>
      </c>
      <c r="C52" s="184" t="s">
        <v>1470</v>
      </c>
      <c r="D52" s="184" t="s">
        <v>1518</v>
      </c>
      <c r="E52" s="184" t="s">
        <v>1518</v>
      </c>
      <c r="F52" s="50" t="s">
        <v>1508</v>
      </c>
      <c r="G52" s="301" t="s">
        <v>988</v>
      </c>
      <c r="H52" s="50" t="s">
        <v>2208</v>
      </c>
      <c r="I52" s="242" t="s">
        <v>1959</v>
      </c>
      <c r="J52" s="180">
        <v>2000</v>
      </c>
      <c r="K52" s="50" t="s">
        <v>1191</v>
      </c>
    </row>
    <row r="53" spans="2:11" x14ac:dyDescent="0.3">
      <c r="B53" s="184" t="s">
        <v>1469</v>
      </c>
      <c r="C53" s="184" t="s">
        <v>1470</v>
      </c>
      <c r="D53" s="184" t="s">
        <v>1516</v>
      </c>
      <c r="E53" s="184" t="s">
        <v>1516</v>
      </c>
      <c r="F53" s="50" t="s">
        <v>1508</v>
      </c>
      <c r="G53" s="301" t="s">
        <v>988</v>
      </c>
      <c r="H53" s="291" t="s">
        <v>2078</v>
      </c>
      <c r="I53" s="242" t="s">
        <v>1959</v>
      </c>
      <c r="J53" s="180">
        <v>6223</v>
      </c>
      <c r="K53" s="50" t="s">
        <v>1191</v>
      </c>
    </row>
    <row r="54" spans="2:11" ht="16.5" thickBot="1" x14ac:dyDescent="0.35"/>
    <row r="55" spans="2:11" ht="17.25" thickBot="1" x14ac:dyDescent="0.35">
      <c r="I55" s="292" t="s">
        <v>2083</v>
      </c>
      <c r="J55" s="183">
        <f>SUM(Government_revenues_table[Revenue value])/'Part 1 - About'!E45</f>
        <v>867410032.350986</v>
      </c>
    </row>
    <row r="56" spans="2:11" ht="21" customHeight="1" thickBot="1" x14ac:dyDescent="0.35">
      <c r="I56" s="288"/>
      <c r="J56" s="293"/>
    </row>
    <row r="57" spans="2:11" ht="17.25" thickBot="1" x14ac:dyDescent="0.35">
      <c r="I57" s="292" t="s">
        <v>2089</v>
      </c>
      <c r="J57" s="183">
        <f>SUM(Government_revenues_table[Revenue value])</f>
        <v>5871932214</v>
      </c>
    </row>
    <row r="61" spans="2:11" ht="24" x14ac:dyDescent="0.3">
      <c r="F61" s="177" t="s">
        <v>1562</v>
      </c>
      <c r="G61" s="177"/>
      <c r="H61" s="200"/>
      <c r="I61" s="200"/>
      <c r="J61" s="200"/>
      <c r="K61" s="200"/>
    </row>
    <row r="62" spans="2:11" x14ac:dyDescent="0.3">
      <c r="F62" s="189" t="s">
        <v>1563</v>
      </c>
      <c r="G62" s="190"/>
      <c r="H62" s="190"/>
      <c r="I62" s="190"/>
      <c r="J62" s="191"/>
      <c r="K62" s="190"/>
    </row>
    <row r="63" spans="2:11" x14ac:dyDescent="0.3">
      <c r="F63" s="189"/>
      <c r="G63" s="190"/>
      <c r="H63" s="190"/>
      <c r="I63" s="190"/>
      <c r="J63" s="191"/>
      <c r="K63" s="190"/>
    </row>
    <row r="64" spans="2:11" x14ac:dyDescent="0.3">
      <c r="F64" s="189"/>
      <c r="G64" s="190"/>
      <c r="H64" s="190"/>
      <c r="I64" s="190"/>
      <c r="J64" s="191"/>
      <c r="K64" s="190"/>
    </row>
    <row r="65" spans="6:11" x14ac:dyDescent="0.3">
      <c r="F65" s="189" t="s">
        <v>1550</v>
      </c>
      <c r="G65" s="190" t="s">
        <v>1926</v>
      </c>
      <c r="H65" s="190"/>
      <c r="I65" s="190"/>
      <c r="J65" s="191"/>
      <c r="K65" s="190"/>
    </row>
    <row r="66" spans="6:11" x14ac:dyDescent="0.3">
      <c r="F66" s="189" t="s">
        <v>1551</v>
      </c>
      <c r="G66" s="190" t="s">
        <v>1927</v>
      </c>
      <c r="H66" s="190"/>
      <c r="I66" s="190"/>
      <c r="J66" s="191"/>
      <c r="K66" s="190"/>
    </row>
    <row r="67" spans="6:11" x14ac:dyDescent="0.3">
      <c r="F67" s="189"/>
      <c r="G67" s="192" t="s">
        <v>1488</v>
      </c>
      <c r="H67" s="192" t="s">
        <v>1431</v>
      </c>
      <c r="I67" s="192" t="s">
        <v>1494</v>
      </c>
      <c r="J67" s="193" t="s">
        <v>1432</v>
      </c>
      <c r="K67" s="192" t="s">
        <v>1006</v>
      </c>
    </row>
    <row r="68" spans="6:11" x14ac:dyDescent="0.3">
      <c r="F68" s="189"/>
      <c r="G68" s="194" t="s">
        <v>986</v>
      </c>
      <c r="H68" s="194" t="s">
        <v>1558</v>
      </c>
      <c r="I68" s="194" t="s">
        <v>1560</v>
      </c>
      <c r="J68" s="195">
        <v>987654321</v>
      </c>
      <c r="K68" s="196" t="s">
        <v>1199</v>
      </c>
    </row>
    <row r="69" spans="6:11" x14ac:dyDescent="0.3">
      <c r="F69" s="189"/>
      <c r="G69" s="190" t="s">
        <v>988</v>
      </c>
      <c r="H69" s="190" t="s">
        <v>1559</v>
      </c>
      <c r="I69" s="190" t="s">
        <v>1560</v>
      </c>
      <c r="J69" s="191">
        <v>123456</v>
      </c>
      <c r="K69" s="190" t="s">
        <v>1199</v>
      </c>
    </row>
    <row r="70" spans="6:11" ht="16.5" thickBot="1" x14ac:dyDescent="0.35">
      <c r="F70" s="189"/>
      <c r="G70" s="197" t="s">
        <v>1561</v>
      </c>
      <c r="H70" s="197"/>
      <c r="I70" s="197"/>
      <c r="J70" s="198">
        <v>987777777</v>
      </c>
      <c r="K70" s="197" t="s">
        <v>1199</v>
      </c>
    </row>
    <row r="71" spans="6:11" ht="16.5" thickTop="1" x14ac:dyDescent="0.3">
      <c r="F71" s="189" t="s">
        <v>1552</v>
      </c>
      <c r="G71" s="190" t="s">
        <v>1555</v>
      </c>
      <c r="H71" s="190"/>
      <c r="I71" s="190"/>
      <c r="J71" s="191"/>
      <c r="K71" s="190"/>
    </row>
    <row r="72" spans="6:11" x14ac:dyDescent="0.3">
      <c r="F72" s="189" t="s">
        <v>1553</v>
      </c>
      <c r="G72" s="190" t="s">
        <v>1555</v>
      </c>
      <c r="H72" s="190"/>
      <c r="I72" s="190"/>
      <c r="J72" s="191"/>
      <c r="K72" s="190"/>
    </row>
    <row r="73" spans="6:11" x14ac:dyDescent="0.3">
      <c r="F73" s="189" t="s">
        <v>1554</v>
      </c>
      <c r="G73" s="190" t="s">
        <v>1555</v>
      </c>
      <c r="H73" s="190"/>
      <c r="I73" s="190"/>
      <c r="J73" s="191"/>
      <c r="K73" s="190"/>
    </row>
    <row r="74" spans="6:11" x14ac:dyDescent="0.3">
      <c r="F74" s="189"/>
      <c r="G74" s="190"/>
      <c r="H74" s="190"/>
      <c r="I74" s="190"/>
      <c r="J74" s="191"/>
      <c r="K74" s="190"/>
    </row>
    <row r="75" spans="6:11" x14ac:dyDescent="0.3">
      <c r="F75" s="189"/>
      <c r="G75" s="190"/>
      <c r="H75" s="190"/>
      <c r="I75" s="190"/>
      <c r="J75" s="191"/>
      <c r="K75" s="190"/>
    </row>
    <row r="76" spans="6:11" ht="18.75" customHeight="1" x14ac:dyDescent="0.3">
      <c r="F76" s="189"/>
      <c r="G76" s="190"/>
      <c r="H76" s="190"/>
      <c r="I76" s="190"/>
      <c r="J76" s="191"/>
      <c r="K76" s="190"/>
    </row>
    <row r="77" spans="6:11" ht="15.75" customHeight="1" x14ac:dyDescent="0.3">
      <c r="F77" s="189"/>
      <c r="G77" s="190"/>
      <c r="H77" s="190"/>
      <c r="I77" s="190"/>
      <c r="J77" s="191"/>
      <c r="K77" s="190"/>
    </row>
    <row r="78" spans="6:11" x14ac:dyDescent="0.3">
      <c r="F78" s="189"/>
      <c r="G78" s="190"/>
      <c r="H78" s="190"/>
      <c r="I78" s="190"/>
      <c r="J78" s="191"/>
      <c r="K78" s="190"/>
    </row>
    <row r="79" spans="6:11" x14ac:dyDescent="0.3">
      <c r="F79" s="189"/>
      <c r="G79" s="190"/>
      <c r="H79" s="190"/>
      <c r="I79" s="190"/>
      <c r="J79" s="191"/>
      <c r="K79" s="190"/>
    </row>
    <row r="80" spans="6:11" x14ac:dyDescent="0.3">
      <c r="F80" s="37"/>
      <c r="G80" s="37"/>
      <c r="H80" s="37"/>
      <c r="I80" s="37"/>
      <c r="J80" s="37"/>
      <c r="K80" s="37"/>
    </row>
    <row r="81" spans="6:14" ht="15.75" customHeight="1" thickBot="1" x14ac:dyDescent="0.35">
      <c r="F81" s="355"/>
      <c r="G81" s="355"/>
      <c r="H81" s="355"/>
      <c r="I81" s="355"/>
      <c r="J81" s="355"/>
      <c r="K81" s="355"/>
      <c r="L81" s="355"/>
      <c r="M81" s="355"/>
      <c r="N81" s="355"/>
    </row>
    <row r="82" spans="6:14" x14ac:dyDescent="0.3">
      <c r="F82" s="365"/>
      <c r="G82" s="365"/>
      <c r="H82" s="365"/>
      <c r="I82" s="365"/>
      <c r="J82" s="365"/>
      <c r="K82" s="365"/>
      <c r="L82" s="365"/>
      <c r="M82" s="365"/>
      <c r="N82" s="365"/>
    </row>
    <row r="83" spans="6:14" ht="16.5" thickBot="1" x14ac:dyDescent="0.35">
      <c r="F83" s="330" t="s">
        <v>1847</v>
      </c>
      <c r="G83" s="331"/>
      <c r="H83" s="331"/>
      <c r="I83" s="331"/>
      <c r="J83" s="331"/>
      <c r="K83" s="331"/>
      <c r="L83" s="331"/>
      <c r="M83" s="331"/>
      <c r="N83" s="331"/>
    </row>
    <row r="84" spans="6:14" x14ac:dyDescent="0.3">
      <c r="F84" s="363" t="s">
        <v>1866</v>
      </c>
      <c r="G84" s="364"/>
      <c r="H84" s="364"/>
      <c r="I84" s="364"/>
      <c r="J84" s="364"/>
      <c r="K84" s="364"/>
      <c r="L84" s="364"/>
      <c r="M84" s="364"/>
      <c r="N84" s="364"/>
    </row>
    <row r="85" spans="6:14" ht="16.5" thickBot="1" x14ac:dyDescent="0.35">
      <c r="F85" s="334"/>
      <c r="G85" s="334"/>
      <c r="H85" s="334"/>
      <c r="I85" s="334"/>
      <c r="J85" s="334"/>
      <c r="K85" s="334"/>
      <c r="L85" s="334"/>
      <c r="M85" s="334"/>
      <c r="N85" s="334"/>
    </row>
    <row r="86" spans="6:14" x14ac:dyDescent="0.3">
      <c r="F86" s="325" t="s">
        <v>1846</v>
      </c>
      <c r="G86" s="325"/>
      <c r="H86" s="325"/>
      <c r="I86" s="325"/>
      <c r="J86" s="325"/>
      <c r="K86" s="325"/>
      <c r="L86" s="325"/>
      <c r="M86" s="325"/>
      <c r="N86" s="325"/>
    </row>
    <row r="87" spans="6:14" ht="15.75" customHeight="1" x14ac:dyDescent="0.3">
      <c r="F87" s="309" t="s">
        <v>1867</v>
      </c>
      <c r="G87" s="309"/>
      <c r="H87" s="309"/>
      <c r="I87" s="309"/>
      <c r="J87" s="309"/>
      <c r="K87" s="309"/>
      <c r="L87" s="309"/>
      <c r="M87" s="309"/>
      <c r="N87" s="309"/>
    </row>
    <row r="88" spans="6:14" x14ac:dyDescent="0.3">
      <c r="F88" s="318" t="s">
        <v>1868</v>
      </c>
      <c r="G88" s="318"/>
      <c r="H88" s="318"/>
      <c r="I88" s="318"/>
      <c r="J88" s="318"/>
      <c r="K88" s="318"/>
      <c r="L88" s="318"/>
      <c r="M88" s="318"/>
      <c r="N88" s="318"/>
    </row>
  </sheetData>
  <sheetProtection insertRows="0"/>
  <protectedRanges>
    <protectedRange algorithmName="SHA-512" hashValue="19r0bVvPR7yZA0UiYij7Tv1CBk3noIABvFePbLhCJ4nk3L6A+Fy+RdPPS3STf+a52x4pG2PQK4FAkXK9epnlIA==" saltValue="gQC4yrLvnbJqxYZ0KSEoZA==" spinCount="100000" sqref="K68 K55 I22:K53 F22:G53" name="Government revenues"/>
  </protectedRanges>
  <mergeCells count="25">
    <mergeCell ref="F88:N88"/>
    <mergeCell ref="F18:K18"/>
    <mergeCell ref="F8:N8"/>
    <mergeCell ref="F9:N9"/>
    <mergeCell ref="F10:N10"/>
    <mergeCell ref="F11:N11"/>
    <mergeCell ref="F12:N12"/>
    <mergeCell ref="F13:N13"/>
    <mergeCell ref="F14:N14"/>
    <mergeCell ref="F15:N15"/>
    <mergeCell ref="M18:N18"/>
    <mergeCell ref="F81:N81"/>
    <mergeCell ref="F82:N82"/>
    <mergeCell ref="F83:N83"/>
    <mergeCell ref="F87:N87"/>
    <mergeCell ref="F84:N84"/>
    <mergeCell ref="F85:N85"/>
    <mergeCell ref="F86:N86"/>
    <mergeCell ref="F20:K20"/>
    <mergeCell ref="F16:N16"/>
    <mergeCell ref="M19:N19"/>
    <mergeCell ref="M27:N27"/>
    <mergeCell ref="M29:N29"/>
    <mergeCell ref="M21:N21"/>
    <mergeCell ref="M22:N26"/>
  </mergeCells>
  <dataValidations count="9">
    <dataValidation type="list" allowBlank="1" showInputMessage="1" showErrorMessage="1" sqref="K68:K70" xr:uid="{00000000-0002-0000-0400-000001000000}">
      <formula1>Currency_code_list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 H24:H53" xr:uid="{00000000-0002-0000-0400-000002000000}"/>
    <dataValidation type="textLength" allowBlank="1" showInputMessage="1" showErrorMessage="1" errorTitle="Please do not edit these cells" error="Please do not edit these cells" sqref="F61:K62 F21:H21 J21" xr:uid="{00000000-0002-0000-0400-000003000000}">
      <formula1>10000</formula1>
      <formula2>50000</formula2>
    </dataValidation>
    <dataValidation allowBlank="1" showInputMessage="1" showErrorMessage="1" errorTitle="Please do not edit these cells" error="Please do not edit these cells" sqref="I21" xr:uid="{00000000-0002-0000-0400-000004000000}"/>
    <dataValidation type="whole" allowBlank="1" showInputMessage="1" showErrorMessage="1" errorTitle="Please do not edit those cells" error="Please do not edit those cells" sqref="F80:K80" xr:uid="{00000000-0002-0000-0400-000005000000}">
      <formula1>10000</formula1>
      <formula2>50000</formula2>
    </dataValidation>
    <dataValidation type="list" allowBlank="1" showInputMessage="1" showErrorMessage="1" promptTitle="Receiving government agency" prompt="Input the name of the government recipient here._x000a__x000a_Please refrain from using acronyms, and input complete name" sqref="I22:I32 I51:I53" xr:uid="{00000000-0002-0000-0400-000006000000}">
      <formula1>Government_entities_list</formula1>
    </dataValidation>
    <dataValidation type="textLength" allowBlank="1" showInputMessage="1" showErrorMessage="1" sqref="L61:N80 B7:K20 B81:N88 L7:N53 B54:H60 K54:N60 I54:J54 I58:J60 A7:A88 O7:O80" xr:uid="{00000000-0002-0000-0400-000008000000}">
      <formula1>9999999</formula1>
      <formula2>99999999</formula2>
    </dataValidation>
    <dataValidation type="list" allowBlank="1" showInputMessage="1" showErrorMessage="1" sqref="F22:F53" xr:uid="{00000000-0002-0000-0400-000000000000}">
      <formula1>GFS_list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53" xr:uid="{00000000-0002-0000-0400-000007000000}">
      <formula1>0.1</formula1>
      <formula2>0.2</formula2>
    </dataValidation>
  </dataValidations>
  <hyperlinks>
    <hyperlink ref="M19" r:id="rId1" location="r5-1" display="EITI Requirement 5.1" xr:uid="{00000000-0004-0000-0400-000000000000}"/>
    <hyperlink ref="F20" r:id="rId2" location="r4-1" display="EITI Requirement 4.1" xr:uid="{00000000-0004-0000-0400-000001000000}"/>
    <hyperlink ref="F84:J84" r:id="rId3" display="Give us your feedback or report a conflict in the data! Write to us at  data@eiti.org" xr:uid="{00000000-0004-0000-0400-000002000000}"/>
    <hyperlink ref="F83:J83" r:id="rId4" display="For the latest version of Summary data templates, see  https://eiti.org/summary-data-template" xr:uid="{00000000-0004-0000-0400-000003000000}"/>
    <hyperlink ref="M29:N29" r:id="rId5" display="or, https://www.imf.org/external/np/sta/gfsm/" xr:uid="{00000000-0004-0000-0400-000004000000}"/>
    <hyperlink ref="M27:N27" r:id="rId6" display="For more guidance, please visit https://eiti.org/summary-data-templates" xr:uid="{00000000-0004-0000-0400-000005000000}"/>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9000000}">
          <x14:formula1>
            <xm:f>Lists!$S$2:$S$29</xm:f>
          </x14:formula1>
          <xm:sqref>B22:E53</xm:sqref>
        </x14:dataValidation>
        <x14:dataValidation type="list" allowBlank="1" showInputMessage="1" showErrorMessage="1" promptTitle="Please select sector" prompt="Please select the relevant sector from the list" xr:uid="{00000000-0002-0000-0400-00000B000000}">
          <x14:formula1>
            <xm:f>Lists!$AA$3:$AA$9</xm:f>
          </x14:formula1>
          <xm:sqref>G22:G53</xm:sqref>
        </x14:dataValidation>
        <x14:dataValidation type="list" allowBlank="1" showInputMessage="1" showErrorMessage="1" xr:uid="{00000000-0002-0000-0400-00000C000000}">
          <x14:formula1>
            <xm:f>Lists!$I$11:$I$168</xm:f>
          </x14:formula1>
          <xm:sqref>K22:K53</xm:sqref>
        </x14:dataValidation>
        <x14:dataValidation type="list" allowBlank="1" showInputMessage="1" showErrorMessage="1" promptTitle="Receiving government agency" prompt="Input the name of the government recipient here._x000a__x000a_Please refrain from using acronyms, and input complete name" xr:uid="{00000000-0002-0000-0400-00000A000000}">
          <x14:formula1>
            <xm:f>'Part 3 - Reporting entities'!$B$15:$B$17</xm:f>
          </x14:formula1>
          <xm:sqref>I33:I50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AH242"/>
  <sheetViews>
    <sheetView showGridLines="0" zoomScale="85" zoomScaleNormal="85" workbookViewId="0"/>
  </sheetViews>
  <sheetFormatPr defaultColWidth="9.140625" defaultRowHeight="14.25" x14ac:dyDescent="0.25"/>
  <cols>
    <col min="1" max="1" width="3.85546875" style="19" customWidth="1"/>
    <col min="2" max="2" width="0.140625" style="19" customWidth="1"/>
    <col min="3" max="3" width="45.42578125" style="19" customWidth="1"/>
    <col min="4" max="4" width="47.5703125" style="19" customWidth="1"/>
    <col min="5" max="5" width="30.5703125" style="19" bestFit="1" customWidth="1"/>
    <col min="6" max="6" width="29" style="19" customWidth="1"/>
    <col min="7" max="7" width="30.85546875" style="19" customWidth="1"/>
    <col min="8" max="8" width="29.140625" style="19" customWidth="1"/>
    <col min="9" max="9" width="27.140625" style="19" bestFit="1" customWidth="1"/>
    <col min="10" max="10" width="23.140625" style="19" bestFit="1" customWidth="1"/>
    <col min="11" max="11" width="37.140625" style="19" bestFit="1" customWidth="1"/>
    <col min="12" max="12" width="38.5703125" style="19" bestFit="1" customWidth="1"/>
    <col min="13" max="13" width="26" style="19" bestFit="1" customWidth="1"/>
    <col min="14" max="14" width="16.85546875" style="19" bestFit="1" customWidth="1"/>
    <col min="15" max="15" width="4" style="19" customWidth="1"/>
    <col min="16" max="16" width="9.140625" style="19"/>
    <col min="17" max="33" width="15.85546875" style="25" customWidth="1"/>
    <col min="34" max="16384" width="9.140625" style="19"/>
  </cols>
  <sheetData>
    <row r="1" spans="2:34" x14ac:dyDescent="0.25">
      <c r="C1" s="25"/>
      <c r="D1" s="25"/>
      <c r="E1" s="25"/>
      <c r="F1" s="25"/>
      <c r="G1" s="25"/>
      <c r="H1" s="25"/>
      <c r="I1" s="25"/>
      <c r="J1" s="25"/>
      <c r="K1" s="25"/>
    </row>
    <row r="2" spans="2:34" s="50" customFormat="1" ht="15.75" x14ac:dyDescent="0.3">
      <c r="C2" s="319" t="s">
        <v>1905</v>
      </c>
      <c r="D2" s="319"/>
      <c r="E2" s="319"/>
      <c r="F2" s="319"/>
      <c r="G2" s="319"/>
      <c r="H2" s="319"/>
      <c r="I2" s="319"/>
      <c r="J2" s="319"/>
      <c r="K2" s="319"/>
      <c r="L2" s="319"/>
      <c r="M2" s="319"/>
      <c r="N2" s="319"/>
      <c r="Q2" s="178"/>
      <c r="R2" s="178"/>
      <c r="S2" s="178"/>
      <c r="T2" s="178"/>
      <c r="U2" s="178"/>
      <c r="V2" s="178"/>
      <c r="W2" s="178"/>
      <c r="X2" s="178"/>
      <c r="Y2" s="178"/>
      <c r="Z2" s="178"/>
      <c r="AA2" s="178"/>
      <c r="AB2" s="178"/>
      <c r="AC2" s="178"/>
      <c r="AD2" s="178"/>
      <c r="AE2" s="178"/>
      <c r="AF2" s="178"/>
      <c r="AG2" s="178"/>
    </row>
    <row r="3" spans="2:34" ht="21" customHeight="1" x14ac:dyDescent="0.25">
      <c r="C3" s="361" t="s">
        <v>1632</v>
      </c>
      <c r="D3" s="361"/>
      <c r="E3" s="361"/>
      <c r="F3" s="361"/>
      <c r="G3" s="361"/>
      <c r="H3" s="361"/>
      <c r="I3" s="361"/>
      <c r="J3" s="361"/>
      <c r="K3" s="361"/>
      <c r="L3" s="361"/>
      <c r="M3" s="361"/>
      <c r="N3" s="361"/>
    </row>
    <row r="4" spans="2:34" s="50" customFormat="1" ht="15.6" customHeight="1" x14ac:dyDescent="0.3">
      <c r="C4" s="357" t="s">
        <v>1906</v>
      </c>
      <c r="D4" s="357"/>
      <c r="E4" s="357"/>
      <c r="F4" s="357"/>
      <c r="G4" s="357"/>
      <c r="H4" s="357"/>
      <c r="I4" s="357"/>
      <c r="J4" s="357"/>
      <c r="K4" s="357"/>
      <c r="L4" s="357"/>
      <c r="M4" s="357"/>
      <c r="N4" s="357"/>
      <c r="Q4" s="178"/>
      <c r="R4" s="178"/>
      <c r="S4" s="178"/>
      <c r="T4" s="178"/>
      <c r="U4" s="178"/>
      <c r="V4" s="178"/>
      <c r="W4" s="178"/>
      <c r="X4" s="178"/>
      <c r="Y4" s="178"/>
      <c r="Z4" s="178"/>
      <c r="AA4" s="178"/>
      <c r="AB4" s="178"/>
      <c r="AC4" s="178"/>
      <c r="AD4" s="178"/>
      <c r="AE4" s="178"/>
      <c r="AF4" s="178"/>
      <c r="AG4" s="178"/>
    </row>
    <row r="5" spans="2:34" s="50" customFormat="1" ht="15.6" customHeight="1" x14ac:dyDescent="0.3">
      <c r="C5" s="357" t="s">
        <v>1907</v>
      </c>
      <c r="D5" s="357"/>
      <c r="E5" s="357"/>
      <c r="F5" s="357"/>
      <c r="G5" s="357"/>
      <c r="H5" s="357"/>
      <c r="I5" s="357"/>
      <c r="J5" s="357"/>
      <c r="K5" s="357"/>
      <c r="L5" s="357"/>
      <c r="M5" s="357"/>
      <c r="N5" s="357"/>
      <c r="Q5" s="178"/>
      <c r="R5" s="178"/>
      <c r="S5" s="178"/>
      <c r="T5" s="178"/>
      <c r="U5" s="178"/>
      <c r="V5" s="178"/>
      <c r="W5" s="178"/>
      <c r="X5" s="178"/>
      <c r="Y5" s="178"/>
      <c r="Z5" s="178"/>
      <c r="AA5" s="178"/>
      <c r="AB5" s="178"/>
      <c r="AC5" s="178"/>
      <c r="AD5" s="178"/>
      <c r="AE5" s="178"/>
      <c r="AF5" s="178"/>
      <c r="AG5" s="178"/>
    </row>
    <row r="6" spans="2:34" s="50" customFormat="1" ht="15.6" customHeight="1" x14ac:dyDescent="0.3">
      <c r="C6" s="357" t="s">
        <v>1908</v>
      </c>
      <c r="D6" s="357"/>
      <c r="E6" s="357"/>
      <c r="F6" s="357"/>
      <c r="G6" s="357"/>
      <c r="H6" s="357"/>
      <c r="I6" s="357"/>
      <c r="J6" s="357"/>
      <c r="K6" s="357"/>
      <c r="L6" s="357"/>
      <c r="M6" s="357"/>
      <c r="N6" s="357"/>
      <c r="Q6" s="178"/>
      <c r="R6" s="178"/>
      <c r="S6" s="178"/>
      <c r="T6" s="178"/>
      <c r="U6" s="178"/>
      <c r="V6" s="178"/>
      <c r="W6" s="178"/>
      <c r="X6" s="178"/>
      <c r="Y6" s="178"/>
      <c r="Z6" s="178"/>
      <c r="AA6" s="178"/>
      <c r="AB6" s="178"/>
      <c r="AC6" s="178"/>
      <c r="AD6" s="178"/>
      <c r="AE6" s="178"/>
      <c r="AF6" s="178"/>
      <c r="AG6" s="178"/>
    </row>
    <row r="7" spans="2:34" s="50" customFormat="1" ht="15.6" customHeight="1" x14ac:dyDescent="0.3">
      <c r="C7" s="357" t="s">
        <v>1909</v>
      </c>
      <c r="D7" s="357"/>
      <c r="E7" s="357"/>
      <c r="F7" s="357"/>
      <c r="G7" s="357"/>
      <c r="H7" s="357"/>
      <c r="I7" s="357"/>
      <c r="J7" s="357"/>
      <c r="K7" s="357"/>
      <c r="L7" s="357"/>
      <c r="M7" s="357"/>
      <c r="N7" s="357"/>
      <c r="Q7" s="178"/>
      <c r="R7" s="178"/>
      <c r="S7" s="178"/>
      <c r="T7" s="178"/>
      <c r="U7" s="178"/>
      <c r="V7" s="178"/>
      <c r="W7" s="178"/>
      <c r="X7" s="178"/>
      <c r="Y7" s="178"/>
      <c r="Z7" s="178"/>
      <c r="AA7" s="178"/>
      <c r="AB7" s="178"/>
      <c r="AC7" s="178"/>
      <c r="AD7" s="178"/>
      <c r="AE7" s="178"/>
      <c r="AF7" s="178"/>
      <c r="AG7" s="178"/>
    </row>
    <row r="8" spans="2:34" s="50" customFormat="1" ht="15.6" customHeight="1" x14ac:dyDescent="0.3">
      <c r="C8" s="357" t="s">
        <v>1910</v>
      </c>
      <c r="D8" s="357"/>
      <c r="E8" s="357"/>
      <c r="F8" s="357"/>
      <c r="G8" s="357"/>
      <c r="H8" s="357"/>
      <c r="I8" s="357"/>
      <c r="J8" s="357"/>
      <c r="K8" s="357"/>
      <c r="L8" s="357"/>
      <c r="M8" s="357"/>
      <c r="N8" s="357"/>
      <c r="Q8" s="178"/>
      <c r="R8" s="178"/>
      <c r="S8" s="178"/>
      <c r="T8" s="178"/>
      <c r="U8" s="178"/>
      <c r="V8" s="178"/>
      <c r="W8" s="178"/>
      <c r="X8" s="178"/>
      <c r="Y8" s="178"/>
      <c r="Z8" s="178"/>
      <c r="AA8" s="178"/>
      <c r="AB8" s="178"/>
      <c r="AC8" s="178"/>
      <c r="AD8" s="178"/>
      <c r="AE8" s="178"/>
      <c r="AF8" s="178"/>
      <c r="AG8" s="178"/>
    </row>
    <row r="9" spans="2:34" s="50" customFormat="1" ht="15.75" x14ac:dyDescent="0.3">
      <c r="C9" s="335" t="s">
        <v>1904</v>
      </c>
      <c r="D9" s="335"/>
      <c r="E9" s="335"/>
      <c r="F9" s="335"/>
      <c r="G9" s="335"/>
      <c r="H9" s="335"/>
      <c r="I9" s="335"/>
      <c r="J9" s="335"/>
      <c r="K9" s="335"/>
      <c r="L9" s="335"/>
      <c r="M9" s="335"/>
      <c r="N9" s="335"/>
      <c r="Q9" s="178"/>
      <c r="R9" s="178"/>
      <c r="S9" s="178"/>
      <c r="T9" s="178"/>
      <c r="U9" s="178"/>
      <c r="V9" s="178"/>
      <c r="W9" s="178"/>
      <c r="X9" s="178"/>
      <c r="Y9" s="178"/>
      <c r="Z9" s="178"/>
      <c r="AA9" s="178"/>
      <c r="AB9" s="178"/>
      <c r="AC9" s="178"/>
      <c r="AD9" s="178"/>
      <c r="AE9" s="178"/>
      <c r="AF9" s="178"/>
      <c r="AG9" s="178"/>
    </row>
    <row r="10" spans="2:34" x14ac:dyDescent="0.25">
      <c r="C10" s="359"/>
      <c r="D10" s="359"/>
      <c r="E10" s="359"/>
      <c r="F10" s="359"/>
      <c r="G10" s="359"/>
      <c r="H10" s="359"/>
      <c r="I10" s="359"/>
      <c r="J10" s="359"/>
      <c r="K10" s="359"/>
      <c r="L10" s="359"/>
      <c r="M10" s="359"/>
      <c r="N10" s="359"/>
    </row>
    <row r="11" spans="2:34" ht="24" x14ac:dyDescent="0.25">
      <c r="C11" s="337" t="s">
        <v>1658</v>
      </c>
      <c r="D11" s="337"/>
      <c r="E11" s="337"/>
      <c r="F11" s="337"/>
      <c r="G11" s="337"/>
      <c r="H11" s="337"/>
      <c r="I11" s="337"/>
      <c r="J11" s="337"/>
      <c r="K11" s="337"/>
      <c r="L11" s="337"/>
      <c r="M11" s="337"/>
      <c r="N11" s="337"/>
    </row>
    <row r="12" spans="2:34" s="50" customFormat="1" ht="14.25" customHeight="1" x14ac:dyDescent="0.3">
      <c r="Q12" s="178"/>
      <c r="R12" s="178"/>
      <c r="S12" s="178"/>
      <c r="T12" s="178"/>
      <c r="U12" s="178"/>
      <c r="V12" s="178"/>
      <c r="W12" s="178"/>
      <c r="X12" s="178"/>
      <c r="Y12" s="178"/>
      <c r="Z12" s="178"/>
      <c r="AA12" s="178"/>
      <c r="AB12" s="178"/>
      <c r="AC12" s="178"/>
      <c r="AD12" s="178"/>
      <c r="AE12" s="178"/>
      <c r="AF12" s="178"/>
      <c r="AG12" s="178"/>
    </row>
    <row r="13" spans="2:34" s="50" customFormat="1" ht="15.75" customHeight="1" x14ac:dyDescent="0.3">
      <c r="B13" s="344" t="s">
        <v>1920</v>
      </c>
      <c r="C13" s="344"/>
      <c r="D13" s="344"/>
      <c r="E13" s="344"/>
      <c r="F13" s="344"/>
      <c r="G13" s="344"/>
      <c r="H13" s="344"/>
      <c r="I13" s="344"/>
      <c r="J13" s="344"/>
      <c r="K13" s="344"/>
      <c r="L13" s="344"/>
      <c r="M13" s="344"/>
      <c r="N13" s="344"/>
      <c r="Q13" s="178"/>
      <c r="R13" s="178"/>
      <c r="S13" s="178"/>
      <c r="T13" s="178"/>
      <c r="U13" s="178"/>
      <c r="V13" s="178"/>
      <c r="W13" s="178"/>
      <c r="X13" s="178"/>
      <c r="Y13" s="178"/>
      <c r="Z13" s="178"/>
      <c r="AA13" s="178"/>
      <c r="AB13" s="178"/>
      <c r="AC13" s="178"/>
      <c r="AD13" s="178"/>
      <c r="AE13" s="178"/>
      <c r="AF13" s="178"/>
      <c r="AG13" s="178"/>
    </row>
    <row r="14" spans="2:34" s="50" customFormat="1" ht="15.75" x14ac:dyDescent="0.3">
      <c r="B14" s="50" t="s">
        <v>1488</v>
      </c>
      <c r="C14" s="50" t="s">
        <v>1573</v>
      </c>
      <c r="D14" s="50" t="s">
        <v>1494</v>
      </c>
      <c r="E14" s="50" t="s">
        <v>1431</v>
      </c>
      <c r="F14" s="50" t="s">
        <v>1495</v>
      </c>
      <c r="G14" s="50" t="s">
        <v>1496</v>
      </c>
      <c r="H14" s="50" t="s">
        <v>1493</v>
      </c>
      <c r="I14" s="50" t="s">
        <v>1574</v>
      </c>
      <c r="J14" s="50" t="s">
        <v>1432</v>
      </c>
      <c r="K14" s="50" t="s">
        <v>1757</v>
      </c>
      <c r="L14" s="50" t="s">
        <v>1755</v>
      </c>
      <c r="M14" s="50" t="s">
        <v>1756</v>
      </c>
      <c r="N14" s="50" t="s">
        <v>1498</v>
      </c>
      <c r="R14" s="178"/>
      <c r="S14" s="178"/>
      <c r="T14" s="178"/>
      <c r="U14" s="178"/>
      <c r="V14" s="178"/>
      <c r="W14" s="178"/>
      <c r="X14" s="178"/>
      <c r="Y14" s="178"/>
      <c r="Z14" s="178"/>
      <c r="AA14" s="178"/>
      <c r="AB14" s="178"/>
      <c r="AC14" s="178"/>
      <c r="AD14" s="178"/>
      <c r="AE14" s="178"/>
      <c r="AF14" s="178"/>
      <c r="AG14" s="178"/>
      <c r="AH14" s="178"/>
    </row>
    <row r="15" spans="2:34" s="50" customFormat="1" ht="15.75" x14ac:dyDescent="0.3">
      <c r="B15" s="50" t="s">
        <v>2005</v>
      </c>
      <c r="C15" s="50" t="s">
        <v>1960</v>
      </c>
      <c r="D15" s="50" t="s">
        <v>1959</v>
      </c>
      <c r="E15" s="50" t="s">
        <v>2049</v>
      </c>
      <c r="F15" s="50" t="s">
        <v>996</v>
      </c>
      <c r="G15" s="50" t="s">
        <v>996</v>
      </c>
      <c r="H15" s="50" t="s">
        <v>1960</v>
      </c>
      <c r="I15" s="242" t="s">
        <v>1191</v>
      </c>
      <c r="J15" s="179">
        <v>207703</v>
      </c>
      <c r="M15" s="50" t="s">
        <v>1677</v>
      </c>
      <c r="R15" s="178"/>
      <c r="S15" s="178"/>
      <c r="T15" s="178"/>
      <c r="U15" s="178"/>
      <c r="V15" s="178"/>
      <c r="W15" s="178"/>
      <c r="X15" s="178"/>
      <c r="Y15" s="178"/>
      <c r="Z15" s="178"/>
      <c r="AA15" s="178"/>
      <c r="AB15" s="178"/>
      <c r="AC15" s="178"/>
      <c r="AD15" s="178"/>
      <c r="AE15" s="178"/>
      <c r="AF15" s="178"/>
      <c r="AG15" s="178"/>
      <c r="AH15" s="178"/>
    </row>
    <row r="16" spans="2:34" s="50" customFormat="1" ht="15.75" x14ac:dyDescent="0.3">
      <c r="B16" s="245" t="s">
        <v>2005</v>
      </c>
      <c r="C16" s="241" t="s">
        <v>1960</v>
      </c>
      <c r="D16" s="241" t="s">
        <v>1958</v>
      </c>
      <c r="E16" s="241" t="s">
        <v>2050</v>
      </c>
      <c r="F16" s="241" t="s">
        <v>996</v>
      </c>
      <c r="G16" s="241" t="s">
        <v>996</v>
      </c>
      <c r="H16" s="241" t="s">
        <v>1960</v>
      </c>
      <c r="I16" s="241" t="s">
        <v>1191</v>
      </c>
      <c r="J16" s="247">
        <v>201</v>
      </c>
      <c r="K16" s="241"/>
      <c r="L16" s="241"/>
      <c r="M16" s="241"/>
      <c r="N16" s="241"/>
      <c r="R16" s="178"/>
      <c r="S16" s="178"/>
      <c r="T16" s="178"/>
      <c r="U16" s="178"/>
      <c r="V16" s="178"/>
      <c r="W16" s="178"/>
      <c r="X16" s="178"/>
      <c r="Y16" s="178"/>
      <c r="Z16" s="178"/>
      <c r="AA16" s="178"/>
      <c r="AB16" s="178"/>
      <c r="AC16" s="178"/>
      <c r="AD16" s="178"/>
      <c r="AE16" s="178"/>
      <c r="AF16" s="178"/>
      <c r="AG16" s="178"/>
      <c r="AH16" s="178"/>
    </row>
    <row r="17" spans="2:34" s="50" customFormat="1" ht="15.75" x14ac:dyDescent="0.3">
      <c r="B17" s="245" t="s">
        <v>2005</v>
      </c>
      <c r="C17" s="241" t="s">
        <v>1960</v>
      </c>
      <c r="D17" s="50" t="s">
        <v>1959</v>
      </c>
      <c r="E17" s="241" t="s">
        <v>2057</v>
      </c>
      <c r="F17" s="241" t="s">
        <v>996</v>
      </c>
      <c r="G17" s="241" t="s">
        <v>996</v>
      </c>
      <c r="H17" s="241" t="s">
        <v>1960</v>
      </c>
      <c r="I17" s="241" t="s">
        <v>1191</v>
      </c>
      <c r="J17" s="247">
        <v>2162155</v>
      </c>
      <c r="K17" s="241"/>
      <c r="L17" s="241"/>
      <c r="M17" s="241"/>
      <c r="N17" s="241"/>
      <c r="R17" s="178"/>
      <c r="S17" s="178"/>
      <c r="T17" s="178"/>
      <c r="U17" s="178"/>
      <c r="V17" s="178"/>
      <c r="W17" s="178"/>
      <c r="X17" s="178"/>
      <c r="Y17" s="178"/>
      <c r="Z17" s="178"/>
      <c r="AA17" s="178"/>
      <c r="AB17" s="178"/>
      <c r="AC17" s="178"/>
      <c r="AD17" s="178"/>
      <c r="AE17" s="178"/>
      <c r="AF17" s="178"/>
      <c r="AG17" s="178"/>
      <c r="AH17" s="178"/>
    </row>
    <row r="18" spans="2:34" s="50" customFormat="1" ht="15.75" x14ac:dyDescent="0.3">
      <c r="B18" s="245" t="s">
        <v>2005</v>
      </c>
      <c r="C18" s="241" t="s">
        <v>1960</v>
      </c>
      <c r="D18" s="50" t="s">
        <v>1959</v>
      </c>
      <c r="E18" s="241" t="s">
        <v>2058</v>
      </c>
      <c r="F18" s="241" t="s">
        <v>996</v>
      </c>
      <c r="G18" s="241" t="s">
        <v>996</v>
      </c>
      <c r="H18" s="241" t="s">
        <v>1960</v>
      </c>
      <c r="I18" s="241" t="s">
        <v>1191</v>
      </c>
      <c r="J18" s="247">
        <v>2162155</v>
      </c>
      <c r="K18" s="241"/>
      <c r="L18" s="241"/>
      <c r="M18" s="241"/>
      <c r="N18" s="241"/>
      <c r="R18" s="178"/>
      <c r="S18" s="178"/>
      <c r="T18" s="178"/>
      <c r="U18" s="178"/>
      <c r="V18" s="178"/>
      <c r="W18" s="178"/>
      <c r="X18" s="178"/>
      <c r="Y18" s="178"/>
      <c r="Z18" s="178"/>
      <c r="AA18" s="178"/>
      <c r="AB18" s="178"/>
      <c r="AC18" s="178"/>
      <c r="AD18" s="178"/>
      <c r="AE18" s="178"/>
      <c r="AF18" s="178"/>
      <c r="AG18" s="178"/>
      <c r="AH18" s="178"/>
    </row>
    <row r="19" spans="2:34" s="50" customFormat="1" ht="15.75" x14ac:dyDescent="0.3">
      <c r="B19" s="50" t="s">
        <v>2005</v>
      </c>
      <c r="C19" s="241" t="s">
        <v>1960</v>
      </c>
      <c r="D19" s="50" t="s">
        <v>1959</v>
      </c>
      <c r="E19" s="50" t="s">
        <v>2060</v>
      </c>
      <c r="F19" s="50" t="s">
        <v>996</v>
      </c>
      <c r="G19" s="50" t="s">
        <v>996</v>
      </c>
      <c r="H19" s="241" t="s">
        <v>1960</v>
      </c>
      <c r="I19" s="242" t="s">
        <v>1191</v>
      </c>
      <c r="J19" s="179">
        <v>14524460</v>
      </c>
      <c r="M19" s="50" t="s">
        <v>1677</v>
      </c>
      <c r="R19" s="178"/>
      <c r="S19" s="178"/>
      <c r="T19" s="178"/>
      <c r="U19" s="178"/>
      <c r="V19" s="178"/>
      <c r="W19" s="178"/>
      <c r="X19" s="178"/>
      <c r="Y19" s="178"/>
      <c r="Z19" s="178"/>
      <c r="AA19" s="178"/>
      <c r="AB19" s="178"/>
      <c r="AC19" s="178"/>
      <c r="AD19" s="178"/>
      <c r="AE19" s="178"/>
      <c r="AF19" s="178"/>
      <c r="AG19" s="178"/>
      <c r="AH19" s="178"/>
    </row>
    <row r="20" spans="2:34" s="50" customFormat="1" ht="15.75" x14ac:dyDescent="0.3">
      <c r="B20" s="50" t="s">
        <v>2005</v>
      </c>
      <c r="C20" s="241" t="s">
        <v>1960</v>
      </c>
      <c r="D20" s="50" t="s">
        <v>1959</v>
      </c>
      <c r="E20" s="50" t="s">
        <v>2062</v>
      </c>
      <c r="F20" s="50" t="s">
        <v>996</v>
      </c>
      <c r="G20" s="50" t="s">
        <v>996</v>
      </c>
      <c r="H20" s="241" t="s">
        <v>1960</v>
      </c>
      <c r="I20" s="242" t="s">
        <v>1191</v>
      </c>
      <c r="J20" s="179">
        <v>6732300</v>
      </c>
      <c r="M20" s="50" t="s">
        <v>1677</v>
      </c>
      <c r="R20" s="178"/>
      <c r="S20" s="178"/>
      <c r="T20" s="178"/>
      <c r="U20" s="178"/>
      <c r="V20" s="178"/>
      <c r="W20" s="178"/>
      <c r="X20" s="178"/>
      <c r="Y20" s="178"/>
      <c r="Z20" s="178"/>
      <c r="AA20" s="178"/>
      <c r="AB20" s="178"/>
      <c r="AC20" s="178"/>
      <c r="AD20" s="178"/>
      <c r="AE20" s="178"/>
      <c r="AF20" s="178"/>
      <c r="AG20" s="178"/>
      <c r="AH20" s="178"/>
    </row>
    <row r="21" spans="2:34" s="50" customFormat="1" ht="15.75" x14ac:dyDescent="0.3">
      <c r="B21" s="245" t="s">
        <v>2005</v>
      </c>
      <c r="C21" s="241" t="s">
        <v>1960</v>
      </c>
      <c r="D21" s="50" t="s">
        <v>1959</v>
      </c>
      <c r="E21" s="241" t="s">
        <v>2067</v>
      </c>
      <c r="F21" s="241" t="s">
        <v>996</v>
      </c>
      <c r="G21" s="241" t="s">
        <v>996</v>
      </c>
      <c r="H21" s="241" t="s">
        <v>1960</v>
      </c>
      <c r="I21" s="241" t="s">
        <v>1191</v>
      </c>
      <c r="J21" s="247">
        <v>4324309</v>
      </c>
      <c r="K21" s="241"/>
      <c r="L21" s="241"/>
      <c r="M21" s="241"/>
      <c r="N21" s="241"/>
      <c r="R21" s="178"/>
      <c r="S21" s="178"/>
      <c r="T21" s="178"/>
      <c r="U21" s="178"/>
      <c r="V21" s="178"/>
      <c r="W21" s="178"/>
      <c r="X21" s="178"/>
      <c r="Y21" s="178"/>
      <c r="Z21" s="178"/>
      <c r="AA21" s="178"/>
      <c r="AB21" s="178"/>
      <c r="AC21" s="178"/>
      <c r="AD21" s="178"/>
      <c r="AE21" s="178"/>
      <c r="AF21" s="178"/>
      <c r="AG21" s="178"/>
      <c r="AH21" s="178"/>
    </row>
    <row r="22" spans="2:34" s="50" customFormat="1" ht="15.75" x14ac:dyDescent="0.3">
      <c r="B22" s="245" t="s">
        <v>2011</v>
      </c>
      <c r="C22" s="241" t="s">
        <v>1968</v>
      </c>
      <c r="D22" s="241" t="s">
        <v>1959</v>
      </c>
      <c r="E22" s="241" t="s">
        <v>2049</v>
      </c>
      <c r="F22" s="241" t="s">
        <v>996</v>
      </c>
      <c r="G22" s="246" t="s">
        <v>996</v>
      </c>
      <c r="H22" s="241" t="s">
        <v>1968</v>
      </c>
      <c r="I22" s="242" t="s">
        <v>1191</v>
      </c>
      <c r="J22" s="247">
        <v>4021346</v>
      </c>
      <c r="K22" s="241"/>
      <c r="L22" s="241"/>
      <c r="M22" s="241"/>
      <c r="N22" s="241"/>
      <c r="R22" s="178"/>
      <c r="S22" s="178"/>
      <c r="T22" s="178"/>
      <c r="U22" s="178"/>
      <c r="V22" s="178"/>
      <c r="W22" s="178"/>
      <c r="X22" s="178"/>
      <c r="Y22" s="178"/>
      <c r="Z22" s="178"/>
      <c r="AA22" s="178"/>
      <c r="AB22" s="178"/>
      <c r="AC22" s="178"/>
      <c r="AD22" s="178"/>
      <c r="AE22" s="178"/>
      <c r="AF22" s="178"/>
      <c r="AG22" s="178"/>
      <c r="AH22" s="178"/>
    </row>
    <row r="23" spans="2:34" s="50" customFormat="1" ht="15.75" x14ac:dyDescent="0.3">
      <c r="B23" s="245" t="s">
        <v>2011</v>
      </c>
      <c r="C23" s="241" t="s">
        <v>1968</v>
      </c>
      <c r="D23" s="241" t="s">
        <v>1958</v>
      </c>
      <c r="E23" s="241" t="s">
        <v>2050</v>
      </c>
      <c r="F23" s="241" t="s">
        <v>996</v>
      </c>
      <c r="G23" s="246" t="s">
        <v>996</v>
      </c>
      <c r="H23" s="241" t="s">
        <v>1968</v>
      </c>
      <c r="I23" s="242" t="s">
        <v>1191</v>
      </c>
      <c r="J23" s="247">
        <v>283308</v>
      </c>
      <c r="K23" s="241"/>
      <c r="L23" s="241"/>
      <c r="M23" s="241"/>
      <c r="N23" s="241"/>
      <c r="R23" s="178"/>
      <c r="S23" s="178"/>
      <c r="T23" s="178"/>
      <c r="U23" s="178"/>
      <c r="V23" s="178"/>
      <c r="W23" s="178"/>
      <c r="X23" s="178"/>
      <c r="Y23" s="178"/>
      <c r="Z23" s="178"/>
      <c r="AA23" s="178"/>
      <c r="AB23" s="178"/>
      <c r="AC23" s="178"/>
      <c r="AD23" s="178"/>
      <c r="AE23" s="178"/>
      <c r="AF23" s="178"/>
      <c r="AG23" s="178"/>
      <c r="AH23" s="178"/>
    </row>
    <row r="24" spans="2:34" s="50" customFormat="1" ht="15.75" x14ac:dyDescent="0.3">
      <c r="B24" s="245" t="s">
        <v>2011</v>
      </c>
      <c r="C24" s="241" t="s">
        <v>1968</v>
      </c>
      <c r="D24" s="241" t="s">
        <v>1959</v>
      </c>
      <c r="E24" s="241" t="s">
        <v>2052</v>
      </c>
      <c r="F24" s="241" t="s">
        <v>996</v>
      </c>
      <c r="G24" s="246" t="s">
        <v>996</v>
      </c>
      <c r="H24" s="241" t="s">
        <v>1968</v>
      </c>
      <c r="I24" s="242" t="s">
        <v>1191</v>
      </c>
      <c r="J24" s="247">
        <v>21326093</v>
      </c>
      <c r="K24" s="241"/>
      <c r="L24" s="241"/>
      <c r="M24" s="241"/>
      <c r="N24" s="241"/>
      <c r="R24" s="178"/>
      <c r="S24" s="178"/>
      <c r="T24" s="178"/>
      <c r="U24" s="178"/>
      <c r="V24" s="178"/>
      <c r="W24" s="178"/>
      <c r="X24" s="178"/>
      <c r="Y24" s="178"/>
      <c r="Z24" s="178"/>
      <c r="AA24" s="178"/>
      <c r="AB24" s="178"/>
      <c r="AC24" s="178"/>
      <c r="AD24" s="178"/>
      <c r="AE24" s="178"/>
      <c r="AF24" s="178"/>
      <c r="AG24" s="178"/>
      <c r="AH24" s="178"/>
    </row>
    <row r="25" spans="2:34" s="50" customFormat="1" ht="15.75" x14ac:dyDescent="0.3">
      <c r="B25" s="245" t="s">
        <v>2011</v>
      </c>
      <c r="C25" s="241" t="s">
        <v>1968</v>
      </c>
      <c r="D25" s="241" t="s">
        <v>1959</v>
      </c>
      <c r="E25" s="241" t="s">
        <v>2057</v>
      </c>
      <c r="F25" s="241" t="s">
        <v>996</v>
      </c>
      <c r="G25" s="246" t="s">
        <v>996</v>
      </c>
      <c r="H25" s="241" t="s">
        <v>1968</v>
      </c>
      <c r="I25" s="242" t="s">
        <v>1191</v>
      </c>
      <c r="J25" s="247">
        <v>1626011</v>
      </c>
      <c r="K25" s="241"/>
      <c r="L25" s="241"/>
      <c r="M25" s="241"/>
      <c r="N25" s="241"/>
      <c r="R25" s="178"/>
      <c r="S25" s="178"/>
      <c r="T25" s="178"/>
      <c r="U25" s="178"/>
      <c r="V25" s="178"/>
      <c r="W25" s="178"/>
      <c r="X25" s="178"/>
      <c r="Y25" s="178"/>
      <c r="Z25" s="178"/>
      <c r="AA25" s="178"/>
      <c r="AB25" s="178"/>
      <c r="AC25" s="178"/>
      <c r="AD25" s="178"/>
      <c r="AE25" s="178"/>
      <c r="AF25" s="178"/>
      <c r="AG25" s="178"/>
      <c r="AH25" s="178"/>
    </row>
    <row r="26" spans="2:34" s="50" customFormat="1" ht="15.75" x14ac:dyDescent="0.3">
      <c r="B26" s="245" t="s">
        <v>2011</v>
      </c>
      <c r="C26" s="241" t="s">
        <v>1968</v>
      </c>
      <c r="D26" s="241" t="s">
        <v>1959</v>
      </c>
      <c r="E26" s="241" t="s">
        <v>2058</v>
      </c>
      <c r="F26" s="241" t="s">
        <v>996</v>
      </c>
      <c r="G26" s="246" t="s">
        <v>996</v>
      </c>
      <c r="H26" s="241" t="s">
        <v>1968</v>
      </c>
      <c r="I26" s="242" t="s">
        <v>1191</v>
      </c>
      <c r="J26" s="247">
        <v>1626011</v>
      </c>
      <c r="K26" s="241"/>
      <c r="L26" s="241"/>
      <c r="M26" s="241"/>
      <c r="N26" s="241"/>
      <c r="R26" s="178"/>
      <c r="S26" s="178"/>
      <c r="T26" s="178"/>
      <c r="U26" s="178"/>
      <c r="V26" s="178"/>
      <c r="W26" s="178"/>
      <c r="X26" s="178"/>
      <c r="Y26" s="178"/>
      <c r="Z26" s="178"/>
      <c r="AA26" s="178"/>
      <c r="AB26" s="178"/>
      <c r="AC26" s="178"/>
      <c r="AD26" s="178"/>
      <c r="AE26" s="178"/>
      <c r="AF26" s="178"/>
      <c r="AG26" s="178"/>
      <c r="AH26" s="178"/>
    </row>
    <row r="27" spans="2:34" s="50" customFormat="1" ht="15.75" x14ac:dyDescent="0.3">
      <c r="B27" s="245" t="s">
        <v>2011</v>
      </c>
      <c r="C27" s="241" t="s">
        <v>1968</v>
      </c>
      <c r="D27" s="241" t="s">
        <v>1959</v>
      </c>
      <c r="E27" s="241" t="s">
        <v>2059</v>
      </c>
      <c r="F27" s="241" t="s">
        <v>996</v>
      </c>
      <c r="G27" s="246" t="s">
        <v>996</v>
      </c>
      <c r="H27" s="241" t="s">
        <v>1968</v>
      </c>
      <c r="I27" s="242" t="s">
        <v>1191</v>
      </c>
      <c r="J27" s="247">
        <v>2439543</v>
      </c>
      <c r="K27" s="241"/>
      <c r="L27" s="241"/>
      <c r="M27" s="241"/>
      <c r="N27" s="241"/>
      <c r="R27" s="178"/>
      <c r="S27" s="178"/>
      <c r="T27" s="178"/>
      <c r="U27" s="178"/>
      <c r="V27" s="178"/>
      <c r="W27" s="178"/>
      <c r="X27" s="178"/>
      <c r="Y27" s="178"/>
      <c r="Z27" s="178"/>
      <c r="AA27" s="178"/>
      <c r="AB27" s="178"/>
      <c r="AC27" s="178"/>
      <c r="AD27" s="178"/>
      <c r="AE27" s="178"/>
      <c r="AF27" s="178"/>
      <c r="AG27" s="178"/>
      <c r="AH27" s="178"/>
    </row>
    <row r="28" spans="2:34" s="50" customFormat="1" ht="15.75" x14ac:dyDescent="0.3">
      <c r="B28" s="249" t="s">
        <v>2011</v>
      </c>
      <c r="C28" s="242" t="s">
        <v>1968</v>
      </c>
      <c r="D28" s="241" t="s">
        <v>1959</v>
      </c>
      <c r="E28" s="242" t="s">
        <v>2064</v>
      </c>
      <c r="F28" s="242" t="s">
        <v>996</v>
      </c>
      <c r="G28" s="250" t="s">
        <v>996</v>
      </c>
      <c r="H28" s="242" t="s">
        <v>1968</v>
      </c>
      <c r="I28" s="242" t="s">
        <v>1191</v>
      </c>
      <c r="J28" s="251">
        <v>414759</v>
      </c>
      <c r="K28" s="242"/>
      <c r="L28" s="242"/>
      <c r="M28" s="242"/>
      <c r="N28" s="242"/>
      <c r="R28" s="178"/>
      <c r="S28" s="178"/>
      <c r="T28" s="178"/>
      <c r="U28" s="178"/>
      <c r="V28" s="178"/>
      <c r="W28" s="178"/>
      <c r="X28" s="178"/>
      <c r="Y28" s="178"/>
      <c r="Z28" s="178"/>
      <c r="AA28" s="178"/>
      <c r="AB28" s="178"/>
      <c r="AC28" s="178"/>
      <c r="AD28" s="178"/>
      <c r="AE28" s="178"/>
      <c r="AF28" s="178"/>
      <c r="AG28" s="178"/>
      <c r="AH28" s="178"/>
    </row>
    <row r="29" spans="2:34" s="50" customFormat="1" ht="15.75" x14ac:dyDescent="0.3">
      <c r="B29" s="249" t="s">
        <v>2011</v>
      </c>
      <c r="C29" s="242" t="s">
        <v>1968</v>
      </c>
      <c r="D29" s="241" t="s">
        <v>1959</v>
      </c>
      <c r="E29" s="242" t="s">
        <v>2066</v>
      </c>
      <c r="F29" s="242" t="s">
        <v>996</v>
      </c>
      <c r="G29" s="250" t="s">
        <v>996</v>
      </c>
      <c r="H29" s="242" t="s">
        <v>1968</v>
      </c>
      <c r="I29" s="242" t="s">
        <v>1191</v>
      </c>
      <c r="J29" s="251">
        <v>2701906</v>
      </c>
      <c r="K29" s="242"/>
      <c r="L29" s="242"/>
      <c r="M29" s="242"/>
      <c r="N29" s="242"/>
      <c r="R29" s="178"/>
      <c r="S29" s="178"/>
      <c r="T29" s="178"/>
      <c r="U29" s="178"/>
      <c r="V29" s="178"/>
      <c r="W29" s="178"/>
      <c r="X29" s="178"/>
      <c r="Y29" s="178"/>
      <c r="Z29" s="178"/>
      <c r="AA29" s="178"/>
      <c r="AB29" s="178"/>
      <c r="AC29" s="178"/>
      <c r="AD29" s="178"/>
      <c r="AE29" s="178"/>
      <c r="AF29" s="178"/>
      <c r="AG29" s="178"/>
      <c r="AH29" s="178"/>
    </row>
    <row r="30" spans="2:34" s="50" customFormat="1" ht="15.75" x14ac:dyDescent="0.3">
      <c r="B30" s="249" t="s">
        <v>2011</v>
      </c>
      <c r="C30" s="242" t="s">
        <v>1968</v>
      </c>
      <c r="D30" s="242" t="s">
        <v>1958</v>
      </c>
      <c r="E30" s="242" t="s">
        <v>2068</v>
      </c>
      <c r="F30" s="242" t="s">
        <v>996</v>
      </c>
      <c r="G30" s="250" t="s">
        <v>996</v>
      </c>
      <c r="H30" s="242" t="s">
        <v>1968</v>
      </c>
      <c r="I30" s="242" t="s">
        <v>1191</v>
      </c>
      <c r="J30" s="251">
        <v>16165</v>
      </c>
      <c r="K30" s="242"/>
      <c r="L30" s="242"/>
      <c r="M30" s="242"/>
      <c r="N30" s="242"/>
      <c r="R30" s="178"/>
      <c r="S30" s="178"/>
      <c r="T30" s="178"/>
      <c r="U30" s="178"/>
      <c r="V30" s="178"/>
      <c r="W30" s="178"/>
      <c r="X30" s="178"/>
      <c r="Y30" s="178"/>
      <c r="Z30" s="178"/>
      <c r="AA30" s="178"/>
      <c r="AB30" s="178"/>
      <c r="AC30" s="178"/>
      <c r="AD30" s="178"/>
      <c r="AE30" s="178"/>
      <c r="AF30" s="178"/>
      <c r="AG30" s="178"/>
      <c r="AH30" s="178"/>
    </row>
    <row r="31" spans="2:34" s="50" customFormat="1" ht="15.75" x14ac:dyDescent="0.3">
      <c r="B31" s="245" t="s">
        <v>2009</v>
      </c>
      <c r="C31" s="241" t="s">
        <v>1964</v>
      </c>
      <c r="D31" s="50" t="s">
        <v>1959</v>
      </c>
      <c r="E31" s="241" t="s">
        <v>2049</v>
      </c>
      <c r="F31" s="241" t="s">
        <v>996</v>
      </c>
      <c r="G31" s="241" t="s">
        <v>996</v>
      </c>
      <c r="H31" s="241" t="s">
        <v>1964</v>
      </c>
      <c r="I31" s="241" t="s">
        <v>1191</v>
      </c>
      <c r="J31" s="247">
        <v>3037486</v>
      </c>
      <c r="K31" s="241"/>
      <c r="L31" s="241"/>
      <c r="M31" s="241"/>
      <c r="N31" s="241"/>
      <c r="R31" s="178"/>
      <c r="S31" s="178"/>
      <c r="T31" s="178"/>
      <c r="U31" s="178"/>
      <c r="V31" s="178"/>
      <c r="W31" s="178"/>
      <c r="X31" s="178"/>
      <c r="Y31" s="178"/>
      <c r="Z31" s="178"/>
      <c r="AA31" s="178"/>
      <c r="AB31" s="178"/>
      <c r="AC31" s="178"/>
      <c r="AD31" s="178"/>
      <c r="AE31" s="178"/>
      <c r="AF31" s="178"/>
      <c r="AG31" s="178"/>
      <c r="AH31" s="178"/>
    </row>
    <row r="32" spans="2:34" s="50" customFormat="1" ht="15.75" x14ac:dyDescent="0.3">
      <c r="B32" s="245" t="s">
        <v>2009</v>
      </c>
      <c r="C32" s="241" t="s">
        <v>1964</v>
      </c>
      <c r="D32" s="50" t="s">
        <v>1959</v>
      </c>
      <c r="E32" s="241" t="s">
        <v>2055</v>
      </c>
      <c r="F32" s="241" t="s">
        <v>996</v>
      </c>
      <c r="G32" s="241" t="s">
        <v>996</v>
      </c>
      <c r="H32" s="241" t="s">
        <v>1964</v>
      </c>
      <c r="I32" s="241" t="s">
        <v>1191</v>
      </c>
      <c r="J32" s="247">
        <v>8515704</v>
      </c>
      <c r="K32" s="241"/>
      <c r="L32" s="241"/>
      <c r="M32" s="241"/>
      <c r="N32" s="241"/>
      <c r="R32" s="178"/>
      <c r="S32" s="178"/>
      <c r="T32" s="178"/>
      <c r="U32" s="178"/>
      <c r="V32" s="178"/>
      <c r="W32" s="178"/>
      <c r="X32" s="178"/>
      <c r="Y32" s="178"/>
      <c r="Z32" s="178"/>
      <c r="AA32" s="178"/>
      <c r="AB32" s="178"/>
      <c r="AC32" s="178"/>
      <c r="AD32" s="178"/>
      <c r="AE32" s="178"/>
      <c r="AF32" s="178"/>
      <c r="AG32" s="178"/>
      <c r="AH32" s="178"/>
    </row>
    <row r="33" spans="2:34" s="50" customFormat="1" ht="15.75" x14ac:dyDescent="0.3">
      <c r="B33" s="245" t="s">
        <v>2009</v>
      </c>
      <c r="C33" s="241" t="s">
        <v>1964</v>
      </c>
      <c r="D33" s="50" t="s">
        <v>1959</v>
      </c>
      <c r="E33" s="241" t="s">
        <v>2057</v>
      </c>
      <c r="F33" s="241" t="s">
        <v>996</v>
      </c>
      <c r="G33" s="241" t="s">
        <v>996</v>
      </c>
      <c r="H33" s="241" t="s">
        <v>1964</v>
      </c>
      <c r="I33" s="242" t="s">
        <v>1191</v>
      </c>
      <c r="J33" s="247">
        <v>4874567</v>
      </c>
      <c r="K33" s="241"/>
      <c r="L33" s="241"/>
      <c r="M33" s="241"/>
      <c r="N33" s="241"/>
      <c r="R33" s="178"/>
      <c r="S33" s="178"/>
      <c r="T33" s="178"/>
      <c r="U33" s="178"/>
      <c r="V33" s="178"/>
      <c r="W33" s="178"/>
      <c r="X33" s="178"/>
      <c r="Y33" s="178"/>
      <c r="Z33" s="178"/>
      <c r="AA33" s="178"/>
      <c r="AB33" s="178"/>
      <c r="AC33" s="178"/>
      <c r="AD33" s="178"/>
      <c r="AE33" s="178"/>
      <c r="AF33" s="178"/>
      <c r="AG33" s="178"/>
      <c r="AH33" s="178"/>
    </row>
    <row r="34" spans="2:34" s="50" customFormat="1" ht="15.75" x14ac:dyDescent="0.3">
      <c r="B34" s="245" t="s">
        <v>2009</v>
      </c>
      <c r="C34" s="241" t="s">
        <v>1964</v>
      </c>
      <c r="D34" s="50" t="s">
        <v>1959</v>
      </c>
      <c r="E34" s="241" t="s">
        <v>2058</v>
      </c>
      <c r="F34" s="241" t="s">
        <v>996</v>
      </c>
      <c r="G34" s="241" t="s">
        <v>996</v>
      </c>
      <c r="H34" s="241" t="s">
        <v>1964</v>
      </c>
      <c r="I34" s="242" t="s">
        <v>1191</v>
      </c>
      <c r="J34" s="247">
        <v>4874567</v>
      </c>
      <c r="K34" s="241"/>
      <c r="L34" s="241"/>
      <c r="M34" s="241"/>
      <c r="N34" s="241"/>
      <c r="R34" s="178"/>
      <c r="S34" s="178"/>
      <c r="T34" s="178"/>
      <c r="U34" s="178"/>
      <c r="V34" s="178"/>
      <c r="W34" s="178"/>
      <c r="X34" s="178"/>
      <c r="Y34" s="178"/>
      <c r="Z34" s="178"/>
      <c r="AA34" s="178"/>
      <c r="AB34" s="178"/>
      <c r="AC34" s="178"/>
      <c r="AD34" s="178"/>
      <c r="AE34" s="178"/>
      <c r="AF34" s="178"/>
      <c r="AG34" s="178"/>
      <c r="AH34" s="178"/>
    </row>
    <row r="35" spans="2:34" s="50" customFormat="1" ht="15.75" x14ac:dyDescent="0.3">
      <c r="B35" s="245" t="s">
        <v>2009</v>
      </c>
      <c r="C35" s="241" t="s">
        <v>1964</v>
      </c>
      <c r="D35" s="241" t="s">
        <v>1959</v>
      </c>
      <c r="E35" s="241" t="s">
        <v>2063</v>
      </c>
      <c r="F35" s="241" t="s">
        <v>996</v>
      </c>
      <c r="G35" s="241" t="s">
        <v>996</v>
      </c>
      <c r="H35" s="241" t="s">
        <v>1964</v>
      </c>
      <c r="I35" s="242" t="s">
        <v>1191</v>
      </c>
      <c r="J35" s="247">
        <v>1832355</v>
      </c>
      <c r="K35" s="241"/>
      <c r="L35" s="241"/>
      <c r="M35" s="241"/>
      <c r="N35" s="241"/>
      <c r="R35" s="178"/>
      <c r="S35" s="178"/>
      <c r="T35" s="178"/>
      <c r="U35" s="178"/>
      <c r="V35" s="178"/>
      <c r="W35" s="178"/>
      <c r="X35" s="178"/>
      <c r="Y35" s="178"/>
      <c r="Z35" s="178"/>
      <c r="AA35" s="178"/>
      <c r="AB35" s="178"/>
      <c r="AC35" s="178"/>
      <c r="AD35" s="178"/>
      <c r="AE35" s="178"/>
      <c r="AF35" s="178"/>
      <c r="AG35" s="178"/>
      <c r="AH35" s="178"/>
    </row>
    <row r="36" spans="2:34" s="50" customFormat="1" ht="15.75" x14ac:dyDescent="0.3">
      <c r="B36" s="245" t="s">
        <v>2009</v>
      </c>
      <c r="C36" s="241" t="s">
        <v>1964</v>
      </c>
      <c r="D36" s="241" t="s">
        <v>1959</v>
      </c>
      <c r="E36" s="241" t="s">
        <v>2064</v>
      </c>
      <c r="F36" s="241" t="s">
        <v>996</v>
      </c>
      <c r="G36" s="241" t="s">
        <v>996</v>
      </c>
      <c r="H36" s="241" t="s">
        <v>1964</v>
      </c>
      <c r="I36" s="242" t="s">
        <v>1191</v>
      </c>
      <c r="J36" s="247">
        <v>155346</v>
      </c>
      <c r="K36" s="241"/>
      <c r="L36" s="241"/>
      <c r="M36" s="241"/>
      <c r="N36" s="241"/>
      <c r="R36" s="178"/>
      <c r="S36" s="178"/>
      <c r="T36" s="178"/>
      <c r="U36" s="178"/>
      <c r="V36" s="178"/>
      <c r="W36" s="178"/>
      <c r="X36" s="178"/>
      <c r="Y36" s="178"/>
      <c r="Z36" s="178"/>
      <c r="AA36" s="178"/>
      <c r="AB36" s="178"/>
      <c r="AC36" s="178"/>
      <c r="AD36" s="178"/>
      <c r="AE36" s="178"/>
      <c r="AF36" s="178"/>
      <c r="AG36" s="178"/>
      <c r="AH36" s="178"/>
    </row>
    <row r="37" spans="2:34" s="50" customFormat="1" ht="15.75" x14ac:dyDescent="0.3">
      <c r="B37" s="245" t="s">
        <v>2009</v>
      </c>
      <c r="C37" s="241" t="s">
        <v>1964</v>
      </c>
      <c r="D37" s="241" t="s">
        <v>1959</v>
      </c>
      <c r="E37" s="241" t="s">
        <v>2067</v>
      </c>
      <c r="F37" s="241" t="s">
        <v>996</v>
      </c>
      <c r="G37" s="241" t="s">
        <v>996</v>
      </c>
      <c r="H37" s="241" t="s">
        <v>1964</v>
      </c>
      <c r="I37" s="242" t="s">
        <v>1191</v>
      </c>
      <c r="J37" s="247">
        <v>8156283</v>
      </c>
      <c r="K37" s="241"/>
      <c r="L37" s="241"/>
      <c r="M37" s="241"/>
      <c r="N37" s="241"/>
      <c r="R37" s="178"/>
      <c r="S37" s="178"/>
      <c r="T37" s="178"/>
      <c r="U37" s="178"/>
      <c r="V37" s="178"/>
      <c r="W37" s="178"/>
      <c r="X37" s="178"/>
      <c r="Y37" s="178"/>
      <c r="Z37" s="178"/>
      <c r="AA37" s="178"/>
      <c r="AB37" s="178"/>
      <c r="AC37" s="178"/>
      <c r="AD37" s="178"/>
      <c r="AE37" s="178"/>
      <c r="AF37" s="178"/>
      <c r="AG37" s="178"/>
      <c r="AH37" s="178"/>
    </row>
    <row r="38" spans="2:34" s="50" customFormat="1" ht="15.75" x14ac:dyDescent="0.3">
      <c r="B38" s="249" t="s">
        <v>2016</v>
      </c>
      <c r="C38" s="242" t="s">
        <v>1973</v>
      </c>
      <c r="D38" s="242" t="s">
        <v>1959</v>
      </c>
      <c r="E38" s="242" t="s">
        <v>2049</v>
      </c>
      <c r="F38" s="242" t="s">
        <v>996</v>
      </c>
      <c r="G38" s="250" t="s">
        <v>996</v>
      </c>
      <c r="H38" s="242" t="s">
        <v>1973</v>
      </c>
      <c r="I38" s="242" t="s">
        <v>1191</v>
      </c>
      <c r="J38" s="251">
        <v>12111059</v>
      </c>
      <c r="K38" s="242"/>
      <c r="L38" s="242"/>
      <c r="M38" s="242"/>
      <c r="N38" s="242"/>
      <c r="R38" s="178"/>
      <c r="S38" s="178"/>
      <c r="T38" s="178"/>
      <c r="U38" s="178"/>
      <c r="V38" s="178"/>
      <c r="W38" s="178"/>
      <c r="X38" s="178"/>
      <c r="Y38" s="178"/>
      <c r="Z38" s="178"/>
      <c r="AA38" s="178"/>
      <c r="AB38" s="178"/>
      <c r="AC38" s="178"/>
      <c r="AD38" s="178"/>
      <c r="AE38" s="178"/>
      <c r="AF38" s="178"/>
      <c r="AG38" s="178"/>
      <c r="AH38" s="178"/>
    </row>
    <row r="39" spans="2:34" s="50" customFormat="1" ht="15.75" x14ac:dyDescent="0.3">
      <c r="B39" s="249" t="s">
        <v>2016</v>
      </c>
      <c r="C39" s="242" t="s">
        <v>1973</v>
      </c>
      <c r="D39" s="242" t="s">
        <v>1959</v>
      </c>
      <c r="E39" s="242" t="s">
        <v>2057</v>
      </c>
      <c r="F39" s="242" t="s">
        <v>996</v>
      </c>
      <c r="G39" s="250" t="s">
        <v>996</v>
      </c>
      <c r="H39" s="242" t="s">
        <v>1973</v>
      </c>
      <c r="I39" s="242" t="s">
        <v>1191</v>
      </c>
      <c r="J39" s="251">
        <v>909196</v>
      </c>
      <c r="K39" s="242"/>
      <c r="L39" s="242"/>
      <c r="M39" s="242"/>
      <c r="N39" s="242"/>
      <c r="R39" s="178"/>
      <c r="S39" s="178"/>
      <c r="T39" s="178"/>
      <c r="U39" s="178"/>
      <c r="V39" s="178"/>
      <c r="W39" s="178"/>
      <c r="X39" s="178"/>
      <c r="Y39" s="178"/>
      <c r="Z39" s="178"/>
      <c r="AA39" s="178"/>
      <c r="AB39" s="178"/>
      <c r="AC39" s="178"/>
      <c r="AD39" s="178"/>
      <c r="AE39" s="178"/>
      <c r="AF39" s="178"/>
      <c r="AG39" s="178"/>
      <c r="AH39" s="178"/>
    </row>
    <row r="40" spans="2:34" s="50" customFormat="1" ht="15.75" x14ac:dyDescent="0.3">
      <c r="B40" s="249" t="s">
        <v>2016</v>
      </c>
      <c r="C40" s="242" t="s">
        <v>1973</v>
      </c>
      <c r="D40" s="242" t="s">
        <v>1959</v>
      </c>
      <c r="E40" s="242" t="s">
        <v>2058</v>
      </c>
      <c r="F40" s="242" t="s">
        <v>996</v>
      </c>
      <c r="G40" s="250" t="s">
        <v>996</v>
      </c>
      <c r="H40" s="242" t="s">
        <v>1973</v>
      </c>
      <c r="I40" s="242" t="s">
        <v>1191</v>
      </c>
      <c r="J40" s="251">
        <v>909196</v>
      </c>
      <c r="K40" s="242"/>
      <c r="L40" s="242"/>
      <c r="M40" s="242"/>
      <c r="N40" s="242"/>
      <c r="R40" s="178"/>
      <c r="S40" s="178"/>
      <c r="T40" s="178"/>
      <c r="U40" s="178"/>
      <c r="V40" s="178"/>
      <c r="W40" s="178"/>
      <c r="X40" s="178"/>
      <c r="Y40" s="178"/>
      <c r="Z40" s="178"/>
      <c r="AA40" s="178"/>
      <c r="AB40" s="178"/>
      <c r="AC40" s="178"/>
      <c r="AD40" s="178"/>
      <c r="AE40" s="178"/>
      <c r="AF40" s="178"/>
      <c r="AG40" s="178"/>
      <c r="AH40" s="178"/>
    </row>
    <row r="41" spans="2:34" s="50" customFormat="1" ht="15.75" x14ac:dyDescent="0.3">
      <c r="B41" s="249" t="s">
        <v>2016</v>
      </c>
      <c r="C41" s="242" t="s">
        <v>1973</v>
      </c>
      <c r="D41" s="242" t="s">
        <v>1959</v>
      </c>
      <c r="E41" s="242" t="s">
        <v>2062</v>
      </c>
      <c r="F41" s="242" t="s">
        <v>996</v>
      </c>
      <c r="G41" s="250" t="s">
        <v>996</v>
      </c>
      <c r="H41" s="242" t="s">
        <v>1973</v>
      </c>
      <c r="I41" s="242" t="s">
        <v>1191</v>
      </c>
      <c r="J41" s="251">
        <v>6762900</v>
      </c>
      <c r="K41" s="242"/>
      <c r="L41" s="242"/>
      <c r="M41" s="242"/>
      <c r="N41" s="242"/>
      <c r="R41" s="178"/>
      <c r="S41" s="178"/>
      <c r="T41" s="178"/>
      <c r="U41" s="178"/>
      <c r="V41" s="178"/>
      <c r="W41" s="178"/>
      <c r="X41" s="178"/>
      <c r="Y41" s="178"/>
      <c r="Z41" s="178"/>
      <c r="AA41" s="178"/>
      <c r="AB41" s="178"/>
      <c r="AC41" s="178"/>
      <c r="AD41" s="178"/>
      <c r="AE41" s="178"/>
      <c r="AF41" s="178"/>
      <c r="AG41" s="178"/>
      <c r="AH41" s="178"/>
    </row>
    <row r="42" spans="2:34" s="50" customFormat="1" ht="15.75" x14ac:dyDescent="0.3">
      <c r="B42" s="249" t="s">
        <v>2016</v>
      </c>
      <c r="C42" s="242" t="s">
        <v>1973</v>
      </c>
      <c r="D42" s="242" t="s">
        <v>1959</v>
      </c>
      <c r="E42" s="242" t="s">
        <v>2063</v>
      </c>
      <c r="F42" s="242" t="s">
        <v>996</v>
      </c>
      <c r="G42" s="250" t="s">
        <v>996</v>
      </c>
      <c r="H42" s="242" t="s">
        <v>1973</v>
      </c>
      <c r="I42" s="242" t="s">
        <v>1191</v>
      </c>
      <c r="J42" s="251">
        <v>757663</v>
      </c>
      <c r="K42" s="242"/>
      <c r="L42" s="242"/>
      <c r="M42" s="242"/>
      <c r="N42" s="242"/>
      <c r="R42" s="178"/>
      <c r="S42" s="178"/>
      <c r="T42" s="178"/>
      <c r="U42" s="178"/>
      <c r="V42" s="178"/>
      <c r="W42" s="178"/>
      <c r="X42" s="178"/>
      <c r="Y42" s="178"/>
      <c r="Z42" s="178"/>
      <c r="AA42" s="178"/>
      <c r="AB42" s="178"/>
      <c r="AC42" s="178"/>
      <c r="AD42" s="178"/>
      <c r="AE42" s="178"/>
      <c r="AF42" s="178"/>
      <c r="AG42" s="178"/>
      <c r="AH42" s="178"/>
    </row>
    <row r="43" spans="2:34" s="50" customFormat="1" ht="15.75" x14ac:dyDescent="0.3">
      <c r="B43" s="249" t="s">
        <v>2016</v>
      </c>
      <c r="C43" s="242" t="s">
        <v>1973</v>
      </c>
      <c r="D43" s="242" t="s">
        <v>1959</v>
      </c>
      <c r="E43" s="242" t="s">
        <v>2067</v>
      </c>
      <c r="F43" s="242" t="s">
        <v>996</v>
      </c>
      <c r="G43" s="250" t="s">
        <v>996</v>
      </c>
      <c r="H43" s="242" t="s">
        <v>1973</v>
      </c>
      <c r="I43" s="242" t="s">
        <v>1191</v>
      </c>
      <c r="J43" s="251">
        <v>2272990</v>
      </c>
      <c r="K43" s="242"/>
      <c r="L43" s="242"/>
      <c r="M43" s="242"/>
      <c r="N43" s="242"/>
      <c r="R43" s="178"/>
      <c r="S43" s="178"/>
      <c r="T43" s="178"/>
      <c r="U43" s="178"/>
      <c r="V43" s="178"/>
      <c r="W43" s="178"/>
      <c r="X43" s="178"/>
      <c r="Y43" s="178"/>
      <c r="Z43" s="178"/>
      <c r="AA43" s="178"/>
      <c r="AB43" s="178"/>
      <c r="AC43" s="178"/>
      <c r="AD43" s="178"/>
      <c r="AE43" s="178"/>
      <c r="AF43" s="178"/>
      <c r="AG43" s="178"/>
      <c r="AH43" s="178"/>
    </row>
    <row r="44" spans="2:34" s="50" customFormat="1" ht="15.75" x14ac:dyDescent="0.3">
      <c r="B44" s="249" t="s">
        <v>2021</v>
      </c>
      <c r="C44" s="242" t="s">
        <v>1978</v>
      </c>
      <c r="D44" s="242" t="s">
        <v>1959</v>
      </c>
      <c r="E44" s="242" t="s">
        <v>2049</v>
      </c>
      <c r="F44" s="242" t="s">
        <v>996</v>
      </c>
      <c r="G44" s="250" t="s">
        <v>996</v>
      </c>
      <c r="H44" s="242" t="s">
        <v>1978</v>
      </c>
      <c r="I44" s="242" t="s">
        <v>1191</v>
      </c>
      <c r="J44" s="251">
        <v>4896879</v>
      </c>
      <c r="K44" s="242"/>
      <c r="L44" s="242"/>
      <c r="M44" s="242"/>
      <c r="N44" s="242"/>
      <c r="R44" s="178"/>
      <c r="S44" s="178"/>
      <c r="T44" s="178"/>
      <c r="U44" s="178"/>
      <c r="V44" s="178"/>
      <c r="W44" s="178"/>
      <c r="X44" s="178"/>
      <c r="Y44" s="178"/>
      <c r="Z44" s="178"/>
      <c r="AA44" s="178"/>
      <c r="AB44" s="178"/>
      <c r="AC44" s="178"/>
      <c r="AD44" s="178"/>
      <c r="AE44" s="178"/>
      <c r="AF44" s="178"/>
      <c r="AG44" s="178"/>
      <c r="AH44" s="178"/>
    </row>
    <row r="45" spans="2:34" s="50" customFormat="1" ht="15.75" x14ac:dyDescent="0.3">
      <c r="B45" s="249" t="s">
        <v>2021</v>
      </c>
      <c r="C45" s="242" t="s">
        <v>1978</v>
      </c>
      <c r="D45" s="242" t="s">
        <v>1959</v>
      </c>
      <c r="E45" s="242" t="s">
        <v>2057</v>
      </c>
      <c r="F45" s="242" t="s">
        <v>996</v>
      </c>
      <c r="G45" s="250" t="s">
        <v>996</v>
      </c>
      <c r="H45" s="242" t="s">
        <v>1978</v>
      </c>
      <c r="I45" s="242" t="s">
        <v>1191</v>
      </c>
      <c r="J45" s="251">
        <v>946533</v>
      </c>
      <c r="K45" s="242"/>
      <c r="L45" s="242"/>
      <c r="M45" s="242"/>
      <c r="N45" s="242"/>
      <c r="R45" s="178"/>
      <c r="S45" s="178"/>
      <c r="T45" s="178"/>
      <c r="U45" s="178"/>
      <c r="V45" s="178"/>
      <c r="W45" s="178"/>
      <c r="X45" s="178"/>
      <c r="Y45" s="178"/>
      <c r="Z45" s="178"/>
      <c r="AA45" s="178"/>
      <c r="AB45" s="178"/>
      <c r="AC45" s="178"/>
      <c r="AD45" s="178"/>
      <c r="AE45" s="178"/>
      <c r="AF45" s="178"/>
      <c r="AG45" s="178"/>
      <c r="AH45" s="178"/>
    </row>
    <row r="46" spans="2:34" s="50" customFormat="1" ht="15.75" x14ac:dyDescent="0.3">
      <c r="B46" s="249" t="s">
        <v>2021</v>
      </c>
      <c r="C46" s="242" t="s">
        <v>1978</v>
      </c>
      <c r="D46" s="242" t="s">
        <v>1959</v>
      </c>
      <c r="E46" s="242" t="s">
        <v>2058</v>
      </c>
      <c r="F46" s="242" t="s">
        <v>996</v>
      </c>
      <c r="G46" s="250" t="s">
        <v>996</v>
      </c>
      <c r="H46" s="242" t="s">
        <v>1978</v>
      </c>
      <c r="I46" s="242" t="s">
        <v>1191</v>
      </c>
      <c r="J46" s="251">
        <v>946533</v>
      </c>
      <c r="K46" s="242"/>
      <c r="L46" s="242"/>
      <c r="M46" s="242"/>
      <c r="N46" s="242"/>
      <c r="R46" s="178"/>
      <c r="S46" s="178"/>
      <c r="T46" s="178"/>
      <c r="U46" s="178"/>
      <c r="V46" s="178"/>
      <c r="W46" s="178"/>
      <c r="X46" s="178"/>
      <c r="Y46" s="178"/>
      <c r="Z46" s="178"/>
      <c r="AA46" s="178"/>
      <c r="AB46" s="178"/>
      <c r="AC46" s="178"/>
      <c r="AD46" s="178"/>
      <c r="AE46" s="178"/>
      <c r="AF46" s="178"/>
      <c r="AG46" s="178"/>
      <c r="AH46" s="178"/>
    </row>
    <row r="47" spans="2:34" s="50" customFormat="1" ht="15.75" x14ac:dyDescent="0.3">
      <c r="B47" s="249" t="s">
        <v>2021</v>
      </c>
      <c r="C47" s="242" t="s">
        <v>1978</v>
      </c>
      <c r="D47" s="242" t="s">
        <v>1959</v>
      </c>
      <c r="E47" s="242" t="s">
        <v>2062</v>
      </c>
      <c r="F47" s="242" t="s">
        <v>996</v>
      </c>
      <c r="G47" s="250" t="s">
        <v>996</v>
      </c>
      <c r="H47" s="242" t="s">
        <v>1978</v>
      </c>
      <c r="I47" s="242" t="s">
        <v>1191</v>
      </c>
      <c r="J47" s="251">
        <v>6761900</v>
      </c>
      <c r="K47" s="242"/>
      <c r="L47" s="242"/>
      <c r="M47" s="242"/>
      <c r="N47" s="242"/>
      <c r="R47" s="178"/>
      <c r="S47" s="178"/>
      <c r="T47" s="178"/>
      <c r="U47" s="178"/>
      <c r="V47" s="178"/>
      <c r="W47" s="178"/>
      <c r="X47" s="178"/>
      <c r="Y47" s="178"/>
      <c r="Z47" s="178"/>
      <c r="AA47" s="178"/>
      <c r="AB47" s="178"/>
      <c r="AC47" s="178"/>
      <c r="AD47" s="178"/>
      <c r="AE47" s="178"/>
      <c r="AF47" s="178"/>
      <c r="AG47" s="178"/>
      <c r="AH47" s="178"/>
    </row>
    <row r="48" spans="2:34" s="50" customFormat="1" ht="15.75" x14ac:dyDescent="0.3">
      <c r="B48" s="249" t="s">
        <v>2021</v>
      </c>
      <c r="C48" s="242" t="s">
        <v>1978</v>
      </c>
      <c r="D48" s="242" t="s">
        <v>1959</v>
      </c>
      <c r="E48" s="242" t="s">
        <v>2063</v>
      </c>
      <c r="F48" s="242" t="s">
        <v>996</v>
      </c>
      <c r="G48" s="250" t="s">
        <v>996</v>
      </c>
      <c r="H48" s="242" t="s">
        <v>1978</v>
      </c>
      <c r="I48" s="242" t="s">
        <v>1191</v>
      </c>
      <c r="J48" s="251">
        <v>788777</v>
      </c>
      <c r="K48" s="242"/>
      <c r="L48" s="242"/>
      <c r="M48" s="242"/>
      <c r="N48" s="242"/>
      <c r="R48" s="178"/>
      <c r="S48" s="178"/>
      <c r="T48" s="178"/>
      <c r="U48" s="178"/>
      <c r="V48" s="178"/>
      <c r="W48" s="178"/>
      <c r="X48" s="178"/>
      <c r="Y48" s="178"/>
      <c r="Z48" s="178"/>
      <c r="AA48" s="178"/>
      <c r="AB48" s="178"/>
      <c r="AC48" s="178"/>
      <c r="AD48" s="178"/>
      <c r="AE48" s="178"/>
      <c r="AF48" s="178"/>
      <c r="AG48" s="178"/>
      <c r="AH48" s="178"/>
    </row>
    <row r="49" spans="2:34" s="50" customFormat="1" ht="15.75" x14ac:dyDescent="0.3">
      <c r="B49" s="249" t="s">
        <v>2021</v>
      </c>
      <c r="C49" s="242" t="s">
        <v>1978</v>
      </c>
      <c r="D49" s="242" t="s">
        <v>1959</v>
      </c>
      <c r="E49" s="242" t="s">
        <v>2067</v>
      </c>
      <c r="F49" s="242" t="s">
        <v>996</v>
      </c>
      <c r="G49" s="250" t="s">
        <v>996</v>
      </c>
      <c r="H49" s="242" t="s">
        <v>1978</v>
      </c>
      <c r="I49" s="242" t="s">
        <v>1191</v>
      </c>
      <c r="J49" s="251">
        <v>2366331</v>
      </c>
      <c r="K49" s="242"/>
      <c r="L49" s="242"/>
      <c r="M49" s="242"/>
      <c r="N49" s="242"/>
      <c r="R49" s="178"/>
      <c r="S49" s="178"/>
      <c r="T49" s="178"/>
      <c r="U49" s="178"/>
      <c r="V49" s="178"/>
      <c r="W49" s="178"/>
      <c r="X49" s="178"/>
      <c r="Y49" s="178"/>
      <c r="Z49" s="178"/>
      <c r="AA49" s="178"/>
      <c r="AB49" s="178"/>
      <c r="AC49" s="178"/>
      <c r="AD49" s="178"/>
      <c r="AE49" s="178"/>
      <c r="AF49" s="178"/>
      <c r="AG49" s="178"/>
      <c r="AH49" s="178"/>
    </row>
    <row r="50" spans="2:34" s="50" customFormat="1" ht="15.75" x14ac:dyDescent="0.3">
      <c r="B50" s="249" t="s">
        <v>2022</v>
      </c>
      <c r="C50" s="242" t="s">
        <v>1979</v>
      </c>
      <c r="D50" s="242" t="s">
        <v>1959</v>
      </c>
      <c r="E50" s="242" t="s">
        <v>2049</v>
      </c>
      <c r="F50" s="242" t="s">
        <v>996</v>
      </c>
      <c r="G50" s="250" t="s">
        <v>996</v>
      </c>
      <c r="H50" s="242" t="s">
        <v>1979</v>
      </c>
      <c r="I50" s="242" t="s">
        <v>1191</v>
      </c>
      <c r="J50" s="251">
        <v>4828781</v>
      </c>
      <c r="K50" s="242"/>
      <c r="L50" s="242"/>
      <c r="M50" s="242"/>
      <c r="N50" s="242"/>
      <c r="R50" s="178"/>
      <c r="S50" s="178"/>
      <c r="T50" s="178"/>
      <c r="U50" s="178"/>
      <c r="V50" s="178"/>
      <c r="W50" s="178"/>
      <c r="X50" s="178"/>
      <c r="Y50" s="178"/>
      <c r="Z50" s="178"/>
      <c r="AA50" s="178"/>
      <c r="AB50" s="178"/>
      <c r="AC50" s="178"/>
      <c r="AD50" s="178"/>
      <c r="AE50" s="178"/>
      <c r="AF50" s="178"/>
      <c r="AG50" s="178"/>
      <c r="AH50" s="178"/>
    </row>
    <row r="51" spans="2:34" s="50" customFormat="1" ht="15.75" x14ac:dyDescent="0.3">
      <c r="B51" s="249" t="s">
        <v>2022</v>
      </c>
      <c r="C51" s="242" t="s">
        <v>1979</v>
      </c>
      <c r="D51" s="242" t="s">
        <v>1959</v>
      </c>
      <c r="E51" s="242" t="s">
        <v>2057</v>
      </c>
      <c r="F51" s="242" t="s">
        <v>996</v>
      </c>
      <c r="G51" s="250" t="s">
        <v>996</v>
      </c>
      <c r="H51" s="242" t="s">
        <v>1979</v>
      </c>
      <c r="I51" s="242" t="s">
        <v>1191</v>
      </c>
      <c r="J51" s="251">
        <v>946294</v>
      </c>
      <c r="K51" s="242"/>
      <c r="L51" s="242"/>
      <c r="M51" s="242"/>
      <c r="N51" s="242"/>
      <c r="R51" s="178"/>
      <c r="S51" s="178"/>
      <c r="T51" s="178"/>
      <c r="U51" s="178"/>
      <c r="V51" s="178"/>
      <c r="W51" s="178"/>
      <c r="X51" s="178"/>
      <c r="Y51" s="178"/>
      <c r="Z51" s="178"/>
      <c r="AA51" s="178"/>
      <c r="AB51" s="178"/>
      <c r="AC51" s="178"/>
      <c r="AD51" s="178"/>
      <c r="AE51" s="178"/>
      <c r="AF51" s="178"/>
      <c r="AG51" s="178"/>
      <c r="AH51" s="178"/>
    </row>
    <row r="52" spans="2:34" s="50" customFormat="1" ht="15.75" x14ac:dyDescent="0.3">
      <c r="B52" s="249" t="s">
        <v>2022</v>
      </c>
      <c r="C52" s="242" t="s">
        <v>1979</v>
      </c>
      <c r="D52" s="242" t="s">
        <v>1959</v>
      </c>
      <c r="E52" s="242" t="s">
        <v>2058</v>
      </c>
      <c r="F52" s="242" t="s">
        <v>996</v>
      </c>
      <c r="G52" s="250" t="s">
        <v>996</v>
      </c>
      <c r="H52" s="242" t="s">
        <v>1979</v>
      </c>
      <c r="I52" s="242" t="s">
        <v>1191</v>
      </c>
      <c r="J52" s="251">
        <v>946294</v>
      </c>
      <c r="K52" s="242"/>
      <c r="L52" s="242"/>
      <c r="M52" s="242"/>
      <c r="N52" s="242"/>
      <c r="R52" s="178"/>
      <c r="S52" s="178"/>
      <c r="T52" s="178"/>
      <c r="U52" s="178"/>
      <c r="V52" s="178"/>
      <c r="W52" s="178"/>
      <c r="X52" s="178"/>
      <c r="Y52" s="178"/>
      <c r="Z52" s="178"/>
      <c r="AA52" s="178"/>
      <c r="AB52" s="178"/>
      <c r="AC52" s="178"/>
      <c r="AD52" s="178"/>
      <c r="AE52" s="178"/>
      <c r="AF52" s="178"/>
      <c r="AG52" s="178"/>
      <c r="AH52" s="178"/>
    </row>
    <row r="53" spans="2:34" s="50" customFormat="1" ht="15.75" x14ac:dyDescent="0.3">
      <c r="B53" s="249" t="s">
        <v>2022</v>
      </c>
      <c r="C53" s="242" t="s">
        <v>1979</v>
      </c>
      <c r="D53" s="242" t="s">
        <v>1959</v>
      </c>
      <c r="E53" s="242" t="s">
        <v>2063</v>
      </c>
      <c r="F53" s="242" t="s">
        <v>996</v>
      </c>
      <c r="G53" s="250" t="s">
        <v>996</v>
      </c>
      <c r="H53" s="242" t="s">
        <v>1979</v>
      </c>
      <c r="I53" s="242" t="s">
        <v>1191</v>
      </c>
      <c r="J53" s="251">
        <v>788578</v>
      </c>
      <c r="K53" s="242"/>
      <c r="L53" s="242"/>
      <c r="M53" s="242"/>
      <c r="N53" s="242"/>
      <c r="R53" s="178"/>
      <c r="S53" s="178"/>
      <c r="T53" s="178"/>
      <c r="U53" s="178"/>
      <c r="V53" s="178"/>
      <c r="W53" s="178"/>
      <c r="X53" s="178"/>
      <c r="Y53" s="178"/>
      <c r="Z53" s="178"/>
      <c r="AA53" s="178"/>
      <c r="AB53" s="178"/>
      <c r="AC53" s="178"/>
      <c r="AD53" s="178"/>
      <c r="AE53" s="178"/>
      <c r="AF53" s="178"/>
      <c r="AG53" s="178"/>
      <c r="AH53" s="178"/>
    </row>
    <row r="54" spans="2:34" s="50" customFormat="1" ht="15.75" x14ac:dyDescent="0.3">
      <c r="B54" s="249" t="s">
        <v>2022</v>
      </c>
      <c r="C54" s="242" t="s">
        <v>1979</v>
      </c>
      <c r="D54" s="242" t="s">
        <v>1959</v>
      </c>
      <c r="E54" s="242" t="s">
        <v>2067</v>
      </c>
      <c r="F54" s="242" t="s">
        <v>996</v>
      </c>
      <c r="G54" s="250" t="s">
        <v>996</v>
      </c>
      <c r="H54" s="242" t="s">
        <v>1979</v>
      </c>
      <c r="I54" s="242" t="s">
        <v>1191</v>
      </c>
      <c r="J54" s="251">
        <v>2365735</v>
      </c>
      <c r="K54" s="242"/>
      <c r="L54" s="242"/>
      <c r="M54" s="242"/>
      <c r="N54" s="242"/>
      <c r="R54" s="178"/>
      <c r="S54" s="178"/>
      <c r="T54" s="178"/>
      <c r="U54" s="178"/>
      <c r="V54" s="178"/>
      <c r="W54" s="178"/>
      <c r="X54" s="178"/>
      <c r="Y54" s="178"/>
      <c r="Z54" s="178"/>
      <c r="AA54" s="178"/>
      <c r="AB54" s="178"/>
      <c r="AC54" s="178"/>
      <c r="AD54" s="178"/>
      <c r="AE54" s="178"/>
      <c r="AF54" s="178"/>
      <c r="AG54" s="178"/>
      <c r="AH54" s="178"/>
    </row>
    <row r="55" spans="2:34" s="50" customFormat="1" ht="15.75" x14ac:dyDescent="0.3">
      <c r="B55" s="249" t="s">
        <v>2019</v>
      </c>
      <c r="C55" s="242" t="s">
        <v>1976</v>
      </c>
      <c r="D55" s="242" t="s">
        <v>1959</v>
      </c>
      <c r="E55" s="242" t="s">
        <v>2049</v>
      </c>
      <c r="F55" s="242" t="s">
        <v>996</v>
      </c>
      <c r="G55" s="250" t="s">
        <v>996</v>
      </c>
      <c r="H55" s="242" t="s">
        <v>1976</v>
      </c>
      <c r="I55" s="242" t="s">
        <v>1191</v>
      </c>
      <c r="J55" s="251">
        <v>5280016</v>
      </c>
      <c r="K55" s="242"/>
      <c r="L55" s="242"/>
      <c r="M55" s="242"/>
      <c r="N55" s="242"/>
      <c r="R55" s="178"/>
      <c r="S55" s="178"/>
      <c r="T55" s="178"/>
      <c r="U55" s="178"/>
      <c r="V55" s="178"/>
      <c r="W55" s="178"/>
      <c r="X55" s="178"/>
      <c r="Y55" s="178"/>
      <c r="Z55" s="178"/>
      <c r="AA55" s="178"/>
      <c r="AB55" s="178"/>
      <c r="AC55" s="178"/>
      <c r="AD55" s="178"/>
      <c r="AE55" s="178"/>
      <c r="AF55" s="178"/>
      <c r="AG55" s="178"/>
      <c r="AH55" s="178"/>
    </row>
    <row r="56" spans="2:34" s="50" customFormat="1" ht="15.75" x14ac:dyDescent="0.3">
      <c r="B56" s="249" t="s">
        <v>2019</v>
      </c>
      <c r="C56" s="242" t="s">
        <v>1976</v>
      </c>
      <c r="D56" s="242" t="s">
        <v>1959</v>
      </c>
      <c r="E56" s="242" t="s">
        <v>2057</v>
      </c>
      <c r="F56" s="242" t="s">
        <v>996</v>
      </c>
      <c r="G56" s="250" t="s">
        <v>996</v>
      </c>
      <c r="H56" s="242" t="s">
        <v>1976</v>
      </c>
      <c r="I56" s="242" t="s">
        <v>1191</v>
      </c>
      <c r="J56" s="251">
        <v>946294</v>
      </c>
      <c r="K56" s="242"/>
      <c r="L56" s="242"/>
      <c r="M56" s="242"/>
      <c r="N56" s="242"/>
      <c r="R56" s="178"/>
      <c r="S56" s="178"/>
      <c r="T56" s="178"/>
      <c r="U56" s="178"/>
      <c r="V56" s="178"/>
      <c r="W56" s="178"/>
      <c r="X56" s="178"/>
      <c r="Y56" s="178"/>
      <c r="Z56" s="178"/>
      <c r="AA56" s="178"/>
      <c r="AB56" s="178"/>
      <c r="AC56" s="178"/>
      <c r="AD56" s="178"/>
      <c r="AE56" s="178"/>
      <c r="AF56" s="178"/>
      <c r="AG56" s="178"/>
      <c r="AH56" s="178"/>
    </row>
    <row r="57" spans="2:34" s="50" customFormat="1" ht="15.75" x14ac:dyDescent="0.3">
      <c r="B57" s="249" t="s">
        <v>2019</v>
      </c>
      <c r="C57" s="242" t="s">
        <v>1976</v>
      </c>
      <c r="D57" s="242" t="s">
        <v>1959</v>
      </c>
      <c r="E57" s="242" t="s">
        <v>2058</v>
      </c>
      <c r="F57" s="242" t="s">
        <v>996</v>
      </c>
      <c r="G57" s="250" t="s">
        <v>996</v>
      </c>
      <c r="H57" s="242" t="s">
        <v>1976</v>
      </c>
      <c r="I57" s="242" t="s">
        <v>1191</v>
      </c>
      <c r="J57" s="251">
        <v>946294</v>
      </c>
      <c r="K57" s="242"/>
      <c r="L57" s="242"/>
      <c r="M57" s="242"/>
      <c r="N57" s="242"/>
      <c r="R57" s="178"/>
      <c r="S57" s="178"/>
      <c r="T57" s="178"/>
      <c r="U57" s="178"/>
      <c r="V57" s="178"/>
      <c r="W57" s="178"/>
      <c r="X57" s="178"/>
      <c r="Y57" s="178"/>
      <c r="Z57" s="178"/>
      <c r="AA57" s="178"/>
      <c r="AB57" s="178"/>
      <c r="AC57" s="178"/>
      <c r="AD57" s="178"/>
      <c r="AE57" s="178"/>
      <c r="AF57" s="178"/>
      <c r="AG57" s="178"/>
      <c r="AH57" s="178"/>
    </row>
    <row r="58" spans="2:34" s="50" customFormat="1" ht="15.75" x14ac:dyDescent="0.3">
      <c r="B58" s="249" t="s">
        <v>2019</v>
      </c>
      <c r="C58" s="242" t="s">
        <v>1976</v>
      </c>
      <c r="D58" s="242" t="s">
        <v>1959</v>
      </c>
      <c r="E58" s="242" t="s">
        <v>2063</v>
      </c>
      <c r="F58" s="242" t="s">
        <v>996</v>
      </c>
      <c r="G58" s="250" t="s">
        <v>996</v>
      </c>
      <c r="H58" s="242" t="s">
        <v>1976</v>
      </c>
      <c r="I58" s="242" t="s">
        <v>1191</v>
      </c>
      <c r="J58" s="251">
        <v>788578</v>
      </c>
      <c r="K58" s="242"/>
      <c r="L58" s="242"/>
      <c r="M58" s="242"/>
      <c r="N58" s="242"/>
      <c r="R58" s="178"/>
      <c r="S58" s="178"/>
      <c r="T58" s="178"/>
      <c r="U58" s="178"/>
      <c r="V58" s="178"/>
      <c r="W58" s="178"/>
      <c r="X58" s="178"/>
      <c r="Y58" s="178"/>
      <c r="Z58" s="178"/>
      <c r="AA58" s="178"/>
      <c r="AB58" s="178"/>
      <c r="AC58" s="178"/>
      <c r="AD58" s="178"/>
      <c r="AE58" s="178"/>
      <c r="AF58" s="178"/>
      <c r="AG58" s="178"/>
      <c r="AH58" s="178"/>
    </row>
    <row r="59" spans="2:34" s="50" customFormat="1" ht="15.75" x14ac:dyDescent="0.3">
      <c r="B59" s="249" t="s">
        <v>2019</v>
      </c>
      <c r="C59" s="242" t="s">
        <v>1976</v>
      </c>
      <c r="D59" s="242" t="s">
        <v>1959</v>
      </c>
      <c r="E59" s="242" t="s">
        <v>2067</v>
      </c>
      <c r="F59" s="242" t="s">
        <v>996</v>
      </c>
      <c r="G59" s="250" t="s">
        <v>996</v>
      </c>
      <c r="H59" s="242" t="s">
        <v>1976</v>
      </c>
      <c r="I59" s="242" t="s">
        <v>1191</v>
      </c>
      <c r="J59" s="251">
        <v>2365735</v>
      </c>
      <c r="K59" s="242"/>
      <c r="L59" s="242"/>
      <c r="M59" s="242"/>
      <c r="N59" s="242"/>
      <c r="R59" s="178"/>
      <c r="S59" s="178"/>
      <c r="T59" s="178"/>
      <c r="U59" s="178"/>
      <c r="V59" s="178"/>
      <c r="W59" s="178"/>
      <c r="X59" s="178"/>
      <c r="Y59" s="178"/>
      <c r="Z59" s="178"/>
      <c r="AA59" s="178"/>
      <c r="AB59" s="178"/>
      <c r="AC59" s="178"/>
      <c r="AD59" s="178"/>
      <c r="AE59" s="178"/>
      <c r="AF59" s="178"/>
      <c r="AG59" s="178"/>
      <c r="AH59" s="178"/>
    </row>
    <row r="60" spans="2:34" s="50" customFormat="1" ht="15.75" x14ac:dyDescent="0.3">
      <c r="B60" s="249" t="s">
        <v>2020</v>
      </c>
      <c r="C60" s="242" t="s">
        <v>1977</v>
      </c>
      <c r="D60" s="242" t="s">
        <v>1959</v>
      </c>
      <c r="E60" s="242" t="s">
        <v>2049</v>
      </c>
      <c r="F60" s="242" t="s">
        <v>996</v>
      </c>
      <c r="G60" s="250" t="s">
        <v>996</v>
      </c>
      <c r="H60" s="242" t="s">
        <v>1977</v>
      </c>
      <c r="I60" s="242" t="s">
        <v>1191</v>
      </c>
      <c r="J60" s="251">
        <v>4807143</v>
      </c>
      <c r="K60" s="242"/>
      <c r="L60" s="242"/>
      <c r="M60" s="242"/>
      <c r="N60" s="242"/>
      <c r="R60" s="178"/>
      <c r="S60" s="178"/>
      <c r="T60" s="178"/>
      <c r="U60" s="178"/>
      <c r="V60" s="178"/>
      <c r="W60" s="178"/>
      <c r="X60" s="178"/>
      <c r="Y60" s="178"/>
      <c r="Z60" s="178"/>
      <c r="AA60" s="178"/>
      <c r="AB60" s="178"/>
      <c r="AC60" s="178"/>
      <c r="AD60" s="178"/>
      <c r="AE60" s="178"/>
      <c r="AF60" s="178"/>
      <c r="AG60" s="178"/>
      <c r="AH60" s="178"/>
    </row>
    <row r="61" spans="2:34" s="50" customFormat="1" ht="15.75" x14ac:dyDescent="0.3">
      <c r="B61" s="249" t="s">
        <v>2020</v>
      </c>
      <c r="C61" s="242" t="s">
        <v>1977</v>
      </c>
      <c r="D61" s="242" t="s">
        <v>1959</v>
      </c>
      <c r="E61" s="242" t="s">
        <v>2057</v>
      </c>
      <c r="F61" s="242" t="s">
        <v>996</v>
      </c>
      <c r="G61" s="250" t="s">
        <v>996</v>
      </c>
      <c r="H61" s="242" t="s">
        <v>1977</v>
      </c>
      <c r="I61" s="242" t="s">
        <v>1191</v>
      </c>
      <c r="J61" s="251">
        <v>946294</v>
      </c>
      <c r="K61" s="242"/>
      <c r="L61" s="242"/>
      <c r="M61" s="242"/>
      <c r="N61" s="242"/>
      <c r="R61" s="178"/>
      <c r="S61" s="178"/>
      <c r="T61" s="178"/>
      <c r="U61" s="178"/>
      <c r="V61" s="178"/>
      <c r="W61" s="178"/>
      <c r="X61" s="178"/>
      <c r="Y61" s="178"/>
      <c r="Z61" s="178"/>
      <c r="AA61" s="178"/>
      <c r="AB61" s="178"/>
      <c r="AC61" s="178"/>
      <c r="AD61" s="178"/>
      <c r="AE61" s="178"/>
      <c r="AF61" s="178"/>
      <c r="AG61" s="178"/>
      <c r="AH61" s="178"/>
    </row>
    <row r="62" spans="2:34" s="50" customFormat="1" ht="15.75" x14ac:dyDescent="0.3">
      <c r="B62" s="249" t="s">
        <v>2020</v>
      </c>
      <c r="C62" s="242" t="s">
        <v>1977</v>
      </c>
      <c r="D62" s="242" t="s">
        <v>1959</v>
      </c>
      <c r="E62" s="242" t="s">
        <v>2058</v>
      </c>
      <c r="F62" s="242" t="s">
        <v>996</v>
      </c>
      <c r="G62" s="250" t="s">
        <v>996</v>
      </c>
      <c r="H62" s="242" t="s">
        <v>1977</v>
      </c>
      <c r="I62" s="242" t="s">
        <v>1191</v>
      </c>
      <c r="J62" s="251">
        <v>946294</v>
      </c>
      <c r="K62" s="242"/>
      <c r="L62" s="242"/>
      <c r="M62" s="242"/>
      <c r="N62" s="242"/>
      <c r="R62" s="178"/>
      <c r="S62" s="178"/>
      <c r="T62" s="178"/>
      <c r="U62" s="178"/>
      <c r="V62" s="178"/>
      <c r="W62" s="178"/>
      <c r="X62" s="178"/>
      <c r="Y62" s="178"/>
      <c r="Z62" s="178"/>
      <c r="AA62" s="178"/>
      <c r="AB62" s="178"/>
      <c r="AC62" s="178"/>
      <c r="AD62" s="178"/>
      <c r="AE62" s="178"/>
      <c r="AF62" s="178"/>
      <c r="AG62" s="178"/>
      <c r="AH62" s="178"/>
    </row>
    <row r="63" spans="2:34" s="50" customFormat="1" ht="15.75" x14ac:dyDescent="0.3">
      <c r="B63" s="249" t="s">
        <v>2020</v>
      </c>
      <c r="C63" s="242" t="s">
        <v>1977</v>
      </c>
      <c r="D63" s="242" t="s">
        <v>1959</v>
      </c>
      <c r="E63" s="242" t="s">
        <v>2063</v>
      </c>
      <c r="F63" s="242" t="s">
        <v>996</v>
      </c>
      <c r="G63" s="250" t="s">
        <v>996</v>
      </c>
      <c r="H63" s="242" t="s">
        <v>1977</v>
      </c>
      <c r="I63" s="242" t="s">
        <v>1191</v>
      </c>
      <c r="J63" s="251">
        <v>788578</v>
      </c>
      <c r="K63" s="242"/>
      <c r="L63" s="242"/>
      <c r="M63" s="242"/>
      <c r="N63" s="242"/>
      <c r="R63" s="178"/>
      <c r="S63" s="178"/>
      <c r="T63" s="178"/>
      <c r="U63" s="178"/>
      <c r="V63" s="178"/>
      <c r="W63" s="178"/>
      <c r="X63" s="178"/>
      <c r="Y63" s="178"/>
      <c r="Z63" s="178"/>
      <c r="AA63" s="178"/>
      <c r="AB63" s="178"/>
      <c r="AC63" s="178"/>
      <c r="AD63" s="178"/>
      <c r="AE63" s="178"/>
      <c r="AF63" s="178"/>
      <c r="AG63" s="178"/>
      <c r="AH63" s="178"/>
    </row>
    <row r="64" spans="2:34" s="50" customFormat="1" ht="15.75" x14ac:dyDescent="0.3">
      <c r="B64" s="249" t="s">
        <v>2020</v>
      </c>
      <c r="C64" s="242" t="s">
        <v>1977</v>
      </c>
      <c r="D64" s="242" t="s">
        <v>1959</v>
      </c>
      <c r="E64" s="242" t="s">
        <v>2067</v>
      </c>
      <c r="F64" s="242" t="s">
        <v>996</v>
      </c>
      <c r="G64" s="250" t="s">
        <v>996</v>
      </c>
      <c r="H64" s="242" t="s">
        <v>1977</v>
      </c>
      <c r="I64" s="242" t="s">
        <v>1191</v>
      </c>
      <c r="J64" s="251">
        <v>2365735</v>
      </c>
      <c r="K64" s="242"/>
      <c r="L64" s="242"/>
      <c r="M64" s="242"/>
      <c r="N64" s="242"/>
      <c r="R64" s="178"/>
      <c r="S64" s="178"/>
      <c r="T64" s="178"/>
      <c r="U64" s="178"/>
      <c r="V64" s="178"/>
      <c r="W64" s="178"/>
      <c r="X64" s="178"/>
      <c r="Y64" s="178"/>
      <c r="Z64" s="178"/>
      <c r="AA64" s="178"/>
      <c r="AB64" s="178"/>
      <c r="AC64" s="178"/>
      <c r="AD64" s="178"/>
      <c r="AE64" s="178"/>
      <c r="AF64" s="178"/>
      <c r="AG64" s="178"/>
      <c r="AH64" s="178"/>
    </row>
    <row r="65" spans="2:34" s="50" customFormat="1" ht="15.75" x14ac:dyDescent="0.3">
      <c r="B65" s="249" t="s">
        <v>2018</v>
      </c>
      <c r="C65" s="242" t="s">
        <v>1975</v>
      </c>
      <c r="D65" s="242" t="s">
        <v>1959</v>
      </c>
      <c r="E65" s="242" t="s">
        <v>2049</v>
      </c>
      <c r="F65" s="242" t="s">
        <v>996</v>
      </c>
      <c r="G65" s="250" t="s">
        <v>996</v>
      </c>
      <c r="H65" s="242" t="s">
        <v>1975</v>
      </c>
      <c r="I65" s="242" t="s">
        <v>1191</v>
      </c>
      <c r="J65" s="251">
        <v>483972</v>
      </c>
      <c r="K65" s="242"/>
      <c r="L65" s="242"/>
      <c r="M65" s="242"/>
      <c r="N65" s="242"/>
      <c r="R65" s="178"/>
      <c r="S65" s="178"/>
      <c r="T65" s="178"/>
      <c r="U65" s="178"/>
      <c r="V65" s="178"/>
      <c r="W65" s="178"/>
      <c r="X65" s="178"/>
      <c r="Y65" s="178"/>
      <c r="Z65" s="178"/>
      <c r="AA65" s="178"/>
      <c r="AB65" s="178"/>
      <c r="AC65" s="178"/>
      <c r="AD65" s="178"/>
      <c r="AE65" s="178"/>
      <c r="AF65" s="178"/>
      <c r="AG65" s="178"/>
      <c r="AH65" s="178"/>
    </row>
    <row r="66" spans="2:34" s="50" customFormat="1" ht="15.75" x14ac:dyDescent="0.3">
      <c r="B66" s="249" t="s">
        <v>2018</v>
      </c>
      <c r="C66" s="242" t="s">
        <v>1975</v>
      </c>
      <c r="D66" s="242" t="s">
        <v>1959</v>
      </c>
      <c r="E66" s="242" t="s">
        <v>2055</v>
      </c>
      <c r="F66" s="242" t="s">
        <v>996</v>
      </c>
      <c r="G66" s="250" t="s">
        <v>996</v>
      </c>
      <c r="H66" s="242" t="s">
        <v>1975</v>
      </c>
      <c r="I66" s="242" t="s">
        <v>1191</v>
      </c>
      <c r="J66" s="251">
        <v>270066453</v>
      </c>
      <c r="K66" s="242"/>
      <c r="L66" s="242"/>
      <c r="M66" s="242"/>
      <c r="N66" s="242"/>
      <c r="R66" s="178"/>
      <c r="S66" s="178"/>
      <c r="T66" s="178"/>
      <c r="U66" s="178"/>
      <c r="V66" s="178"/>
      <c r="W66" s="178"/>
      <c r="X66" s="178"/>
      <c r="Y66" s="178"/>
      <c r="Z66" s="178"/>
      <c r="AA66" s="178"/>
      <c r="AB66" s="178"/>
      <c r="AC66" s="178"/>
      <c r="AD66" s="178"/>
      <c r="AE66" s="178"/>
      <c r="AF66" s="178"/>
      <c r="AG66" s="178"/>
      <c r="AH66" s="178"/>
    </row>
    <row r="67" spans="2:34" s="50" customFormat="1" ht="15.75" x14ac:dyDescent="0.3">
      <c r="B67" s="249" t="s">
        <v>2018</v>
      </c>
      <c r="C67" s="242" t="s">
        <v>1975</v>
      </c>
      <c r="D67" s="242" t="s">
        <v>1959</v>
      </c>
      <c r="E67" s="242" t="s">
        <v>2057</v>
      </c>
      <c r="F67" s="242" t="s">
        <v>996</v>
      </c>
      <c r="G67" s="250" t="s">
        <v>996</v>
      </c>
      <c r="H67" s="242" t="s">
        <v>1975</v>
      </c>
      <c r="I67" s="242" t="s">
        <v>1191</v>
      </c>
      <c r="J67" s="251">
        <v>2431045</v>
      </c>
      <c r="K67" s="242"/>
      <c r="L67" s="242"/>
      <c r="M67" s="242"/>
      <c r="N67" s="242"/>
      <c r="R67" s="178"/>
      <c r="S67" s="178"/>
      <c r="T67" s="178"/>
      <c r="U67" s="178"/>
      <c r="V67" s="178"/>
      <c r="W67" s="178"/>
      <c r="X67" s="178"/>
      <c r="Y67" s="178"/>
      <c r="Z67" s="178"/>
      <c r="AA67" s="178"/>
      <c r="AB67" s="178"/>
      <c r="AC67" s="178"/>
      <c r="AD67" s="178"/>
      <c r="AE67" s="178"/>
      <c r="AF67" s="178"/>
      <c r="AG67" s="178"/>
      <c r="AH67" s="178"/>
    </row>
    <row r="68" spans="2:34" s="50" customFormat="1" ht="15.75" x14ac:dyDescent="0.3">
      <c r="B68" s="249" t="s">
        <v>2018</v>
      </c>
      <c r="C68" s="242" t="s">
        <v>1975</v>
      </c>
      <c r="D68" s="242" t="s">
        <v>1959</v>
      </c>
      <c r="E68" s="242" t="s">
        <v>2058</v>
      </c>
      <c r="F68" s="242" t="s">
        <v>996</v>
      </c>
      <c r="G68" s="250" t="s">
        <v>996</v>
      </c>
      <c r="H68" s="242" t="s">
        <v>1975</v>
      </c>
      <c r="I68" s="242" t="s">
        <v>1191</v>
      </c>
      <c r="J68" s="251">
        <v>2431045</v>
      </c>
      <c r="K68" s="242"/>
      <c r="L68" s="242"/>
      <c r="M68" s="242"/>
      <c r="N68" s="242"/>
      <c r="R68" s="178"/>
      <c r="S68" s="178"/>
      <c r="T68" s="178"/>
      <c r="U68" s="178"/>
      <c r="V68" s="178"/>
      <c r="W68" s="178"/>
      <c r="X68" s="178"/>
      <c r="Y68" s="178"/>
      <c r="Z68" s="178"/>
      <c r="AA68" s="178"/>
      <c r="AB68" s="178"/>
      <c r="AC68" s="178"/>
      <c r="AD68" s="178"/>
      <c r="AE68" s="178"/>
      <c r="AF68" s="178"/>
      <c r="AG68" s="178"/>
      <c r="AH68" s="178"/>
    </row>
    <row r="69" spans="2:34" s="50" customFormat="1" ht="15.75" x14ac:dyDescent="0.3">
      <c r="B69" s="249" t="s">
        <v>2018</v>
      </c>
      <c r="C69" s="242" t="s">
        <v>1975</v>
      </c>
      <c r="D69" s="242" t="s">
        <v>1959</v>
      </c>
      <c r="E69" s="242" t="s">
        <v>2063</v>
      </c>
      <c r="F69" s="242" t="s">
        <v>996</v>
      </c>
      <c r="G69" s="250" t="s">
        <v>996</v>
      </c>
      <c r="H69" s="242" t="s">
        <v>1975</v>
      </c>
      <c r="I69" s="242" t="s">
        <v>1191</v>
      </c>
      <c r="J69" s="251">
        <v>1083045</v>
      </c>
      <c r="K69" s="242"/>
      <c r="L69" s="242"/>
      <c r="M69" s="242"/>
      <c r="N69" s="242"/>
      <c r="R69" s="178"/>
      <c r="S69" s="178"/>
      <c r="T69" s="178"/>
      <c r="U69" s="178"/>
      <c r="V69" s="178"/>
      <c r="W69" s="178"/>
      <c r="X69" s="178"/>
      <c r="Y69" s="178"/>
      <c r="Z69" s="178"/>
      <c r="AA69" s="178"/>
      <c r="AB69" s="178"/>
      <c r="AC69" s="178"/>
      <c r="AD69" s="178"/>
      <c r="AE69" s="178"/>
      <c r="AF69" s="178"/>
      <c r="AG69" s="178"/>
      <c r="AH69" s="178"/>
    </row>
    <row r="70" spans="2:34" s="50" customFormat="1" ht="15.75" x14ac:dyDescent="0.3">
      <c r="B70" s="249" t="s">
        <v>2018</v>
      </c>
      <c r="C70" s="242" t="s">
        <v>1975</v>
      </c>
      <c r="D70" s="242" t="s">
        <v>1959</v>
      </c>
      <c r="E70" s="242" t="s">
        <v>2067</v>
      </c>
      <c r="F70" s="242" t="s">
        <v>996</v>
      </c>
      <c r="G70" s="250" t="s">
        <v>996</v>
      </c>
      <c r="H70" s="242" t="s">
        <v>1975</v>
      </c>
      <c r="I70" s="242" t="s">
        <v>1191</v>
      </c>
      <c r="J70" s="251">
        <v>4597978</v>
      </c>
      <c r="K70" s="242"/>
      <c r="L70" s="242"/>
      <c r="M70" s="242"/>
      <c r="N70" s="242"/>
      <c r="R70" s="178"/>
      <c r="S70" s="178"/>
      <c r="T70" s="178"/>
      <c r="U70" s="178"/>
      <c r="V70" s="178"/>
      <c r="W70" s="178"/>
      <c r="X70" s="178"/>
      <c r="Y70" s="178"/>
      <c r="Z70" s="178"/>
      <c r="AA70" s="178"/>
      <c r="AB70" s="178"/>
      <c r="AC70" s="178"/>
      <c r="AD70" s="178"/>
      <c r="AE70" s="178"/>
      <c r="AF70" s="178"/>
      <c r="AG70" s="178"/>
      <c r="AH70" s="178"/>
    </row>
    <row r="71" spans="2:34" s="50" customFormat="1" ht="15.75" x14ac:dyDescent="0.3">
      <c r="B71" s="245" t="s">
        <v>2017</v>
      </c>
      <c r="C71" s="241" t="s">
        <v>1974</v>
      </c>
      <c r="D71" s="241" t="s">
        <v>1959</v>
      </c>
      <c r="E71" s="241" t="s">
        <v>2049</v>
      </c>
      <c r="F71" s="241" t="s">
        <v>996</v>
      </c>
      <c r="G71" s="246" t="s">
        <v>996</v>
      </c>
      <c r="H71" s="241" t="s">
        <v>1974</v>
      </c>
      <c r="I71" s="242" t="s">
        <v>1191</v>
      </c>
      <c r="J71" s="247">
        <v>260508</v>
      </c>
      <c r="K71" s="241"/>
      <c r="L71" s="241"/>
      <c r="M71" s="241"/>
      <c r="N71" s="241"/>
      <c r="R71" s="178"/>
      <c r="S71" s="178"/>
      <c r="T71" s="178"/>
      <c r="U71" s="178"/>
      <c r="V71" s="178"/>
      <c r="W71" s="178"/>
      <c r="X71" s="178"/>
      <c r="Y71" s="178"/>
      <c r="Z71" s="178"/>
      <c r="AA71" s="178"/>
      <c r="AB71" s="178"/>
      <c r="AC71" s="178"/>
      <c r="AD71" s="178"/>
      <c r="AE71" s="178"/>
      <c r="AF71" s="178"/>
      <c r="AG71" s="178"/>
      <c r="AH71" s="178"/>
    </row>
    <row r="72" spans="2:34" s="50" customFormat="1" ht="15.75" x14ac:dyDescent="0.3">
      <c r="B72" s="245" t="s">
        <v>2017</v>
      </c>
      <c r="C72" s="241" t="s">
        <v>1974</v>
      </c>
      <c r="D72" s="241" t="s">
        <v>1959</v>
      </c>
      <c r="E72" s="241" t="s">
        <v>2057</v>
      </c>
      <c r="F72" s="241" t="s">
        <v>996</v>
      </c>
      <c r="G72" s="246" t="s">
        <v>996</v>
      </c>
      <c r="H72" s="241" t="s">
        <v>1974</v>
      </c>
      <c r="I72" s="242" t="s">
        <v>1191</v>
      </c>
      <c r="J72" s="247">
        <v>1620169</v>
      </c>
      <c r="K72" s="241"/>
      <c r="L72" s="241"/>
      <c r="M72" s="241"/>
      <c r="N72" s="241"/>
      <c r="R72" s="178"/>
      <c r="S72" s="178"/>
      <c r="T72" s="178"/>
      <c r="U72" s="178"/>
      <c r="V72" s="178"/>
      <c r="W72" s="178"/>
      <c r="X72" s="178"/>
      <c r="Y72" s="178"/>
      <c r="Z72" s="178"/>
      <c r="AA72" s="178"/>
      <c r="AB72" s="178"/>
      <c r="AC72" s="178"/>
      <c r="AD72" s="178"/>
      <c r="AE72" s="178"/>
      <c r="AF72" s="178"/>
      <c r="AG72" s="178"/>
      <c r="AH72" s="178"/>
    </row>
    <row r="73" spans="2:34" s="50" customFormat="1" ht="15.75" x14ac:dyDescent="0.3">
      <c r="B73" s="245" t="s">
        <v>2017</v>
      </c>
      <c r="C73" s="241" t="s">
        <v>1974</v>
      </c>
      <c r="D73" s="241" t="s">
        <v>1959</v>
      </c>
      <c r="E73" s="241" t="s">
        <v>2058</v>
      </c>
      <c r="F73" s="241" t="s">
        <v>996</v>
      </c>
      <c r="G73" s="246" t="s">
        <v>996</v>
      </c>
      <c r="H73" s="241" t="s">
        <v>1974</v>
      </c>
      <c r="I73" s="242" t="s">
        <v>1191</v>
      </c>
      <c r="J73" s="247">
        <v>1620169</v>
      </c>
      <c r="K73" s="241"/>
      <c r="L73" s="241"/>
      <c r="M73" s="241"/>
      <c r="N73" s="241"/>
      <c r="R73" s="178"/>
      <c r="S73" s="178"/>
      <c r="T73" s="178"/>
      <c r="U73" s="178"/>
      <c r="V73" s="178"/>
      <c r="W73" s="178"/>
      <c r="X73" s="178"/>
      <c r="Y73" s="178"/>
      <c r="Z73" s="178"/>
      <c r="AA73" s="178"/>
      <c r="AB73" s="178"/>
      <c r="AC73" s="178"/>
      <c r="AD73" s="178"/>
      <c r="AE73" s="178"/>
      <c r="AF73" s="178"/>
      <c r="AG73" s="178"/>
      <c r="AH73" s="178"/>
    </row>
    <row r="74" spans="2:34" s="50" customFormat="1" ht="15.75" x14ac:dyDescent="0.3">
      <c r="B74" s="245" t="s">
        <v>2017</v>
      </c>
      <c r="C74" s="241" t="s">
        <v>1974</v>
      </c>
      <c r="D74" s="241" t="s">
        <v>1959</v>
      </c>
      <c r="E74" s="241" t="s">
        <v>2063</v>
      </c>
      <c r="F74" s="241" t="s">
        <v>996</v>
      </c>
      <c r="G74" s="246" t="s">
        <v>996</v>
      </c>
      <c r="H74" s="241" t="s">
        <v>1974</v>
      </c>
      <c r="I74" s="242" t="s">
        <v>1191</v>
      </c>
      <c r="J74" s="247">
        <v>405624</v>
      </c>
      <c r="K74" s="241"/>
      <c r="L74" s="241"/>
      <c r="M74" s="241"/>
      <c r="N74" s="241"/>
      <c r="R74" s="178"/>
      <c r="S74" s="178"/>
      <c r="T74" s="178"/>
      <c r="U74" s="178"/>
      <c r="V74" s="178"/>
      <c r="W74" s="178"/>
      <c r="X74" s="178"/>
      <c r="Y74" s="178"/>
      <c r="Z74" s="178"/>
      <c r="AA74" s="178"/>
      <c r="AB74" s="178"/>
      <c r="AC74" s="178"/>
      <c r="AD74" s="178"/>
      <c r="AE74" s="178"/>
      <c r="AF74" s="178"/>
      <c r="AG74" s="178"/>
      <c r="AH74" s="178"/>
    </row>
    <row r="75" spans="2:34" s="50" customFormat="1" ht="15.75" x14ac:dyDescent="0.3">
      <c r="B75" s="249" t="s">
        <v>2017</v>
      </c>
      <c r="C75" s="242" t="s">
        <v>1974</v>
      </c>
      <c r="D75" s="242" t="s">
        <v>1959</v>
      </c>
      <c r="E75" s="242" t="s">
        <v>2067</v>
      </c>
      <c r="F75" s="242" t="s">
        <v>996</v>
      </c>
      <c r="G75" s="250" t="s">
        <v>996</v>
      </c>
      <c r="H75" s="242" t="s">
        <v>1974</v>
      </c>
      <c r="I75" s="242" t="s">
        <v>1191</v>
      </c>
      <c r="J75" s="251">
        <v>3240338</v>
      </c>
      <c r="K75" s="242"/>
      <c r="L75" s="242"/>
      <c r="M75" s="242"/>
      <c r="N75" s="242"/>
      <c r="R75" s="178"/>
      <c r="S75" s="178"/>
      <c r="T75" s="178"/>
      <c r="U75" s="178"/>
      <c r="V75" s="178"/>
      <c r="W75" s="178"/>
      <c r="X75" s="178"/>
      <c r="Y75" s="178"/>
      <c r="Z75" s="178"/>
      <c r="AA75" s="178"/>
      <c r="AB75" s="178"/>
      <c r="AC75" s="178"/>
      <c r="AD75" s="178"/>
      <c r="AE75" s="178"/>
      <c r="AF75" s="178"/>
      <c r="AG75" s="178"/>
      <c r="AH75" s="178"/>
    </row>
    <row r="76" spans="2:34" s="50" customFormat="1" ht="15.75" x14ac:dyDescent="0.3">
      <c r="B76" s="249" t="s">
        <v>2015</v>
      </c>
      <c r="C76" s="242" t="s">
        <v>1972</v>
      </c>
      <c r="D76" s="242" t="s">
        <v>1959</v>
      </c>
      <c r="E76" s="242" t="s">
        <v>2049</v>
      </c>
      <c r="F76" s="242" t="s">
        <v>996</v>
      </c>
      <c r="G76" s="250" t="s">
        <v>996</v>
      </c>
      <c r="H76" s="242" t="s">
        <v>1972</v>
      </c>
      <c r="I76" s="242" t="s">
        <v>1191</v>
      </c>
      <c r="J76" s="251">
        <v>13471355</v>
      </c>
      <c r="K76" s="242"/>
      <c r="L76" s="242"/>
      <c r="M76" s="242"/>
      <c r="N76" s="242"/>
      <c r="R76" s="178"/>
      <c r="S76" s="178"/>
      <c r="T76" s="178"/>
      <c r="U76" s="178"/>
      <c r="V76" s="178"/>
      <c r="W76" s="178"/>
      <c r="X76" s="178"/>
      <c r="Y76" s="178"/>
      <c r="Z76" s="178"/>
      <c r="AA76" s="178"/>
      <c r="AB76" s="178"/>
      <c r="AC76" s="178"/>
      <c r="AD76" s="178"/>
      <c r="AE76" s="178"/>
      <c r="AF76" s="178"/>
      <c r="AG76" s="178"/>
      <c r="AH76" s="178"/>
    </row>
    <row r="77" spans="2:34" s="50" customFormat="1" ht="15.75" x14ac:dyDescent="0.3">
      <c r="B77" s="249" t="s">
        <v>2015</v>
      </c>
      <c r="C77" s="242" t="s">
        <v>1972</v>
      </c>
      <c r="D77" s="242" t="s">
        <v>1959</v>
      </c>
      <c r="E77" s="242" t="s">
        <v>2057</v>
      </c>
      <c r="F77" s="242" t="s">
        <v>996</v>
      </c>
      <c r="G77" s="250" t="s">
        <v>996</v>
      </c>
      <c r="H77" s="242" t="s">
        <v>1972</v>
      </c>
      <c r="I77" s="242" t="s">
        <v>1191</v>
      </c>
      <c r="J77" s="251">
        <v>982905</v>
      </c>
      <c r="K77" s="242"/>
      <c r="L77" s="242"/>
      <c r="M77" s="242"/>
      <c r="N77" s="242"/>
      <c r="R77" s="178"/>
      <c r="S77" s="178"/>
      <c r="T77" s="178"/>
      <c r="U77" s="178"/>
      <c r="V77" s="178"/>
      <c r="W77" s="178"/>
      <c r="X77" s="178"/>
      <c r="Y77" s="178"/>
      <c r="Z77" s="178"/>
      <c r="AA77" s="178"/>
      <c r="AB77" s="178"/>
      <c r="AC77" s="178"/>
      <c r="AD77" s="178"/>
      <c r="AE77" s="178"/>
      <c r="AF77" s="178"/>
      <c r="AG77" s="178"/>
      <c r="AH77" s="178"/>
    </row>
    <row r="78" spans="2:34" s="50" customFormat="1" ht="15.75" x14ac:dyDescent="0.3">
      <c r="B78" s="249" t="s">
        <v>2015</v>
      </c>
      <c r="C78" s="242" t="s">
        <v>1972</v>
      </c>
      <c r="D78" s="242" t="s">
        <v>1959</v>
      </c>
      <c r="E78" s="242" t="s">
        <v>2058</v>
      </c>
      <c r="F78" s="242" t="s">
        <v>996</v>
      </c>
      <c r="G78" s="250" t="s">
        <v>996</v>
      </c>
      <c r="H78" s="242" t="s">
        <v>1972</v>
      </c>
      <c r="I78" s="242" t="s">
        <v>1191</v>
      </c>
      <c r="J78" s="251">
        <v>982905</v>
      </c>
      <c r="K78" s="242"/>
      <c r="L78" s="242"/>
      <c r="M78" s="242"/>
      <c r="N78" s="242"/>
      <c r="R78" s="178"/>
      <c r="S78" s="178"/>
      <c r="T78" s="178"/>
      <c r="U78" s="178"/>
      <c r="V78" s="178"/>
      <c r="W78" s="178"/>
      <c r="X78" s="178"/>
      <c r="Y78" s="178"/>
      <c r="Z78" s="178"/>
      <c r="AA78" s="178"/>
      <c r="AB78" s="178"/>
      <c r="AC78" s="178"/>
      <c r="AD78" s="178"/>
      <c r="AE78" s="178"/>
      <c r="AF78" s="178"/>
      <c r="AG78" s="178"/>
      <c r="AH78" s="178"/>
    </row>
    <row r="79" spans="2:34" s="50" customFormat="1" ht="15.75" x14ac:dyDescent="0.3">
      <c r="B79" s="249" t="s">
        <v>2015</v>
      </c>
      <c r="C79" s="242" t="s">
        <v>1972</v>
      </c>
      <c r="D79" s="242" t="s">
        <v>1959</v>
      </c>
      <c r="E79" s="242" t="s">
        <v>2063</v>
      </c>
      <c r="F79" s="242" t="s">
        <v>996</v>
      </c>
      <c r="G79" s="250" t="s">
        <v>996</v>
      </c>
      <c r="H79" s="242" t="s">
        <v>1972</v>
      </c>
      <c r="I79" s="242" t="s">
        <v>1191</v>
      </c>
      <c r="J79" s="251">
        <v>819087</v>
      </c>
      <c r="K79" s="242"/>
      <c r="L79" s="242"/>
      <c r="M79" s="242"/>
      <c r="N79" s="242"/>
      <c r="R79" s="178"/>
      <c r="S79" s="178"/>
      <c r="T79" s="178"/>
      <c r="U79" s="178"/>
      <c r="V79" s="178"/>
      <c r="W79" s="178"/>
      <c r="X79" s="178"/>
      <c r="Y79" s="178"/>
      <c r="Z79" s="178"/>
      <c r="AA79" s="178"/>
      <c r="AB79" s="178"/>
      <c r="AC79" s="178"/>
      <c r="AD79" s="178"/>
      <c r="AE79" s="178"/>
      <c r="AF79" s="178"/>
      <c r="AG79" s="178"/>
      <c r="AH79" s="178"/>
    </row>
    <row r="80" spans="2:34" s="50" customFormat="1" ht="15.75" x14ac:dyDescent="0.3">
      <c r="B80" s="249" t="s">
        <v>2015</v>
      </c>
      <c r="C80" s="242" t="s">
        <v>1972</v>
      </c>
      <c r="D80" s="242" t="s">
        <v>1959</v>
      </c>
      <c r="E80" s="242" t="s">
        <v>2067</v>
      </c>
      <c r="F80" s="242" t="s">
        <v>996</v>
      </c>
      <c r="G80" s="250" t="s">
        <v>996</v>
      </c>
      <c r="H80" s="242" t="s">
        <v>1972</v>
      </c>
      <c r="I80" s="242" t="s">
        <v>1191</v>
      </c>
      <c r="J80" s="251">
        <v>2457262</v>
      </c>
      <c r="K80" s="242"/>
      <c r="L80" s="242"/>
      <c r="M80" s="242"/>
      <c r="N80" s="242"/>
      <c r="R80" s="178"/>
      <c r="S80" s="178"/>
      <c r="T80" s="178"/>
      <c r="U80" s="178"/>
      <c r="V80" s="178"/>
      <c r="W80" s="178"/>
      <c r="X80" s="178"/>
      <c r="Y80" s="178"/>
      <c r="Z80" s="178"/>
      <c r="AA80" s="178"/>
      <c r="AB80" s="178"/>
      <c r="AC80" s="178"/>
      <c r="AD80" s="178"/>
      <c r="AE80" s="178"/>
      <c r="AF80" s="178"/>
      <c r="AG80" s="178"/>
      <c r="AH80" s="178"/>
    </row>
    <row r="81" spans="2:34" s="50" customFormat="1" ht="15.75" x14ac:dyDescent="0.3">
      <c r="B81" s="249" t="s">
        <v>2014</v>
      </c>
      <c r="C81" s="242" t="s">
        <v>1971</v>
      </c>
      <c r="D81" s="242" t="s">
        <v>1959</v>
      </c>
      <c r="E81" s="242" t="s">
        <v>2049</v>
      </c>
      <c r="F81" s="242" t="s">
        <v>996</v>
      </c>
      <c r="G81" s="250" t="s">
        <v>996</v>
      </c>
      <c r="H81" s="242" t="s">
        <v>1971</v>
      </c>
      <c r="I81" s="242" t="s">
        <v>1191</v>
      </c>
      <c r="J81" s="251">
        <v>5173225</v>
      </c>
      <c r="K81" s="242"/>
      <c r="L81" s="242"/>
      <c r="M81" s="242"/>
      <c r="N81" s="242"/>
      <c r="R81" s="178"/>
      <c r="S81" s="178"/>
      <c r="T81" s="178"/>
      <c r="U81" s="178"/>
      <c r="V81" s="178"/>
      <c r="W81" s="178"/>
      <c r="X81" s="178"/>
      <c r="Y81" s="178"/>
      <c r="Z81" s="178"/>
      <c r="AA81" s="178"/>
      <c r="AB81" s="178"/>
      <c r="AC81" s="178"/>
      <c r="AD81" s="178"/>
      <c r="AE81" s="178"/>
      <c r="AF81" s="178"/>
      <c r="AG81" s="178"/>
      <c r="AH81" s="178"/>
    </row>
    <row r="82" spans="2:34" s="50" customFormat="1" ht="15.75" x14ac:dyDescent="0.3">
      <c r="B82" s="249" t="s">
        <v>2014</v>
      </c>
      <c r="C82" s="242" t="s">
        <v>1971</v>
      </c>
      <c r="D82" s="242" t="s">
        <v>1959</v>
      </c>
      <c r="E82" s="242" t="s">
        <v>2057</v>
      </c>
      <c r="F82" s="242" t="s">
        <v>996</v>
      </c>
      <c r="G82" s="250" t="s">
        <v>996</v>
      </c>
      <c r="H82" s="242" t="s">
        <v>1971</v>
      </c>
      <c r="I82" s="242" t="s">
        <v>1191</v>
      </c>
      <c r="J82" s="251">
        <v>982905</v>
      </c>
      <c r="K82" s="242"/>
      <c r="L82" s="242"/>
      <c r="M82" s="242"/>
      <c r="N82" s="242"/>
      <c r="R82" s="178"/>
      <c r="S82" s="178"/>
      <c r="T82" s="178"/>
      <c r="U82" s="178"/>
      <c r="V82" s="178"/>
      <c r="W82" s="178"/>
      <c r="X82" s="178"/>
      <c r="Y82" s="178"/>
      <c r="Z82" s="178"/>
      <c r="AA82" s="178"/>
      <c r="AB82" s="178"/>
      <c r="AC82" s="178"/>
      <c r="AD82" s="178"/>
      <c r="AE82" s="178"/>
      <c r="AF82" s="178"/>
      <c r="AG82" s="178"/>
      <c r="AH82" s="178"/>
    </row>
    <row r="83" spans="2:34" s="50" customFormat="1" ht="15.75" x14ac:dyDescent="0.3">
      <c r="B83" s="249" t="s">
        <v>2014</v>
      </c>
      <c r="C83" s="242" t="s">
        <v>1971</v>
      </c>
      <c r="D83" s="242" t="s">
        <v>1959</v>
      </c>
      <c r="E83" s="242" t="s">
        <v>2058</v>
      </c>
      <c r="F83" s="242" t="s">
        <v>996</v>
      </c>
      <c r="G83" s="250" t="s">
        <v>996</v>
      </c>
      <c r="H83" s="242" t="s">
        <v>1971</v>
      </c>
      <c r="I83" s="242" t="s">
        <v>1191</v>
      </c>
      <c r="J83" s="251">
        <v>982905</v>
      </c>
      <c r="K83" s="242"/>
      <c r="L83" s="242"/>
      <c r="M83" s="242"/>
      <c r="N83" s="242"/>
      <c r="R83" s="178"/>
      <c r="S83" s="178"/>
      <c r="T83" s="178"/>
      <c r="U83" s="178"/>
      <c r="V83" s="178"/>
      <c r="W83" s="178"/>
      <c r="X83" s="178"/>
      <c r="Y83" s="178"/>
      <c r="Z83" s="178"/>
      <c r="AA83" s="178"/>
      <c r="AB83" s="178"/>
      <c r="AC83" s="178"/>
      <c r="AD83" s="178"/>
      <c r="AE83" s="178"/>
      <c r="AF83" s="178"/>
      <c r="AG83" s="178"/>
      <c r="AH83" s="178"/>
    </row>
    <row r="84" spans="2:34" s="50" customFormat="1" ht="15.75" x14ac:dyDescent="0.3">
      <c r="B84" s="249" t="s">
        <v>2014</v>
      </c>
      <c r="C84" s="242" t="s">
        <v>1971</v>
      </c>
      <c r="D84" s="242" t="s">
        <v>1959</v>
      </c>
      <c r="E84" s="242" t="s">
        <v>2063</v>
      </c>
      <c r="F84" s="242" t="s">
        <v>996</v>
      </c>
      <c r="G84" s="250" t="s">
        <v>996</v>
      </c>
      <c r="H84" s="242" t="s">
        <v>1971</v>
      </c>
      <c r="I84" s="242" t="s">
        <v>1191</v>
      </c>
      <c r="J84" s="251">
        <v>819087</v>
      </c>
      <c r="K84" s="242"/>
      <c r="L84" s="242"/>
      <c r="M84" s="242"/>
      <c r="N84" s="242"/>
      <c r="R84" s="178"/>
      <c r="S84" s="178"/>
      <c r="T84" s="178"/>
      <c r="U84" s="178"/>
      <c r="V84" s="178"/>
      <c r="W84" s="178"/>
      <c r="X84" s="178"/>
      <c r="Y84" s="178"/>
      <c r="Z84" s="178"/>
      <c r="AA84" s="178"/>
      <c r="AB84" s="178"/>
      <c r="AC84" s="178"/>
      <c r="AD84" s="178"/>
      <c r="AE84" s="178"/>
      <c r="AF84" s="178"/>
      <c r="AG84" s="178"/>
      <c r="AH84" s="178"/>
    </row>
    <row r="85" spans="2:34" s="50" customFormat="1" ht="15.75" x14ac:dyDescent="0.3">
      <c r="B85" s="249" t="s">
        <v>2014</v>
      </c>
      <c r="C85" s="242" t="s">
        <v>1971</v>
      </c>
      <c r="D85" s="242" t="s">
        <v>1959</v>
      </c>
      <c r="E85" s="242" t="s">
        <v>2067</v>
      </c>
      <c r="F85" s="242" t="s">
        <v>996</v>
      </c>
      <c r="G85" s="250" t="s">
        <v>996</v>
      </c>
      <c r="H85" s="242" t="s">
        <v>1971</v>
      </c>
      <c r="I85" s="242" t="s">
        <v>1191</v>
      </c>
      <c r="J85" s="251">
        <v>2457262</v>
      </c>
      <c r="K85" s="242"/>
      <c r="L85" s="242"/>
      <c r="M85" s="242"/>
      <c r="N85" s="242"/>
      <c r="R85" s="178"/>
      <c r="S85" s="178"/>
      <c r="T85" s="178"/>
      <c r="U85" s="178"/>
      <c r="V85" s="178"/>
      <c r="W85" s="178"/>
      <c r="X85" s="178"/>
      <c r="Y85" s="178"/>
      <c r="Z85" s="178"/>
      <c r="AA85" s="178"/>
      <c r="AB85" s="178"/>
      <c r="AC85" s="178"/>
      <c r="AD85" s="178"/>
      <c r="AE85" s="178"/>
      <c r="AF85" s="178"/>
      <c r="AG85" s="178"/>
      <c r="AH85" s="178"/>
    </row>
    <row r="86" spans="2:34" s="50" customFormat="1" ht="15.75" x14ac:dyDescent="0.3">
      <c r="B86" s="249" t="s">
        <v>2012</v>
      </c>
      <c r="C86" s="242" t="s">
        <v>1969</v>
      </c>
      <c r="D86" s="242" t="s">
        <v>1959</v>
      </c>
      <c r="E86" s="242" t="s">
        <v>2049</v>
      </c>
      <c r="F86" s="242" t="s">
        <v>996</v>
      </c>
      <c r="G86" s="250" t="s">
        <v>996</v>
      </c>
      <c r="H86" s="242" t="s">
        <v>1969</v>
      </c>
      <c r="I86" s="242" t="s">
        <v>1191</v>
      </c>
      <c r="J86" s="251">
        <v>5116060</v>
      </c>
      <c r="K86" s="242"/>
      <c r="L86" s="242"/>
      <c r="M86" s="242"/>
      <c r="N86" s="242"/>
      <c r="R86" s="178"/>
      <c r="S86" s="178"/>
      <c r="T86" s="178"/>
      <c r="U86" s="178"/>
      <c r="V86" s="178"/>
      <c r="W86" s="178"/>
      <c r="X86" s="178"/>
      <c r="Y86" s="178"/>
      <c r="Z86" s="178"/>
      <c r="AA86" s="178"/>
      <c r="AB86" s="178"/>
      <c r="AC86" s="178"/>
      <c r="AD86" s="178"/>
      <c r="AE86" s="178"/>
      <c r="AF86" s="178"/>
      <c r="AG86" s="178"/>
      <c r="AH86" s="178"/>
    </row>
    <row r="87" spans="2:34" s="50" customFormat="1" ht="15.75" x14ac:dyDescent="0.3">
      <c r="B87" s="249" t="s">
        <v>2012</v>
      </c>
      <c r="C87" s="242" t="s">
        <v>1969</v>
      </c>
      <c r="D87" s="242" t="s">
        <v>1959</v>
      </c>
      <c r="E87" s="242" t="s">
        <v>2057</v>
      </c>
      <c r="F87" s="242" t="s">
        <v>996</v>
      </c>
      <c r="G87" s="250" t="s">
        <v>996</v>
      </c>
      <c r="H87" s="242" t="s">
        <v>1969</v>
      </c>
      <c r="I87" s="242" t="s">
        <v>1191</v>
      </c>
      <c r="J87" s="251">
        <v>872306</v>
      </c>
      <c r="K87" s="242"/>
      <c r="L87" s="242"/>
      <c r="M87" s="242"/>
      <c r="N87" s="242"/>
      <c r="R87" s="178"/>
      <c r="S87" s="178"/>
      <c r="T87" s="178"/>
      <c r="U87" s="178"/>
      <c r="V87" s="178"/>
      <c r="W87" s="178"/>
      <c r="X87" s="178"/>
      <c r="Y87" s="178"/>
      <c r="Z87" s="178"/>
      <c r="AA87" s="178"/>
      <c r="AB87" s="178"/>
      <c r="AC87" s="178"/>
      <c r="AD87" s="178"/>
      <c r="AE87" s="178"/>
      <c r="AF87" s="178"/>
      <c r="AG87" s="178"/>
      <c r="AH87" s="178"/>
    </row>
    <row r="88" spans="2:34" s="50" customFormat="1" ht="15.75" x14ac:dyDescent="0.3">
      <c r="B88" s="249" t="s">
        <v>2012</v>
      </c>
      <c r="C88" s="242" t="s">
        <v>1969</v>
      </c>
      <c r="D88" s="242" t="s">
        <v>1959</v>
      </c>
      <c r="E88" s="242" t="s">
        <v>2058</v>
      </c>
      <c r="F88" s="242" t="s">
        <v>996</v>
      </c>
      <c r="G88" s="250" t="s">
        <v>996</v>
      </c>
      <c r="H88" s="242" t="s">
        <v>1969</v>
      </c>
      <c r="I88" s="242" t="s">
        <v>1191</v>
      </c>
      <c r="J88" s="251">
        <v>872306</v>
      </c>
      <c r="K88" s="242"/>
      <c r="L88" s="242"/>
      <c r="M88" s="242"/>
      <c r="N88" s="242"/>
      <c r="R88" s="178"/>
      <c r="S88" s="178"/>
      <c r="T88" s="178"/>
      <c r="U88" s="178"/>
      <c r="V88" s="178"/>
      <c r="W88" s="178"/>
      <c r="X88" s="178"/>
      <c r="Y88" s="178"/>
      <c r="Z88" s="178"/>
      <c r="AA88" s="178"/>
      <c r="AB88" s="178"/>
      <c r="AC88" s="178"/>
      <c r="AD88" s="178"/>
      <c r="AE88" s="178"/>
      <c r="AF88" s="178"/>
      <c r="AG88" s="178"/>
      <c r="AH88" s="178"/>
    </row>
    <row r="89" spans="2:34" s="50" customFormat="1" ht="15.75" x14ac:dyDescent="0.3">
      <c r="B89" s="249" t="s">
        <v>2012</v>
      </c>
      <c r="C89" s="242" t="s">
        <v>1969</v>
      </c>
      <c r="D89" s="242" t="s">
        <v>1959</v>
      </c>
      <c r="E89" s="242" t="s">
        <v>2063</v>
      </c>
      <c r="F89" s="242" t="s">
        <v>996</v>
      </c>
      <c r="G89" s="250" t="s">
        <v>996</v>
      </c>
      <c r="H89" s="242" t="s">
        <v>1969</v>
      </c>
      <c r="I89" s="242" t="s">
        <v>1191</v>
      </c>
      <c r="J89" s="251">
        <v>726922</v>
      </c>
      <c r="K89" s="242"/>
      <c r="L89" s="242"/>
      <c r="M89" s="242"/>
      <c r="N89" s="242"/>
      <c r="R89" s="178"/>
      <c r="S89" s="178"/>
      <c r="T89" s="178"/>
      <c r="U89" s="178"/>
      <c r="V89" s="178"/>
      <c r="W89" s="178"/>
      <c r="X89" s="178"/>
      <c r="Y89" s="178"/>
      <c r="Z89" s="178"/>
      <c r="AA89" s="178"/>
      <c r="AB89" s="178"/>
      <c r="AC89" s="178"/>
      <c r="AD89" s="178"/>
      <c r="AE89" s="178"/>
      <c r="AF89" s="178"/>
      <c r="AG89" s="178"/>
      <c r="AH89" s="178"/>
    </row>
    <row r="90" spans="2:34" s="50" customFormat="1" ht="15.75" x14ac:dyDescent="0.3">
      <c r="B90" s="249" t="s">
        <v>2012</v>
      </c>
      <c r="C90" s="242" t="s">
        <v>1969</v>
      </c>
      <c r="D90" s="241" t="s">
        <v>1959</v>
      </c>
      <c r="E90" s="242" t="s">
        <v>2067</v>
      </c>
      <c r="F90" s="242" t="s">
        <v>996</v>
      </c>
      <c r="G90" s="250" t="s">
        <v>996</v>
      </c>
      <c r="H90" s="242" t="s">
        <v>1969</v>
      </c>
      <c r="I90" s="242" t="s">
        <v>1191</v>
      </c>
      <c r="J90" s="251">
        <v>2180765</v>
      </c>
      <c r="K90" s="242"/>
      <c r="L90" s="242"/>
      <c r="M90" s="242"/>
      <c r="N90" s="242"/>
      <c r="R90" s="178"/>
      <c r="S90" s="178"/>
      <c r="T90" s="178"/>
      <c r="U90" s="178"/>
      <c r="V90" s="178"/>
      <c r="W90" s="178"/>
      <c r="X90" s="178"/>
      <c r="Y90" s="178"/>
      <c r="Z90" s="178"/>
      <c r="AA90" s="178"/>
      <c r="AB90" s="178"/>
      <c r="AC90" s="178"/>
      <c r="AD90" s="178"/>
      <c r="AE90" s="178"/>
      <c r="AF90" s="178"/>
      <c r="AG90" s="178"/>
      <c r="AH90" s="178"/>
    </row>
    <row r="91" spans="2:34" s="50" customFormat="1" ht="15.75" x14ac:dyDescent="0.3">
      <c r="B91" s="249" t="s">
        <v>2013</v>
      </c>
      <c r="C91" s="242" t="s">
        <v>1970</v>
      </c>
      <c r="D91" s="242" t="s">
        <v>1959</v>
      </c>
      <c r="E91" s="242" t="s">
        <v>2049</v>
      </c>
      <c r="F91" s="242" t="s">
        <v>996</v>
      </c>
      <c r="G91" s="250" t="s">
        <v>996</v>
      </c>
      <c r="H91" s="242" t="s">
        <v>1970</v>
      </c>
      <c r="I91" s="242" t="s">
        <v>1191</v>
      </c>
      <c r="J91" s="251">
        <v>4652730</v>
      </c>
      <c r="K91" s="242"/>
      <c r="L91" s="242"/>
      <c r="M91" s="242"/>
      <c r="N91" s="242"/>
      <c r="R91" s="178"/>
      <c r="S91" s="178"/>
      <c r="T91" s="178"/>
      <c r="U91" s="178"/>
      <c r="V91" s="178"/>
      <c r="W91" s="178"/>
      <c r="X91" s="178"/>
      <c r="Y91" s="178"/>
      <c r="Z91" s="178"/>
      <c r="AA91" s="178"/>
      <c r="AB91" s="178"/>
      <c r="AC91" s="178"/>
      <c r="AD91" s="178"/>
      <c r="AE91" s="178"/>
      <c r="AF91" s="178"/>
      <c r="AG91" s="178"/>
      <c r="AH91" s="178"/>
    </row>
    <row r="92" spans="2:34" s="50" customFormat="1" ht="15.75" x14ac:dyDescent="0.3">
      <c r="B92" s="249" t="s">
        <v>2013</v>
      </c>
      <c r="C92" s="242" t="s">
        <v>1970</v>
      </c>
      <c r="D92" s="242" t="s">
        <v>1959</v>
      </c>
      <c r="E92" s="242" t="s">
        <v>2057</v>
      </c>
      <c r="F92" s="242" t="s">
        <v>996</v>
      </c>
      <c r="G92" s="250" t="s">
        <v>996</v>
      </c>
      <c r="H92" s="242" t="s">
        <v>1970</v>
      </c>
      <c r="I92" s="242" t="s">
        <v>1191</v>
      </c>
      <c r="J92" s="251">
        <v>872306</v>
      </c>
      <c r="K92" s="242"/>
      <c r="L92" s="242"/>
      <c r="M92" s="242"/>
      <c r="N92" s="242"/>
      <c r="R92" s="178"/>
      <c r="S92" s="178"/>
      <c r="T92" s="178"/>
      <c r="U92" s="178"/>
      <c r="V92" s="178"/>
      <c r="W92" s="178"/>
      <c r="X92" s="178"/>
      <c r="Y92" s="178"/>
      <c r="Z92" s="178"/>
      <c r="AA92" s="178"/>
      <c r="AB92" s="178"/>
      <c r="AC92" s="178"/>
      <c r="AD92" s="178"/>
      <c r="AE92" s="178"/>
      <c r="AF92" s="178"/>
      <c r="AG92" s="178"/>
      <c r="AH92" s="178"/>
    </row>
    <row r="93" spans="2:34" s="50" customFormat="1" ht="15.75" x14ac:dyDescent="0.3">
      <c r="B93" s="249" t="s">
        <v>2013</v>
      </c>
      <c r="C93" s="242" t="s">
        <v>1970</v>
      </c>
      <c r="D93" s="242" t="s">
        <v>1959</v>
      </c>
      <c r="E93" s="242" t="s">
        <v>2058</v>
      </c>
      <c r="F93" s="242" t="s">
        <v>996</v>
      </c>
      <c r="G93" s="250" t="s">
        <v>996</v>
      </c>
      <c r="H93" s="242" t="s">
        <v>1970</v>
      </c>
      <c r="I93" s="242" t="s">
        <v>1191</v>
      </c>
      <c r="J93" s="251">
        <v>872306</v>
      </c>
      <c r="K93" s="242"/>
      <c r="L93" s="242"/>
      <c r="M93" s="242"/>
      <c r="N93" s="242"/>
      <c r="R93" s="178"/>
      <c r="S93" s="178"/>
      <c r="T93" s="178"/>
      <c r="U93" s="178"/>
      <c r="V93" s="178"/>
      <c r="W93" s="178"/>
      <c r="X93" s="178"/>
      <c r="Y93" s="178"/>
      <c r="Z93" s="178"/>
      <c r="AA93" s="178"/>
      <c r="AB93" s="178"/>
      <c r="AC93" s="178"/>
      <c r="AD93" s="178"/>
      <c r="AE93" s="178"/>
      <c r="AF93" s="178"/>
      <c r="AG93" s="178"/>
      <c r="AH93" s="178"/>
    </row>
    <row r="94" spans="2:34" s="50" customFormat="1" ht="15.75" x14ac:dyDescent="0.3">
      <c r="B94" s="249" t="s">
        <v>2013</v>
      </c>
      <c r="C94" s="242" t="s">
        <v>1970</v>
      </c>
      <c r="D94" s="242" t="s">
        <v>1959</v>
      </c>
      <c r="E94" s="242" t="s">
        <v>2063</v>
      </c>
      <c r="F94" s="242" t="s">
        <v>996</v>
      </c>
      <c r="G94" s="250" t="s">
        <v>996</v>
      </c>
      <c r="H94" s="242" t="s">
        <v>1970</v>
      </c>
      <c r="I94" s="242" t="s">
        <v>1191</v>
      </c>
      <c r="J94" s="251">
        <v>726922</v>
      </c>
      <c r="K94" s="242"/>
      <c r="L94" s="242"/>
      <c r="M94" s="242"/>
      <c r="N94" s="242"/>
      <c r="R94" s="178"/>
      <c r="S94" s="178"/>
      <c r="T94" s="178"/>
      <c r="U94" s="178"/>
      <c r="V94" s="178"/>
      <c r="W94" s="178"/>
      <c r="X94" s="178"/>
      <c r="Y94" s="178"/>
      <c r="Z94" s="178"/>
      <c r="AA94" s="178"/>
      <c r="AB94" s="178"/>
      <c r="AC94" s="178"/>
      <c r="AD94" s="178"/>
      <c r="AE94" s="178"/>
      <c r="AF94" s="178"/>
      <c r="AG94" s="178"/>
      <c r="AH94" s="178"/>
    </row>
    <row r="95" spans="2:34" s="50" customFormat="1" ht="15.75" x14ac:dyDescent="0.3">
      <c r="B95" s="249" t="s">
        <v>2013</v>
      </c>
      <c r="C95" s="242" t="s">
        <v>1970</v>
      </c>
      <c r="D95" s="242" t="s">
        <v>1959</v>
      </c>
      <c r="E95" s="242" t="s">
        <v>2067</v>
      </c>
      <c r="F95" s="242" t="s">
        <v>996</v>
      </c>
      <c r="G95" s="250" t="s">
        <v>996</v>
      </c>
      <c r="H95" s="242" t="s">
        <v>1970</v>
      </c>
      <c r="I95" s="242" t="s">
        <v>1191</v>
      </c>
      <c r="J95" s="251">
        <v>2180765</v>
      </c>
      <c r="K95" s="242"/>
      <c r="L95" s="242"/>
      <c r="M95" s="242"/>
      <c r="N95" s="242"/>
      <c r="R95" s="178"/>
      <c r="S95" s="178"/>
      <c r="T95" s="178"/>
      <c r="U95" s="178"/>
      <c r="V95" s="178"/>
      <c r="W95" s="178"/>
      <c r="X95" s="178"/>
      <c r="Y95" s="178"/>
      <c r="Z95" s="178"/>
      <c r="AA95" s="178"/>
      <c r="AB95" s="178"/>
      <c r="AC95" s="178"/>
      <c r="AD95" s="178"/>
      <c r="AE95" s="178"/>
      <c r="AF95" s="178"/>
      <c r="AG95" s="178"/>
      <c r="AH95" s="178"/>
    </row>
    <row r="96" spans="2:34" s="50" customFormat="1" ht="15.75" x14ac:dyDescent="0.3">
      <c r="B96" s="249" t="s">
        <v>2007</v>
      </c>
      <c r="C96" s="242" t="s">
        <v>1961</v>
      </c>
      <c r="D96" s="242" t="s">
        <v>1958</v>
      </c>
      <c r="E96" s="242" t="s">
        <v>2044</v>
      </c>
      <c r="F96" s="242" t="s">
        <v>996</v>
      </c>
      <c r="G96" s="250" t="s">
        <v>996</v>
      </c>
      <c r="H96" s="242" t="s">
        <v>1961</v>
      </c>
      <c r="I96" s="242" t="s">
        <v>1191</v>
      </c>
      <c r="J96" s="251">
        <v>9050484</v>
      </c>
      <c r="K96" s="242"/>
      <c r="L96" s="242"/>
      <c r="M96" s="242"/>
      <c r="N96" s="242"/>
      <c r="R96" s="178"/>
      <c r="S96" s="178"/>
      <c r="T96" s="178"/>
      <c r="U96" s="178"/>
      <c r="V96" s="178"/>
      <c r="W96" s="178"/>
      <c r="X96" s="178"/>
      <c r="Y96" s="178"/>
      <c r="Z96" s="178"/>
      <c r="AA96" s="178"/>
      <c r="AB96" s="178"/>
      <c r="AC96" s="178"/>
      <c r="AD96" s="178"/>
      <c r="AE96" s="178"/>
      <c r="AF96" s="178"/>
      <c r="AG96" s="178"/>
      <c r="AH96" s="178"/>
    </row>
    <row r="97" spans="2:34" s="50" customFormat="1" ht="15.75" x14ac:dyDescent="0.3">
      <c r="B97" s="249" t="s">
        <v>2007</v>
      </c>
      <c r="C97" s="242" t="s">
        <v>1961</v>
      </c>
      <c r="D97" s="242" t="s">
        <v>1958</v>
      </c>
      <c r="E97" s="242" t="s">
        <v>2045</v>
      </c>
      <c r="F97" s="242" t="s">
        <v>996</v>
      </c>
      <c r="G97" s="250" t="s">
        <v>996</v>
      </c>
      <c r="H97" s="242" t="s">
        <v>1961</v>
      </c>
      <c r="I97" s="242" t="s">
        <v>1191</v>
      </c>
      <c r="J97" s="251">
        <v>905048</v>
      </c>
      <c r="K97" s="242"/>
      <c r="L97" s="242"/>
      <c r="M97" s="242"/>
      <c r="N97" s="242"/>
      <c r="R97" s="178"/>
      <c r="S97" s="178"/>
      <c r="T97" s="178"/>
      <c r="U97" s="178"/>
      <c r="V97" s="178"/>
      <c r="W97" s="178"/>
      <c r="X97" s="178"/>
      <c r="Y97" s="178"/>
      <c r="Z97" s="178"/>
      <c r="AA97" s="178"/>
      <c r="AB97" s="178"/>
      <c r="AC97" s="178"/>
      <c r="AD97" s="178"/>
      <c r="AE97" s="178"/>
      <c r="AF97" s="178"/>
      <c r="AG97" s="178"/>
      <c r="AH97" s="178"/>
    </row>
    <row r="98" spans="2:34" s="50" customFormat="1" ht="15.75" x14ac:dyDescent="0.3">
      <c r="B98" s="249" t="s">
        <v>2007</v>
      </c>
      <c r="C98" s="242" t="s">
        <v>1961</v>
      </c>
      <c r="D98" s="242" t="s">
        <v>1958</v>
      </c>
      <c r="E98" s="242" t="s">
        <v>2207</v>
      </c>
      <c r="F98" s="242" t="s">
        <v>996</v>
      </c>
      <c r="G98" s="250" t="s">
        <v>996</v>
      </c>
      <c r="H98" s="242" t="s">
        <v>1961</v>
      </c>
      <c r="I98" s="242" t="s">
        <v>1191</v>
      </c>
      <c r="J98" s="251">
        <v>65635924</v>
      </c>
      <c r="K98" s="242"/>
      <c r="L98" s="242"/>
      <c r="M98" s="242"/>
      <c r="N98" s="242"/>
      <c r="R98" s="178"/>
      <c r="S98" s="178"/>
      <c r="T98" s="178"/>
      <c r="U98" s="178"/>
      <c r="V98" s="178"/>
      <c r="W98" s="178"/>
      <c r="X98" s="178"/>
      <c r="Y98" s="178"/>
      <c r="Z98" s="178"/>
      <c r="AA98" s="178"/>
      <c r="AB98" s="178"/>
      <c r="AC98" s="178"/>
      <c r="AD98" s="178"/>
      <c r="AE98" s="178"/>
      <c r="AF98" s="178"/>
      <c r="AG98" s="178"/>
      <c r="AH98" s="178"/>
    </row>
    <row r="99" spans="2:34" s="50" customFormat="1" ht="15.75" x14ac:dyDescent="0.3">
      <c r="B99" s="249" t="s">
        <v>2007</v>
      </c>
      <c r="C99" s="242" t="s">
        <v>1961</v>
      </c>
      <c r="D99" s="242" t="s">
        <v>1958</v>
      </c>
      <c r="E99" s="242" t="s">
        <v>2046</v>
      </c>
      <c r="F99" s="242" t="s">
        <v>996</v>
      </c>
      <c r="G99" s="250" t="s">
        <v>996</v>
      </c>
      <c r="H99" s="242" t="s">
        <v>1961</v>
      </c>
      <c r="I99" s="242" t="s">
        <v>1191</v>
      </c>
      <c r="J99" s="251">
        <v>296682</v>
      </c>
      <c r="K99" s="242"/>
      <c r="L99" s="242"/>
      <c r="M99" s="242"/>
      <c r="N99" s="242"/>
      <c r="R99" s="178"/>
      <c r="S99" s="178"/>
      <c r="T99" s="178"/>
      <c r="U99" s="178"/>
      <c r="V99" s="178"/>
      <c r="W99" s="178"/>
      <c r="X99" s="178"/>
      <c r="Y99" s="178"/>
      <c r="Z99" s="178"/>
      <c r="AA99" s="178"/>
      <c r="AB99" s="178"/>
      <c r="AC99" s="178"/>
      <c r="AD99" s="178"/>
      <c r="AE99" s="178"/>
      <c r="AF99" s="178"/>
      <c r="AG99" s="178"/>
      <c r="AH99" s="178"/>
    </row>
    <row r="100" spans="2:34" s="50" customFormat="1" ht="15.75" x14ac:dyDescent="0.3">
      <c r="B100" s="245" t="s">
        <v>2007</v>
      </c>
      <c r="C100" s="241" t="s">
        <v>1961</v>
      </c>
      <c r="D100" s="241" t="s">
        <v>1958</v>
      </c>
      <c r="E100" s="241" t="s">
        <v>2048</v>
      </c>
      <c r="F100" s="241" t="s">
        <v>996</v>
      </c>
      <c r="G100" s="241" t="s">
        <v>996</v>
      </c>
      <c r="H100" s="241" t="s">
        <v>1961</v>
      </c>
      <c r="I100" s="241" t="s">
        <v>1191</v>
      </c>
      <c r="J100" s="247">
        <v>351223204</v>
      </c>
      <c r="K100" s="241"/>
      <c r="L100" s="241"/>
      <c r="M100" s="241"/>
      <c r="N100" s="241"/>
      <c r="R100" s="178"/>
      <c r="S100" s="178"/>
      <c r="T100" s="178"/>
      <c r="U100" s="178"/>
      <c r="V100" s="178"/>
      <c r="W100" s="178"/>
      <c r="X100" s="178"/>
      <c r="Y100" s="178"/>
      <c r="Z100" s="178"/>
      <c r="AA100" s="178"/>
      <c r="AB100" s="178"/>
      <c r="AC100" s="178"/>
      <c r="AD100" s="178"/>
      <c r="AE100" s="178"/>
      <c r="AF100" s="178"/>
      <c r="AG100" s="178"/>
      <c r="AH100" s="178"/>
    </row>
    <row r="101" spans="2:34" s="50" customFormat="1" ht="15.75" x14ac:dyDescent="0.3">
      <c r="B101" s="245" t="s">
        <v>2007</v>
      </c>
      <c r="C101" s="241" t="s">
        <v>1961</v>
      </c>
      <c r="D101" s="241" t="s">
        <v>1958</v>
      </c>
      <c r="E101" s="241" t="s">
        <v>2050</v>
      </c>
      <c r="F101" s="241" t="s">
        <v>996</v>
      </c>
      <c r="G101" s="241" t="s">
        <v>996</v>
      </c>
      <c r="H101" s="241" t="s">
        <v>1961</v>
      </c>
      <c r="I101" s="241" t="s">
        <v>1191</v>
      </c>
      <c r="J101" s="247">
        <v>30523367</v>
      </c>
      <c r="K101" s="241"/>
      <c r="L101" s="241"/>
      <c r="M101" s="241"/>
      <c r="N101" s="241"/>
      <c r="R101" s="178"/>
      <c r="S101" s="178"/>
      <c r="T101" s="178"/>
      <c r="U101" s="178"/>
      <c r="V101" s="178"/>
      <c r="W101" s="178"/>
      <c r="X101" s="178"/>
      <c r="Y101" s="178"/>
      <c r="Z101" s="178"/>
      <c r="AA101" s="178"/>
      <c r="AB101" s="178"/>
      <c r="AC101" s="178"/>
      <c r="AD101" s="178"/>
      <c r="AE101" s="178"/>
      <c r="AF101" s="178"/>
      <c r="AG101" s="178"/>
      <c r="AH101" s="178"/>
    </row>
    <row r="102" spans="2:34" s="50" customFormat="1" ht="15.75" x14ac:dyDescent="0.3">
      <c r="B102" s="245" t="s">
        <v>2007</v>
      </c>
      <c r="C102" s="241" t="s">
        <v>1961</v>
      </c>
      <c r="D102" s="241" t="s">
        <v>1959</v>
      </c>
      <c r="E102" s="242" t="s">
        <v>2052</v>
      </c>
      <c r="F102" s="241" t="s">
        <v>996</v>
      </c>
      <c r="G102" s="241" t="s">
        <v>996</v>
      </c>
      <c r="H102" s="241" t="s">
        <v>1961</v>
      </c>
      <c r="I102" s="242" t="s">
        <v>1191</v>
      </c>
      <c r="J102" s="253">
        <v>261049626</v>
      </c>
      <c r="K102" s="241"/>
      <c r="L102" s="241"/>
      <c r="M102" s="241"/>
      <c r="N102" s="241"/>
      <c r="R102" s="178"/>
      <c r="S102" s="178"/>
      <c r="T102" s="178"/>
      <c r="U102" s="178"/>
      <c r="V102" s="178"/>
      <c r="W102" s="178"/>
      <c r="X102" s="178"/>
      <c r="Y102" s="178"/>
      <c r="Z102" s="178"/>
      <c r="AA102" s="178"/>
      <c r="AB102" s="178"/>
      <c r="AC102" s="178"/>
      <c r="AD102" s="178"/>
      <c r="AE102" s="178"/>
      <c r="AF102" s="178"/>
      <c r="AG102" s="178"/>
      <c r="AH102" s="178"/>
    </row>
    <row r="103" spans="2:34" s="50" customFormat="1" ht="15.75" x14ac:dyDescent="0.3">
      <c r="B103" s="245" t="s">
        <v>2007</v>
      </c>
      <c r="C103" s="241" t="s">
        <v>1961</v>
      </c>
      <c r="D103" s="241" t="s">
        <v>1959</v>
      </c>
      <c r="E103" s="241" t="s">
        <v>2064</v>
      </c>
      <c r="F103" s="241" t="s">
        <v>996</v>
      </c>
      <c r="G103" s="241" t="s">
        <v>996</v>
      </c>
      <c r="H103" s="241" t="s">
        <v>1961</v>
      </c>
      <c r="I103" s="242" t="s">
        <v>1191</v>
      </c>
      <c r="J103" s="253">
        <v>1022504</v>
      </c>
      <c r="K103" s="241"/>
      <c r="L103" s="241"/>
      <c r="M103" s="241"/>
      <c r="N103" s="241"/>
      <c r="R103" s="178"/>
      <c r="S103" s="178"/>
      <c r="T103" s="178"/>
      <c r="U103" s="178"/>
      <c r="V103" s="178"/>
      <c r="W103" s="178"/>
      <c r="X103" s="178"/>
      <c r="Y103" s="178"/>
      <c r="Z103" s="178"/>
      <c r="AA103" s="178"/>
      <c r="AB103" s="178"/>
      <c r="AC103" s="178"/>
      <c r="AD103" s="178"/>
      <c r="AE103" s="178"/>
      <c r="AF103" s="178"/>
      <c r="AG103" s="178"/>
      <c r="AH103" s="178"/>
    </row>
    <row r="104" spans="2:34" s="50" customFormat="1" ht="15.75" x14ac:dyDescent="0.3">
      <c r="B104" s="245" t="s">
        <v>2007</v>
      </c>
      <c r="C104" s="241" t="s">
        <v>1961</v>
      </c>
      <c r="D104" s="241" t="s">
        <v>1959</v>
      </c>
      <c r="E104" s="241" t="s">
        <v>2066</v>
      </c>
      <c r="F104" s="241" t="s">
        <v>996</v>
      </c>
      <c r="G104" s="241" t="s">
        <v>996</v>
      </c>
      <c r="H104" s="241" t="s">
        <v>1961</v>
      </c>
      <c r="I104" s="241" t="s">
        <v>1191</v>
      </c>
      <c r="J104" s="247">
        <v>65972245</v>
      </c>
      <c r="K104" s="241"/>
      <c r="L104" s="241"/>
      <c r="M104" s="241"/>
      <c r="N104" s="241"/>
      <c r="R104" s="178"/>
      <c r="S104" s="178"/>
      <c r="T104" s="178"/>
      <c r="U104" s="178"/>
      <c r="V104" s="178"/>
      <c r="W104" s="178"/>
      <c r="X104" s="178"/>
      <c r="Y104" s="178"/>
      <c r="Z104" s="178"/>
      <c r="AA104" s="178"/>
      <c r="AB104" s="178"/>
      <c r="AC104" s="178"/>
      <c r="AD104" s="178"/>
      <c r="AE104" s="178"/>
      <c r="AF104" s="178"/>
      <c r="AG104" s="178"/>
      <c r="AH104" s="178"/>
    </row>
    <row r="105" spans="2:34" s="50" customFormat="1" ht="15.75" x14ac:dyDescent="0.3">
      <c r="B105" s="245" t="s">
        <v>2008</v>
      </c>
      <c r="C105" s="241" t="s">
        <v>1962</v>
      </c>
      <c r="D105" s="241" t="s">
        <v>1958</v>
      </c>
      <c r="E105" s="241" t="s">
        <v>2043</v>
      </c>
      <c r="F105" s="241" t="s">
        <v>996</v>
      </c>
      <c r="G105" s="241" t="s">
        <v>996</v>
      </c>
      <c r="H105" s="241" t="s">
        <v>1962</v>
      </c>
      <c r="I105" s="241" t="s">
        <v>1191</v>
      </c>
      <c r="J105" s="247">
        <v>25047204</v>
      </c>
      <c r="K105" s="241"/>
      <c r="L105" s="241"/>
      <c r="M105" s="241"/>
      <c r="N105" s="241"/>
      <c r="R105" s="178"/>
      <c r="S105" s="178"/>
      <c r="T105" s="178"/>
      <c r="U105" s="178"/>
      <c r="V105" s="178"/>
      <c r="W105" s="178"/>
      <c r="X105" s="178"/>
      <c r="Y105" s="178"/>
      <c r="Z105" s="178"/>
      <c r="AA105" s="178"/>
      <c r="AB105" s="178"/>
      <c r="AC105" s="178"/>
      <c r="AD105" s="178"/>
      <c r="AE105" s="178"/>
      <c r="AF105" s="178"/>
      <c r="AG105" s="178"/>
      <c r="AH105" s="178"/>
    </row>
    <row r="106" spans="2:34" s="50" customFormat="1" ht="15.75" x14ac:dyDescent="0.3">
      <c r="B106" s="245" t="s">
        <v>2008</v>
      </c>
      <c r="C106" s="241" t="s">
        <v>1962</v>
      </c>
      <c r="D106" s="50" t="s">
        <v>1958</v>
      </c>
      <c r="E106" s="241" t="s">
        <v>2050</v>
      </c>
      <c r="F106" s="241" t="s">
        <v>996</v>
      </c>
      <c r="G106" s="241" t="s">
        <v>996</v>
      </c>
      <c r="H106" s="241" t="s">
        <v>1962</v>
      </c>
      <c r="I106" s="241" t="s">
        <v>1191</v>
      </c>
      <c r="J106" s="247">
        <v>5768692</v>
      </c>
      <c r="K106" s="241"/>
      <c r="L106" s="241"/>
      <c r="M106" s="241"/>
      <c r="N106" s="241"/>
      <c r="R106" s="178"/>
      <c r="S106" s="178"/>
      <c r="T106" s="178"/>
      <c r="U106" s="178"/>
      <c r="V106" s="178"/>
      <c r="W106" s="178"/>
      <c r="X106" s="178"/>
      <c r="Y106" s="178"/>
      <c r="Z106" s="178"/>
      <c r="AA106" s="178"/>
      <c r="AB106" s="178"/>
      <c r="AC106" s="178"/>
      <c r="AD106" s="178"/>
      <c r="AE106" s="178"/>
      <c r="AF106" s="178"/>
      <c r="AG106" s="178"/>
      <c r="AH106" s="178"/>
    </row>
    <row r="107" spans="2:34" s="50" customFormat="1" ht="15.75" x14ac:dyDescent="0.3">
      <c r="B107" s="245" t="s">
        <v>2023</v>
      </c>
      <c r="C107" s="241" t="s">
        <v>1984</v>
      </c>
      <c r="D107" s="50" t="s">
        <v>1959</v>
      </c>
      <c r="E107" s="241" t="s">
        <v>2049</v>
      </c>
      <c r="F107" s="241" t="s">
        <v>996</v>
      </c>
      <c r="G107" s="241" t="s">
        <v>996</v>
      </c>
      <c r="H107" s="241" t="s">
        <v>1984</v>
      </c>
      <c r="I107" s="241" t="s">
        <v>1191</v>
      </c>
      <c r="J107" s="247">
        <v>481227</v>
      </c>
      <c r="K107" s="241"/>
      <c r="L107" s="241"/>
      <c r="M107" s="241"/>
      <c r="N107" s="241"/>
      <c r="R107" s="178"/>
      <c r="S107" s="178"/>
      <c r="T107" s="178"/>
      <c r="U107" s="178"/>
      <c r="V107" s="178"/>
      <c r="W107" s="178"/>
      <c r="X107" s="178"/>
      <c r="Y107" s="178"/>
      <c r="Z107" s="178"/>
      <c r="AA107" s="178"/>
      <c r="AB107" s="178"/>
      <c r="AC107" s="178"/>
      <c r="AD107" s="178"/>
      <c r="AE107" s="178"/>
      <c r="AF107" s="178"/>
      <c r="AG107" s="178"/>
      <c r="AH107" s="178"/>
    </row>
    <row r="108" spans="2:34" s="50" customFormat="1" ht="15.75" x14ac:dyDescent="0.3">
      <c r="B108" s="245" t="s">
        <v>2023</v>
      </c>
      <c r="C108" s="241" t="s">
        <v>1984</v>
      </c>
      <c r="D108" s="50" t="s">
        <v>1959</v>
      </c>
      <c r="E108" s="241" t="s">
        <v>2057</v>
      </c>
      <c r="F108" s="241" t="s">
        <v>996</v>
      </c>
      <c r="G108" s="241" t="s">
        <v>996</v>
      </c>
      <c r="H108" s="241" t="s">
        <v>1984</v>
      </c>
      <c r="I108" s="241" t="s">
        <v>1191</v>
      </c>
      <c r="J108" s="253">
        <v>1428965</v>
      </c>
      <c r="K108" s="241"/>
      <c r="L108" s="241"/>
      <c r="M108" s="241"/>
      <c r="N108" s="241"/>
      <c r="R108" s="178"/>
      <c r="S108" s="178"/>
      <c r="T108" s="178"/>
      <c r="U108" s="178"/>
      <c r="V108" s="178"/>
      <c r="W108" s="178"/>
      <c r="X108" s="178"/>
      <c r="Y108" s="178"/>
      <c r="Z108" s="178"/>
      <c r="AA108" s="178"/>
      <c r="AB108" s="178"/>
      <c r="AC108" s="178"/>
      <c r="AD108" s="178"/>
      <c r="AE108" s="178"/>
      <c r="AF108" s="178"/>
      <c r="AG108" s="178"/>
      <c r="AH108" s="178"/>
    </row>
    <row r="109" spans="2:34" s="50" customFormat="1" ht="15.75" x14ac:dyDescent="0.3">
      <c r="B109" s="245" t="s">
        <v>2023</v>
      </c>
      <c r="C109" s="241" t="s">
        <v>1984</v>
      </c>
      <c r="D109" s="241" t="s">
        <v>1959</v>
      </c>
      <c r="E109" s="241" t="s">
        <v>2058</v>
      </c>
      <c r="F109" s="241" t="s">
        <v>996</v>
      </c>
      <c r="G109" s="246" t="s">
        <v>996</v>
      </c>
      <c r="H109" s="241" t="s">
        <v>1984</v>
      </c>
      <c r="I109" s="241" t="s">
        <v>1191</v>
      </c>
      <c r="J109" s="247">
        <v>1428965</v>
      </c>
      <c r="K109" s="241"/>
      <c r="L109" s="241"/>
      <c r="M109" s="241"/>
      <c r="N109" s="241"/>
      <c r="R109" s="178"/>
      <c r="S109" s="178"/>
      <c r="T109" s="178"/>
      <c r="U109" s="178"/>
      <c r="V109" s="178"/>
      <c r="W109" s="178"/>
      <c r="X109" s="178"/>
      <c r="Y109" s="178"/>
      <c r="Z109" s="178"/>
      <c r="AA109" s="178"/>
      <c r="AB109" s="178"/>
      <c r="AC109" s="178"/>
      <c r="AD109" s="178"/>
      <c r="AE109" s="178"/>
      <c r="AF109" s="178"/>
      <c r="AG109" s="178"/>
      <c r="AH109" s="178"/>
    </row>
    <row r="110" spans="2:34" s="50" customFormat="1" ht="15.75" x14ac:dyDescent="0.3">
      <c r="B110" s="245" t="s">
        <v>2023</v>
      </c>
      <c r="C110" s="241" t="s">
        <v>1984</v>
      </c>
      <c r="D110" s="241" t="s">
        <v>1959</v>
      </c>
      <c r="E110" s="241" t="s">
        <v>2060</v>
      </c>
      <c r="F110" s="241" t="s">
        <v>996</v>
      </c>
      <c r="G110" s="241" t="s">
        <v>996</v>
      </c>
      <c r="H110" s="241" t="s">
        <v>1984</v>
      </c>
      <c r="I110" s="241" t="s">
        <v>1191</v>
      </c>
      <c r="J110" s="247">
        <v>1642595</v>
      </c>
      <c r="K110" s="241"/>
      <c r="L110" s="241"/>
      <c r="M110" s="241"/>
      <c r="N110" s="241"/>
      <c r="R110" s="178"/>
      <c r="S110" s="178"/>
      <c r="T110" s="178"/>
      <c r="U110" s="178"/>
      <c r="V110" s="178"/>
      <c r="W110" s="178"/>
      <c r="X110" s="178"/>
      <c r="Y110" s="178"/>
      <c r="Z110" s="178"/>
      <c r="AA110" s="178"/>
      <c r="AB110" s="178"/>
      <c r="AC110" s="178"/>
      <c r="AD110" s="178"/>
      <c r="AE110" s="178"/>
      <c r="AF110" s="178"/>
      <c r="AG110" s="178"/>
      <c r="AH110" s="178"/>
    </row>
    <row r="111" spans="2:34" s="50" customFormat="1" ht="15.75" x14ac:dyDescent="0.3">
      <c r="B111" s="245" t="s">
        <v>2023</v>
      </c>
      <c r="C111" s="241" t="s">
        <v>1984</v>
      </c>
      <c r="D111" s="241" t="s">
        <v>1959</v>
      </c>
      <c r="E111" s="241" t="s">
        <v>2063</v>
      </c>
      <c r="F111" s="241" t="s">
        <v>996</v>
      </c>
      <c r="G111" s="241" t="s">
        <v>996</v>
      </c>
      <c r="H111" s="241" t="s">
        <v>1984</v>
      </c>
      <c r="I111" s="241" t="s">
        <v>1191</v>
      </c>
      <c r="J111" s="247">
        <v>168510</v>
      </c>
      <c r="K111" s="241"/>
      <c r="L111" s="241"/>
      <c r="M111" s="241"/>
      <c r="N111" s="241"/>
      <c r="R111" s="178"/>
      <c r="S111" s="178"/>
      <c r="T111" s="178"/>
      <c r="U111" s="178"/>
      <c r="V111" s="178"/>
      <c r="W111" s="178"/>
      <c r="X111" s="178"/>
      <c r="Y111" s="178"/>
      <c r="Z111" s="178"/>
      <c r="AA111" s="178"/>
      <c r="AB111" s="178"/>
      <c r="AC111" s="178"/>
      <c r="AD111" s="178"/>
      <c r="AE111" s="178"/>
      <c r="AF111" s="178"/>
      <c r="AG111" s="178"/>
      <c r="AH111" s="178"/>
    </row>
    <row r="112" spans="2:34" s="50" customFormat="1" ht="15.75" x14ac:dyDescent="0.3">
      <c r="B112" s="249" t="s">
        <v>2023</v>
      </c>
      <c r="C112" s="242" t="s">
        <v>1984</v>
      </c>
      <c r="D112" s="242" t="s">
        <v>1959</v>
      </c>
      <c r="E112" s="242" t="s">
        <v>2065</v>
      </c>
      <c r="F112" s="242" t="s">
        <v>996</v>
      </c>
      <c r="G112" s="250" t="s">
        <v>996</v>
      </c>
      <c r="H112" s="242" t="s">
        <v>1984</v>
      </c>
      <c r="I112" s="242" t="s">
        <v>1191</v>
      </c>
      <c r="J112" s="251">
        <v>1000</v>
      </c>
      <c r="K112" s="242"/>
      <c r="L112" s="242"/>
      <c r="M112" s="242"/>
      <c r="N112" s="242"/>
      <c r="R112" s="178"/>
      <c r="S112" s="178"/>
      <c r="T112" s="178"/>
      <c r="U112" s="178"/>
      <c r="V112" s="178"/>
      <c r="W112" s="178"/>
      <c r="X112" s="178"/>
      <c r="Y112" s="178"/>
      <c r="Z112" s="178"/>
      <c r="AA112" s="178"/>
      <c r="AB112" s="178"/>
      <c r="AC112" s="178"/>
      <c r="AD112" s="178"/>
      <c r="AE112" s="178"/>
      <c r="AF112" s="178"/>
      <c r="AG112" s="178"/>
      <c r="AH112" s="178"/>
    </row>
    <row r="113" spans="2:34" s="50" customFormat="1" ht="15.75" x14ac:dyDescent="0.3">
      <c r="B113" s="249" t="s">
        <v>2023</v>
      </c>
      <c r="C113" s="242" t="s">
        <v>1984</v>
      </c>
      <c r="D113" s="242" t="s">
        <v>1959</v>
      </c>
      <c r="E113" s="242" t="s">
        <v>2067</v>
      </c>
      <c r="F113" s="242" t="s">
        <v>996</v>
      </c>
      <c r="G113" s="250" t="s">
        <v>996</v>
      </c>
      <c r="H113" s="242" t="s">
        <v>1984</v>
      </c>
      <c r="I113" s="242" t="s">
        <v>1191</v>
      </c>
      <c r="J113" s="251">
        <v>2712602</v>
      </c>
      <c r="K113" s="242"/>
      <c r="L113" s="242"/>
      <c r="M113" s="242"/>
      <c r="N113" s="242"/>
      <c r="R113" s="178"/>
      <c r="S113" s="178"/>
      <c r="T113" s="178"/>
      <c r="U113" s="178"/>
      <c r="V113" s="178"/>
      <c r="W113" s="178"/>
      <c r="X113" s="178"/>
      <c r="Y113" s="178"/>
      <c r="Z113" s="178"/>
      <c r="AA113" s="178"/>
      <c r="AB113" s="178"/>
      <c r="AC113" s="178"/>
      <c r="AD113" s="178"/>
      <c r="AE113" s="178"/>
      <c r="AF113" s="178"/>
      <c r="AG113" s="178"/>
      <c r="AH113" s="178"/>
    </row>
    <row r="114" spans="2:34" s="50" customFormat="1" ht="15.75" x14ac:dyDescent="0.3">
      <c r="B114" s="249" t="s">
        <v>2024</v>
      </c>
      <c r="C114" s="242" t="s">
        <v>1985</v>
      </c>
      <c r="D114" s="242" t="s">
        <v>1959</v>
      </c>
      <c r="E114" s="242" t="s">
        <v>2060</v>
      </c>
      <c r="F114" s="242" t="s">
        <v>996</v>
      </c>
      <c r="G114" s="250" t="s">
        <v>996</v>
      </c>
      <c r="H114" s="242" t="s">
        <v>1985</v>
      </c>
      <c r="I114" s="242" t="s">
        <v>1191</v>
      </c>
      <c r="J114" s="251">
        <v>10915418</v>
      </c>
      <c r="K114" s="242"/>
      <c r="L114" s="242"/>
      <c r="M114" s="242"/>
      <c r="N114" s="242"/>
      <c r="R114" s="178"/>
      <c r="S114" s="178"/>
      <c r="T114" s="178"/>
      <c r="U114" s="178"/>
      <c r="V114" s="178"/>
      <c r="W114" s="178"/>
      <c r="X114" s="178"/>
      <c r="Y114" s="178"/>
      <c r="Z114" s="178"/>
      <c r="AA114" s="178"/>
      <c r="AB114" s="178"/>
      <c r="AC114" s="178"/>
      <c r="AD114" s="178"/>
      <c r="AE114" s="178"/>
      <c r="AF114" s="178"/>
      <c r="AG114" s="178"/>
      <c r="AH114" s="178"/>
    </row>
    <row r="115" spans="2:34" s="50" customFormat="1" ht="15.75" x14ac:dyDescent="0.3">
      <c r="B115" s="249" t="s">
        <v>2026</v>
      </c>
      <c r="C115" s="242" t="s">
        <v>1987</v>
      </c>
      <c r="D115" s="242" t="s">
        <v>1958</v>
      </c>
      <c r="E115" s="242" t="s">
        <v>2044</v>
      </c>
      <c r="F115" s="242" t="s">
        <v>996</v>
      </c>
      <c r="G115" s="250" t="s">
        <v>996</v>
      </c>
      <c r="H115" s="242" t="s">
        <v>1987</v>
      </c>
      <c r="I115" s="242" t="s">
        <v>1191</v>
      </c>
      <c r="J115" s="251">
        <v>181313082</v>
      </c>
      <c r="K115" s="242"/>
      <c r="L115" s="242"/>
      <c r="M115" s="242"/>
      <c r="N115" s="242"/>
      <c r="R115" s="178"/>
      <c r="S115" s="178"/>
      <c r="T115" s="178"/>
      <c r="U115" s="178"/>
      <c r="V115" s="178"/>
      <c r="W115" s="178"/>
      <c r="X115" s="178"/>
      <c r="Y115" s="178"/>
      <c r="Z115" s="178"/>
      <c r="AA115" s="178"/>
      <c r="AB115" s="178"/>
      <c r="AC115" s="178"/>
      <c r="AD115" s="178"/>
      <c r="AE115" s="178"/>
      <c r="AF115" s="178"/>
      <c r="AG115" s="178"/>
      <c r="AH115" s="178"/>
    </row>
    <row r="116" spans="2:34" s="50" customFormat="1" ht="15.75" x14ac:dyDescent="0.3">
      <c r="B116" s="249" t="s">
        <v>2026</v>
      </c>
      <c r="C116" s="242" t="s">
        <v>1987</v>
      </c>
      <c r="D116" s="242" t="s">
        <v>1958</v>
      </c>
      <c r="E116" s="242" t="s">
        <v>2045</v>
      </c>
      <c r="F116" s="242" t="s">
        <v>996</v>
      </c>
      <c r="G116" s="250" t="s">
        <v>996</v>
      </c>
      <c r="H116" s="242" t="s">
        <v>1987</v>
      </c>
      <c r="I116" s="242" t="s">
        <v>1191</v>
      </c>
      <c r="J116" s="251">
        <v>18131308</v>
      </c>
      <c r="K116" s="242"/>
      <c r="L116" s="242"/>
      <c r="M116" s="242"/>
      <c r="N116" s="242"/>
      <c r="R116" s="178"/>
      <c r="S116" s="178"/>
      <c r="T116" s="178"/>
      <c r="U116" s="178"/>
      <c r="V116" s="178"/>
      <c r="W116" s="178"/>
      <c r="X116" s="178"/>
      <c r="Y116" s="178"/>
      <c r="Z116" s="178"/>
      <c r="AA116" s="178"/>
      <c r="AB116" s="178"/>
      <c r="AC116" s="178"/>
      <c r="AD116" s="178"/>
      <c r="AE116" s="178"/>
      <c r="AF116" s="178"/>
      <c r="AG116" s="178"/>
      <c r="AH116" s="178"/>
    </row>
    <row r="117" spans="2:34" s="50" customFormat="1" ht="15.75" x14ac:dyDescent="0.3">
      <c r="B117" s="249" t="s">
        <v>2026</v>
      </c>
      <c r="C117" s="242" t="s">
        <v>1987</v>
      </c>
      <c r="D117" s="242" t="s">
        <v>1958</v>
      </c>
      <c r="E117" s="242" t="s">
        <v>2050</v>
      </c>
      <c r="F117" s="242" t="s">
        <v>996</v>
      </c>
      <c r="G117" s="250" t="s">
        <v>996</v>
      </c>
      <c r="H117" s="242" t="s">
        <v>1987</v>
      </c>
      <c r="I117" s="242" t="s">
        <v>1191</v>
      </c>
      <c r="J117" s="251">
        <v>4263003</v>
      </c>
      <c r="K117" s="242"/>
      <c r="L117" s="242"/>
      <c r="M117" s="242"/>
      <c r="N117" s="242"/>
      <c r="R117" s="178"/>
      <c r="S117" s="178"/>
      <c r="T117" s="178"/>
      <c r="U117" s="178"/>
      <c r="V117" s="178"/>
      <c r="W117" s="178"/>
      <c r="X117" s="178"/>
      <c r="Y117" s="178"/>
      <c r="Z117" s="178"/>
      <c r="AA117" s="178"/>
      <c r="AB117" s="178"/>
      <c r="AC117" s="178"/>
      <c r="AD117" s="178"/>
      <c r="AE117" s="178"/>
      <c r="AF117" s="178"/>
      <c r="AG117" s="178"/>
      <c r="AH117" s="178"/>
    </row>
    <row r="118" spans="2:34" s="50" customFormat="1" ht="15.75" x14ac:dyDescent="0.3">
      <c r="B118" s="249" t="s">
        <v>2026</v>
      </c>
      <c r="C118" s="242" t="s">
        <v>1987</v>
      </c>
      <c r="D118" s="242" t="s">
        <v>1959</v>
      </c>
      <c r="E118" s="242" t="s">
        <v>2052</v>
      </c>
      <c r="F118" s="242" t="s">
        <v>996</v>
      </c>
      <c r="G118" s="250" t="s">
        <v>996</v>
      </c>
      <c r="H118" s="242" t="s">
        <v>1987</v>
      </c>
      <c r="I118" s="242" t="s">
        <v>1191</v>
      </c>
      <c r="J118" s="251">
        <v>99186369</v>
      </c>
      <c r="K118" s="242"/>
      <c r="L118" s="242"/>
      <c r="M118" s="242"/>
      <c r="N118" s="242"/>
      <c r="R118" s="178"/>
      <c r="S118" s="178"/>
      <c r="T118" s="178"/>
      <c r="U118" s="178"/>
      <c r="V118" s="178"/>
      <c r="W118" s="178"/>
      <c r="X118" s="178"/>
      <c r="Y118" s="178"/>
      <c r="Z118" s="178"/>
      <c r="AA118" s="178"/>
      <c r="AB118" s="178"/>
      <c r="AC118" s="178"/>
      <c r="AD118" s="178"/>
      <c r="AE118" s="178"/>
      <c r="AF118" s="178"/>
      <c r="AG118" s="178"/>
      <c r="AH118" s="178"/>
    </row>
    <row r="119" spans="2:34" s="50" customFormat="1" ht="15.75" x14ac:dyDescent="0.3">
      <c r="B119" s="245" t="s">
        <v>2026</v>
      </c>
      <c r="C119" s="241" t="s">
        <v>1987</v>
      </c>
      <c r="D119" s="241" t="s">
        <v>1959</v>
      </c>
      <c r="E119" s="241" t="s">
        <v>2064</v>
      </c>
      <c r="F119" s="241" t="s">
        <v>996</v>
      </c>
      <c r="G119" s="246" t="s">
        <v>996</v>
      </c>
      <c r="H119" s="241" t="s">
        <v>1987</v>
      </c>
      <c r="I119" s="242" t="s">
        <v>1191</v>
      </c>
      <c r="J119" s="247">
        <v>309039</v>
      </c>
      <c r="K119" s="241"/>
      <c r="L119" s="241"/>
      <c r="M119" s="241"/>
      <c r="N119" s="241"/>
      <c r="R119" s="178"/>
      <c r="S119" s="178"/>
      <c r="T119" s="178"/>
      <c r="U119" s="178"/>
      <c r="V119" s="178"/>
      <c r="W119" s="178"/>
      <c r="X119" s="178"/>
      <c r="Y119" s="178"/>
      <c r="Z119" s="178"/>
      <c r="AA119" s="178"/>
      <c r="AB119" s="178"/>
      <c r="AC119" s="178"/>
      <c r="AD119" s="178"/>
      <c r="AE119" s="178"/>
      <c r="AF119" s="178"/>
      <c r="AG119" s="178"/>
      <c r="AH119" s="178"/>
    </row>
    <row r="120" spans="2:34" s="50" customFormat="1" ht="15.75" x14ac:dyDescent="0.3">
      <c r="B120" s="245" t="s">
        <v>2026</v>
      </c>
      <c r="C120" s="241" t="s">
        <v>1987</v>
      </c>
      <c r="D120" s="241" t="s">
        <v>1959</v>
      </c>
      <c r="E120" s="241" t="s">
        <v>2066</v>
      </c>
      <c r="F120" s="241" t="s">
        <v>996</v>
      </c>
      <c r="G120" s="246" t="s">
        <v>996</v>
      </c>
      <c r="H120" s="241" t="s">
        <v>1987</v>
      </c>
      <c r="I120" s="242" t="s">
        <v>1191</v>
      </c>
      <c r="J120" s="247">
        <v>9466768</v>
      </c>
      <c r="K120" s="241"/>
      <c r="L120" s="241"/>
      <c r="M120" s="241"/>
      <c r="N120" s="241"/>
      <c r="R120" s="178"/>
      <c r="S120" s="178"/>
      <c r="T120" s="178"/>
      <c r="U120" s="178"/>
      <c r="V120" s="178"/>
      <c r="W120" s="178"/>
      <c r="X120" s="178"/>
      <c r="Y120" s="178"/>
      <c r="Z120" s="178"/>
      <c r="AA120" s="178"/>
      <c r="AB120" s="178"/>
      <c r="AC120" s="178"/>
      <c r="AD120" s="178"/>
      <c r="AE120" s="178"/>
      <c r="AF120" s="178"/>
      <c r="AG120" s="178"/>
      <c r="AH120" s="178"/>
    </row>
    <row r="121" spans="2:34" s="50" customFormat="1" ht="15.75" x14ac:dyDescent="0.3">
      <c r="B121" s="245" t="s">
        <v>2027</v>
      </c>
      <c r="C121" s="241" t="s">
        <v>1988</v>
      </c>
      <c r="D121" s="241" t="s">
        <v>1959</v>
      </c>
      <c r="E121" s="241" t="s">
        <v>2049</v>
      </c>
      <c r="F121" s="241" t="s">
        <v>996</v>
      </c>
      <c r="G121" s="246" t="s">
        <v>996</v>
      </c>
      <c r="H121" s="241" t="s">
        <v>1988</v>
      </c>
      <c r="I121" s="242" t="s">
        <v>1191</v>
      </c>
      <c r="J121" s="247">
        <v>300334</v>
      </c>
      <c r="K121" s="241"/>
      <c r="L121" s="241"/>
      <c r="M121" s="241"/>
      <c r="N121" s="241"/>
      <c r="R121" s="178"/>
      <c r="S121" s="178"/>
      <c r="T121" s="178"/>
      <c r="U121" s="178"/>
      <c r="V121" s="178"/>
      <c r="W121" s="178"/>
      <c r="X121" s="178"/>
      <c r="Y121" s="178"/>
      <c r="Z121" s="178"/>
      <c r="AA121" s="178"/>
      <c r="AB121" s="178"/>
      <c r="AC121" s="178"/>
      <c r="AD121" s="178"/>
      <c r="AE121" s="178"/>
      <c r="AF121" s="178"/>
      <c r="AG121" s="178"/>
      <c r="AH121" s="178"/>
    </row>
    <row r="122" spans="2:34" s="50" customFormat="1" ht="15.75" x14ac:dyDescent="0.3">
      <c r="B122" s="245" t="s">
        <v>2027</v>
      </c>
      <c r="C122" s="241" t="s">
        <v>1988</v>
      </c>
      <c r="D122" s="241" t="s">
        <v>1959</v>
      </c>
      <c r="E122" s="241" t="s">
        <v>2055</v>
      </c>
      <c r="F122" s="241" t="s">
        <v>996</v>
      </c>
      <c r="G122" s="246" t="s">
        <v>996</v>
      </c>
      <c r="H122" s="241" t="s">
        <v>1988</v>
      </c>
      <c r="I122" s="242" t="s">
        <v>1191</v>
      </c>
      <c r="J122" s="247">
        <v>141287939</v>
      </c>
      <c r="K122" s="241"/>
      <c r="L122" s="241"/>
      <c r="M122" s="241"/>
      <c r="N122" s="241"/>
      <c r="R122" s="178"/>
      <c r="S122" s="178"/>
      <c r="T122" s="178"/>
      <c r="U122" s="178"/>
      <c r="V122" s="178"/>
      <c r="W122" s="178"/>
      <c r="X122" s="178"/>
      <c r="Y122" s="178"/>
      <c r="Z122" s="178"/>
      <c r="AA122" s="178"/>
      <c r="AB122" s="178"/>
      <c r="AC122" s="178"/>
      <c r="AD122" s="178"/>
      <c r="AE122" s="178"/>
      <c r="AF122" s="178"/>
      <c r="AG122" s="178"/>
      <c r="AH122" s="178"/>
    </row>
    <row r="123" spans="2:34" s="50" customFormat="1" ht="15.75" x14ac:dyDescent="0.3">
      <c r="B123" s="245" t="s">
        <v>2027</v>
      </c>
      <c r="C123" s="241" t="s">
        <v>1988</v>
      </c>
      <c r="D123" s="241" t="s">
        <v>1959</v>
      </c>
      <c r="E123" s="241" t="s">
        <v>2057</v>
      </c>
      <c r="F123" s="241" t="s">
        <v>996</v>
      </c>
      <c r="G123" s="246" t="s">
        <v>996</v>
      </c>
      <c r="H123" s="241" t="s">
        <v>1988</v>
      </c>
      <c r="I123" s="242" t="s">
        <v>1191</v>
      </c>
      <c r="J123" s="247">
        <v>2523840</v>
      </c>
      <c r="K123" s="241"/>
      <c r="L123" s="241"/>
      <c r="M123" s="241"/>
      <c r="N123" s="241"/>
      <c r="R123" s="178"/>
      <c r="S123" s="178"/>
      <c r="T123" s="178"/>
      <c r="U123" s="178"/>
      <c r="V123" s="178"/>
      <c r="W123" s="178"/>
      <c r="X123" s="178"/>
      <c r="Y123" s="178"/>
      <c r="Z123" s="178"/>
      <c r="AA123" s="178"/>
      <c r="AB123" s="178"/>
      <c r="AC123" s="178"/>
      <c r="AD123" s="178"/>
      <c r="AE123" s="178"/>
      <c r="AF123" s="178"/>
      <c r="AG123" s="178"/>
      <c r="AH123" s="178"/>
    </row>
    <row r="124" spans="2:34" s="50" customFormat="1" ht="15.75" x14ac:dyDescent="0.3">
      <c r="B124" s="245" t="s">
        <v>2027</v>
      </c>
      <c r="C124" s="241" t="s">
        <v>1988</v>
      </c>
      <c r="D124" s="241" t="s">
        <v>1959</v>
      </c>
      <c r="E124" s="241" t="s">
        <v>2058</v>
      </c>
      <c r="F124" s="241" t="s">
        <v>996</v>
      </c>
      <c r="G124" s="246" t="s">
        <v>996</v>
      </c>
      <c r="H124" s="241" t="s">
        <v>1988</v>
      </c>
      <c r="I124" s="242" t="s">
        <v>1191</v>
      </c>
      <c r="J124" s="247">
        <v>2523840</v>
      </c>
      <c r="K124" s="241"/>
      <c r="L124" s="241"/>
      <c r="M124" s="241"/>
      <c r="N124" s="241"/>
      <c r="R124" s="178"/>
      <c r="S124" s="178"/>
      <c r="T124" s="178"/>
      <c r="U124" s="178"/>
      <c r="V124" s="178"/>
      <c r="W124" s="178"/>
      <c r="X124" s="178"/>
      <c r="Y124" s="178"/>
      <c r="Z124" s="178"/>
      <c r="AA124" s="178"/>
      <c r="AB124" s="178"/>
      <c r="AC124" s="178"/>
      <c r="AD124" s="178"/>
      <c r="AE124" s="178"/>
      <c r="AF124" s="178"/>
      <c r="AG124" s="178"/>
      <c r="AH124" s="178"/>
    </row>
    <row r="125" spans="2:34" s="50" customFormat="1" ht="15.75" x14ac:dyDescent="0.3">
      <c r="B125" s="245" t="s">
        <v>2027</v>
      </c>
      <c r="C125" s="241" t="s">
        <v>1988</v>
      </c>
      <c r="D125" s="241" t="s">
        <v>1959</v>
      </c>
      <c r="E125" s="241" t="s">
        <v>2067</v>
      </c>
      <c r="F125" s="241" t="s">
        <v>996</v>
      </c>
      <c r="G125" s="246" t="s">
        <v>996</v>
      </c>
      <c r="H125" s="241" t="s">
        <v>1988</v>
      </c>
      <c r="I125" s="242" t="s">
        <v>1191</v>
      </c>
      <c r="J125" s="247">
        <v>4588799</v>
      </c>
      <c r="K125" s="241"/>
      <c r="L125" s="241"/>
      <c r="M125" s="241"/>
      <c r="N125" s="241"/>
      <c r="R125" s="178"/>
      <c r="S125" s="178"/>
      <c r="T125" s="178"/>
      <c r="U125" s="178"/>
      <c r="V125" s="178"/>
      <c r="W125" s="178"/>
      <c r="X125" s="178"/>
      <c r="Y125" s="178"/>
      <c r="Z125" s="178"/>
      <c r="AA125" s="178"/>
      <c r="AB125" s="178"/>
      <c r="AC125" s="178"/>
      <c r="AD125" s="178"/>
      <c r="AE125" s="178"/>
      <c r="AF125" s="178"/>
      <c r="AG125" s="178"/>
      <c r="AH125" s="178"/>
    </row>
    <row r="126" spans="2:34" s="50" customFormat="1" ht="15.75" x14ac:dyDescent="0.3">
      <c r="B126" s="245" t="s">
        <v>2025</v>
      </c>
      <c r="C126" s="241" t="s">
        <v>1986</v>
      </c>
      <c r="D126" s="241" t="s">
        <v>1959</v>
      </c>
      <c r="E126" s="241" t="s">
        <v>2049</v>
      </c>
      <c r="F126" s="241" t="s">
        <v>996</v>
      </c>
      <c r="G126" s="246" t="s">
        <v>996</v>
      </c>
      <c r="H126" s="241" t="s">
        <v>1986</v>
      </c>
      <c r="I126" s="242" t="s">
        <v>1191</v>
      </c>
      <c r="J126" s="247">
        <v>127888</v>
      </c>
      <c r="K126" s="241"/>
      <c r="L126" s="241"/>
      <c r="M126" s="241"/>
      <c r="N126" s="241"/>
      <c r="R126" s="178"/>
      <c r="S126" s="178"/>
      <c r="T126" s="178"/>
      <c r="U126" s="178"/>
      <c r="V126" s="178"/>
      <c r="W126" s="178"/>
      <c r="X126" s="178"/>
      <c r="Y126" s="178"/>
      <c r="Z126" s="178"/>
      <c r="AA126" s="178"/>
      <c r="AB126" s="178"/>
      <c r="AC126" s="178"/>
      <c r="AD126" s="178"/>
      <c r="AE126" s="178"/>
      <c r="AF126" s="178"/>
      <c r="AG126" s="178"/>
      <c r="AH126" s="178"/>
    </row>
    <row r="127" spans="2:34" s="50" customFormat="1" ht="15.75" x14ac:dyDescent="0.3">
      <c r="B127" s="245" t="s">
        <v>2025</v>
      </c>
      <c r="C127" s="241" t="s">
        <v>1986</v>
      </c>
      <c r="D127" s="241" t="s">
        <v>1959</v>
      </c>
      <c r="E127" s="241" t="s">
        <v>2055</v>
      </c>
      <c r="F127" s="241" t="s">
        <v>996</v>
      </c>
      <c r="G127" s="246" t="s">
        <v>996</v>
      </c>
      <c r="H127" s="241" t="s">
        <v>1986</v>
      </c>
      <c r="I127" s="242" t="s">
        <v>1191</v>
      </c>
      <c r="J127" s="247">
        <v>358049255</v>
      </c>
      <c r="K127" s="241"/>
      <c r="L127" s="241"/>
      <c r="M127" s="241"/>
      <c r="N127" s="241"/>
      <c r="R127" s="178"/>
      <c r="S127" s="178"/>
      <c r="T127" s="178"/>
      <c r="U127" s="178"/>
      <c r="V127" s="178"/>
      <c r="W127" s="178"/>
      <c r="X127" s="178"/>
      <c r="Y127" s="178"/>
      <c r="Z127" s="178"/>
      <c r="AA127" s="178"/>
      <c r="AB127" s="178"/>
      <c r="AC127" s="178"/>
      <c r="AD127" s="178"/>
      <c r="AE127" s="178"/>
      <c r="AF127" s="178"/>
      <c r="AG127" s="178"/>
      <c r="AH127" s="178"/>
    </row>
    <row r="128" spans="2:34" s="50" customFormat="1" ht="15.75" x14ac:dyDescent="0.3">
      <c r="B128" s="245" t="s">
        <v>2025</v>
      </c>
      <c r="C128" s="241" t="s">
        <v>1986</v>
      </c>
      <c r="D128" s="241" t="s">
        <v>1959</v>
      </c>
      <c r="E128" s="241" t="s">
        <v>2057</v>
      </c>
      <c r="F128" s="241" t="s">
        <v>996</v>
      </c>
      <c r="G128" s="246" t="s">
        <v>996</v>
      </c>
      <c r="H128" s="241" t="s">
        <v>1986</v>
      </c>
      <c r="I128" s="242" t="s">
        <v>1191</v>
      </c>
      <c r="J128" s="247">
        <v>1820352</v>
      </c>
      <c r="K128" s="241"/>
      <c r="L128" s="241"/>
      <c r="M128" s="241"/>
      <c r="N128" s="241"/>
      <c r="R128" s="178"/>
      <c r="S128" s="178"/>
      <c r="T128" s="178"/>
      <c r="U128" s="178"/>
      <c r="V128" s="178"/>
      <c r="W128" s="178"/>
      <c r="X128" s="178"/>
      <c r="Y128" s="178"/>
      <c r="Z128" s="178"/>
      <c r="AA128" s="178"/>
      <c r="AB128" s="178"/>
      <c r="AC128" s="178"/>
      <c r="AD128" s="178"/>
      <c r="AE128" s="178"/>
      <c r="AF128" s="178"/>
      <c r="AG128" s="178"/>
      <c r="AH128" s="178"/>
    </row>
    <row r="129" spans="2:34" s="50" customFormat="1" ht="15.75" x14ac:dyDescent="0.3">
      <c r="B129" s="245" t="s">
        <v>2025</v>
      </c>
      <c r="C129" s="241" t="s">
        <v>1986</v>
      </c>
      <c r="D129" s="241" t="s">
        <v>1959</v>
      </c>
      <c r="E129" s="241" t="s">
        <v>2058</v>
      </c>
      <c r="F129" s="241" t="s">
        <v>996</v>
      </c>
      <c r="G129" s="246" t="s">
        <v>996</v>
      </c>
      <c r="H129" s="241" t="s">
        <v>1986</v>
      </c>
      <c r="I129" s="242" t="s">
        <v>1191</v>
      </c>
      <c r="J129" s="247">
        <v>1812884</v>
      </c>
      <c r="K129" s="241"/>
      <c r="L129" s="241"/>
      <c r="M129" s="241"/>
      <c r="N129" s="241"/>
      <c r="R129" s="178"/>
      <c r="S129" s="178"/>
      <c r="T129" s="178"/>
      <c r="U129" s="178"/>
      <c r="V129" s="178"/>
      <c r="W129" s="178"/>
      <c r="X129" s="178"/>
      <c r="Y129" s="178"/>
      <c r="Z129" s="178"/>
      <c r="AA129" s="178"/>
      <c r="AB129" s="178"/>
      <c r="AC129" s="178"/>
      <c r="AD129" s="178"/>
      <c r="AE129" s="178"/>
      <c r="AF129" s="178"/>
      <c r="AG129" s="178"/>
      <c r="AH129" s="178"/>
    </row>
    <row r="130" spans="2:34" s="50" customFormat="1" ht="15.75" x14ac:dyDescent="0.3">
      <c r="B130" s="245" t="s">
        <v>2025</v>
      </c>
      <c r="C130" s="241" t="s">
        <v>1986</v>
      </c>
      <c r="D130" s="241" t="s">
        <v>1959</v>
      </c>
      <c r="E130" s="241" t="s">
        <v>2059</v>
      </c>
      <c r="F130" s="241" t="s">
        <v>996</v>
      </c>
      <c r="G130" s="246" t="s">
        <v>996</v>
      </c>
      <c r="H130" s="241" t="s">
        <v>1986</v>
      </c>
      <c r="I130" s="242" t="s">
        <v>1191</v>
      </c>
      <c r="J130" s="247">
        <v>115880147</v>
      </c>
      <c r="K130" s="241"/>
      <c r="L130" s="241"/>
      <c r="M130" s="241"/>
      <c r="N130" s="241"/>
      <c r="R130" s="178"/>
      <c r="S130" s="178"/>
      <c r="T130" s="178"/>
      <c r="U130" s="178"/>
      <c r="V130" s="178"/>
      <c r="W130" s="178"/>
      <c r="X130" s="178"/>
      <c r="Y130" s="178"/>
      <c r="Z130" s="178"/>
      <c r="AA130" s="178"/>
      <c r="AB130" s="178"/>
      <c r="AC130" s="178"/>
      <c r="AD130" s="178"/>
      <c r="AE130" s="178"/>
      <c r="AF130" s="178"/>
      <c r="AG130" s="178"/>
      <c r="AH130" s="178"/>
    </row>
    <row r="131" spans="2:34" s="50" customFormat="1" ht="15.75" x14ac:dyDescent="0.3">
      <c r="B131" s="245" t="s">
        <v>2025</v>
      </c>
      <c r="C131" s="241" t="s">
        <v>1986</v>
      </c>
      <c r="D131" s="241" t="s">
        <v>1959</v>
      </c>
      <c r="E131" s="241" t="s">
        <v>2063</v>
      </c>
      <c r="F131" s="241" t="s">
        <v>996</v>
      </c>
      <c r="G131" s="246" t="s">
        <v>996</v>
      </c>
      <c r="H131" s="241" t="s">
        <v>1986</v>
      </c>
      <c r="I131" s="242" t="s">
        <v>1191</v>
      </c>
      <c r="J131" s="247">
        <v>202461</v>
      </c>
      <c r="K131" s="241"/>
      <c r="L131" s="241"/>
      <c r="M131" s="241"/>
      <c r="N131" s="241"/>
      <c r="R131" s="178"/>
      <c r="S131" s="178"/>
      <c r="T131" s="178"/>
      <c r="U131" s="178"/>
      <c r="V131" s="178"/>
      <c r="W131" s="178"/>
      <c r="X131" s="178"/>
      <c r="Y131" s="178"/>
      <c r="Z131" s="178"/>
      <c r="AA131" s="178"/>
      <c r="AB131" s="178"/>
      <c r="AC131" s="178"/>
      <c r="AD131" s="178"/>
      <c r="AE131" s="178"/>
      <c r="AF131" s="178"/>
      <c r="AG131" s="178"/>
      <c r="AH131" s="178"/>
    </row>
    <row r="132" spans="2:34" s="50" customFormat="1" ht="15.75" x14ac:dyDescent="0.3">
      <c r="B132" s="245" t="s">
        <v>2025</v>
      </c>
      <c r="C132" s="241" t="s">
        <v>1986</v>
      </c>
      <c r="D132" s="241" t="s">
        <v>1959</v>
      </c>
      <c r="E132" s="241" t="s">
        <v>2067</v>
      </c>
      <c r="F132" s="241" t="s">
        <v>996</v>
      </c>
      <c r="G132" s="246" t="s">
        <v>996</v>
      </c>
      <c r="H132" s="241" t="s">
        <v>1986</v>
      </c>
      <c r="I132" s="242" t="s">
        <v>1191</v>
      </c>
      <c r="J132" s="247">
        <v>2715942</v>
      </c>
      <c r="K132" s="241"/>
      <c r="L132" s="241"/>
      <c r="M132" s="241"/>
      <c r="N132" s="241"/>
      <c r="R132" s="178"/>
      <c r="S132" s="178"/>
      <c r="T132" s="178"/>
      <c r="U132" s="178"/>
      <c r="V132" s="178"/>
      <c r="W132" s="178"/>
      <c r="X132" s="178"/>
      <c r="Y132" s="178"/>
      <c r="Z132" s="178"/>
      <c r="AA132" s="178"/>
      <c r="AB132" s="178"/>
      <c r="AC132" s="178"/>
      <c r="AD132" s="178"/>
      <c r="AE132" s="178"/>
      <c r="AF132" s="178"/>
      <c r="AG132" s="178"/>
      <c r="AH132" s="178"/>
    </row>
    <row r="133" spans="2:34" s="50" customFormat="1" ht="15.75" x14ac:dyDescent="0.3">
      <c r="B133" s="249" t="s">
        <v>2028</v>
      </c>
      <c r="C133" s="242" t="s">
        <v>1989</v>
      </c>
      <c r="D133" s="242" t="s">
        <v>1959</v>
      </c>
      <c r="E133" s="242" t="s">
        <v>2049</v>
      </c>
      <c r="F133" s="242" t="s">
        <v>996</v>
      </c>
      <c r="G133" s="250" t="s">
        <v>996</v>
      </c>
      <c r="H133" s="242" t="s">
        <v>1989</v>
      </c>
      <c r="I133" s="242" t="s">
        <v>1191</v>
      </c>
      <c r="J133" s="251">
        <v>60814</v>
      </c>
      <c r="K133" s="242"/>
      <c r="L133" s="242"/>
      <c r="M133" s="242"/>
      <c r="N133" s="242"/>
      <c r="R133" s="178"/>
      <c r="S133" s="178"/>
      <c r="T133" s="178"/>
      <c r="U133" s="178"/>
      <c r="V133" s="178"/>
      <c r="W133" s="178"/>
      <c r="X133" s="178"/>
      <c r="Y133" s="178"/>
      <c r="Z133" s="178"/>
      <c r="AA133" s="178"/>
      <c r="AB133" s="178"/>
      <c r="AC133" s="178"/>
      <c r="AD133" s="178"/>
      <c r="AE133" s="178"/>
      <c r="AF133" s="178"/>
      <c r="AG133" s="178"/>
      <c r="AH133" s="178"/>
    </row>
    <row r="134" spans="2:34" s="50" customFormat="1" ht="15.75" x14ac:dyDescent="0.3">
      <c r="B134" s="245" t="s">
        <v>2028</v>
      </c>
      <c r="C134" s="241" t="s">
        <v>1989</v>
      </c>
      <c r="D134" s="241" t="s">
        <v>1959</v>
      </c>
      <c r="E134" s="241" t="s">
        <v>2055</v>
      </c>
      <c r="F134" s="241" t="s">
        <v>996</v>
      </c>
      <c r="G134" s="246" t="s">
        <v>996</v>
      </c>
      <c r="H134" s="241" t="s">
        <v>1989</v>
      </c>
      <c r="I134" s="242" t="s">
        <v>1191</v>
      </c>
      <c r="J134" s="247">
        <v>17656556</v>
      </c>
      <c r="K134" s="241"/>
      <c r="L134" s="241"/>
      <c r="M134" s="241"/>
      <c r="N134" s="241"/>
      <c r="R134" s="178"/>
      <c r="S134" s="178"/>
      <c r="T134" s="178"/>
      <c r="U134" s="178"/>
      <c r="V134" s="178"/>
      <c r="W134" s="178"/>
      <c r="X134" s="178"/>
      <c r="Y134" s="178"/>
      <c r="Z134" s="178"/>
      <c r="AA134" s="178"/>
      <c r="AB134" s="178"/>
      <c r="AC134" s="178"/>
      <c r="AD134" s="178"/>
      <c r="AE134" s="178"/>
      <c r="AF134" s="178"/>
      <c r="AG134" s="178"/>
      <c r="AH134" s="178"/>
    </row>
    <row r="135" spans="2:34" s="50" customFormat="1" ht="15.75" x14ac:dyDescent="0.3">
      <c r="B135" s="245" t="s">
        <v>2028</v>
      </c>
      <c r="C135" s="241" t="s">
        <v>1989</v>
      </c>
      <c r="D135" s="241" t="s">
        <v>1959</v>
      </c>
      <c r="E135" s="241" t="s">
        <v>2057</v>
      </c>
      <c r="F135" s="241" t="s">
        <v>996</v>
      </c>
      <c r="G135" s="246" t="s">
        <v>996</v>
      </c>
      <c r="H135" s="241" t="s">
        <v>1989</v>
      </c>
      <c r="I135" s="242" t="s">
        <v>1191</v>
      </c>
      <c r="J135" s="247">
        <v>1900742</v>
      </c>
      <c r="K135" s="241"/>
      <c r="L135" s="241"/>
      <c r="M135" s="241"/>
      <c r="N135" s="241"/>
      <c r="R135" s="178"/>
      <c r="S135" s="178"/>
      <c r="T135" s="178"/>
      <c r="U135" s="178"/>
      <c r="V135" s="178"/>
      <c r="W135" s="178"/>
      <c r="X135" s="178"/>
      <c r="Y135" s="178"/>
      <c r="Z135" s="178"/>
      <c r="AA135" s="178"/>
      <c r="AB135" s="178"/>
      <c r="AC135" s="178"/>
      <c r="AD135" s="178"/>
      <c r="AE135" s="178"/>
      <c r="AF135" s="178"/>
      <c r="AG135" s="178"/>
      <c r="AH135" s="178"/>
    </row>
    <row r="136" spans="2:34" s="50" customFormat="1" ht="15.75" x14ac:dyDescent="0.3">
      <c r="B136" s="245" t="s">
        <v>2028</v>
      </c>
      <c r="C136" s="241" t="s">
        <v>1989</v>
      </c>
      <c r="D136" s="241" t="s">
        <v>1959</v>
      </c>
      <c r="E136" s="241" t="s">
        <v>2058</v>
      </c>
      <c r="F136" s="241" t="s">
        <v>996</v>
      </c>
      <c r="G136" s="246" t="s">
        <v>996</v>
      </c>
      <c r="H136" s="241" t="s">
        <v>1989</v>
      </c>
      <c r="I136" s="242" t="s">
        <v>1191</v>
      </c>
      <c r="J136" s="247">
        <v>1900742</v>
      </c>
      <c r="K136" s="241"/>
      <c r="L136" s="241"/>
      <c r="M136" s="241"/>
      <c r="N136" s="241"/>
      <c r="R136" s="178"/>
      <c r="S136" s="178"/>
      <c r="T136" s="178"/>
      <c r="U136" s="178"/>
      <c r="V136" s="178"/>
      <c r="W136" s="178"/>
      <c r="X136" s="178"/>
      <c r="Y136" s="178"/>
      <c r="Z136" s="178"/>
      <c r="AA136" s="178"/>
      <c r="AB136" s="178"/>
      <c r="AC136" s="178"/>
      <c r="AD136" s="178"/>
      <c r="AE136" s="178"/>
      <c r="AF136" s="178"/>
      <c r="AG136" s="178"/>
      <c r="AH136" s="178"/>
    </row>
    <row r="137" spans="2:34" s="50" customFormat="1" ht="15.75" x14ac:dyDescent="0.3">
      <c r="B137" s="245" t="s">
        <v>2028</v>
      </c>
      <c r="C137" s="241" t="s">
        <v>1989</v>
      </c>
      <c r="D137" s="241" t="s">
        <v>1959</v>
      </c>
      <c r="E137" s="241" t="s">
        <v>2063</v>
      </c>
      <c r="F137" s="241" t="s">
        <v>996</v>
      </c>
      <c r="G137" s="246" t="s">
        <v>996</v>
      </c>
      <c r="H137" s="241" t="s">
        <v>1989</v>
      </c>
      <c r="I137" s="242" t="s">
        <v>1191</v>
      </c>
      <c r="J137" s="247">
        <v>100884</v>
      </c>
      <c r="K137" s="241"/>
      <c r="L137" s="241"/>
      <c r="M137" s="241"/>
      <c r="N137" s="241"/>
      <c r="R137" s="178"/>
      <c r="S137" s="178"/>
      <c r="T137" s="178"/>
      <c r="U137" s="178"/>
      <c r="V137" s="178"/>
      <c r="W137" s="178"/>
      <c r="X137" s="178"/>
      <c r="Y137" s="178"/>
      <c r="Z137" s="178"/>
      <c r="AA137" s="178"/>
      <c r="AB137" s="178"/>
      <c r="AC137" s="178"/>
      <c r="AD137" s="178"/>
      <c r="AE137" s="178"/>
      <c r="AF137" s="178"/>
      <c r="AG137" s="178"/>
      <c r="AH137" s="178"/>
    </row>
    <row r="138" spans="2:34" s="50" customFormat="1" ht="15.75" x14ac:dyDescent="0.3">
      <c r="B138" s="245" t="s">
        <v>2028</v>
      </c>
      <c r="C138" s="241" t="s">
        <v>1989</v>
      </c>
      <c r="D138" s="241" t="s">
        <v>1959</v>
      </c>
      <c r="E138" s="241" t="s">
        <v>2067</v>
      </c>
      <c r="F138" s="241" t="s">
        <v>996</v>
      </c>
      <c r="G138" s="246" t="s">
        <v>996</v>
      </c>
      <c r="H138" s="241" t="s">
        <v>1989</v>
      </c>
      <c r="I138" s="242" t="s">
        <v>1191</v>
      </c>
      <c r="J138" s="247">
        <v>3041187</v>
      </c>
      <c r="K138" s="241"/>
      <c r="L138" s="241"/>
      <c r="M138" s="241"/>
      <c r="N138" s="241"/>
      <c r="R138" s="178"/>
      <c r="S138" s="178"/>
      <c r="T138" s="178"/>
      <c r="U138" s="178"/>
      <c r="V138" s="178"/>
      <c r="W138" s="178"/>
      <c r="X138" s="178"/>
      <c r="Y138" s="178"/>
      <c r="Z138" s="178"/>
      <c r="AA138" s="178"/>
      <c r="AB138" s="178"/>
      <c r="AC138" s="178"/>
      <c r="AD138" s="178"/>
      <c r="AE138" s="178"/>
      <c r="AF138" s="178"/>
      <c r="AG138" s="178"/>
      <c r="AH138" s="178"/>
    </row>
    <row r="139" spans="2:34" s="50" customFormat="1" ht="15.75" x14ac:dyDescent="0.3">
      <c r="B139" s="245" t="s">
        <v>2073</v>
      </c>
      <c r="C139" s="241" t="s">
        <v>2074</v>
      </c>
      <c r="D139" s="241" t="s">
        <v>1958</v>
      </c>
      <c r="E139" s="241" t="s">
        <v>2043</v>
      </c>
      <c r="F139" s="241" t="s">
        <v>996</v>
      </c>
      <c r="G139" s="246" t="s">
        <v>996</v>
      </c>
      <c r="H139" s="241" t="s">
        <v>2074</v>
      </c>
      <c r="I139" s="242" t="s">
        <v>1191</v>
      </c>
      <c r="J139" s="247">
        <v>11429</v>
      </c>
      <c r="K139" s="241"/>
      <c r="L139" s="241"/>
      <c r="M139" s="241"/>
      <c r="N139" s="241"/>
      <c r="R139" s="178"/>
      <c r="S139" s="178"/>
      <c r="T139" s="178"/>
      <c r="U139" s="178"/>
      <c r="V139" s="178"/>
      <c r="W139" s="178"/>
      <c r="X139" s="178"/>
      <c r="Y139" s="178"/>
      <c r="Z139" s="178"/>
      <c r="AA139" s="178"/>
      <c r="AB139" s="178"/>
      <c r="AC139" s="178"/>
      <c r="AD139" s="178"/>
      <c r="AE139" s="178"/>
      <c r="AF139" s="178"/>
      <c r="AG139" s="178"/>
      <c r="AH139" s="178"/>
    </row>
    <row r="140" spans="2:34" s="50" customFormat="1" ht="15.75" x14ac:dyDescent="0.3">
      <c r="B140" s="245" t="s">
        <v>2073</v>
      </c>
      <c r="C140" s="241" t="s">
        <v>2074</v>
      </c>
      <c r="D140" s="241" t="s">
        <v>1958</v>
      </c>
      <c r="E140" s="241" t="s">
        <v>2050</v>
      </c>
      <c r="F140" s="241" t="s">
        <v>996</v>
      </c>
      <c r="G140" s="246" t="s">
        <v>996</v>
      </c>
      <c r="H140" s="241" t="s">
        <v>2074</v>
      </c>
      <c r="I140" s="242" t="s">
        <v>1191</v>
      </c>
      <c r="J140" s="247">
        <v>95523</v>
      </c>
      <c r="K140" s="241"/>
      <c r="L140" s="241"/>
      <c r="M140" s="241"/>
      <c r="N140" s="241"/>
      <c r="R140" s="178"/>
      <c r="S140" s="178"/>
      <c r="T140" s="178"/>
      <c r="U140" s="178"/>
      <c r="V140" s="178"/>
      <c r="W140" s="178"/>
      <c r="X140" s="178"/>
      <c r="Y140" s="178"/>
      <c r="Z140" s="178"/>
      <c r="AA140" s="178"/>
      <c r="AB140" s="178"/>
      <c r="AC140" s="178"/>
      <c r="AD140" s="178"/>
      <c r="AE140" s="178"/>
      <c r="AF140" s="178"/>
      <c r="AG140" s="178"/>
      <c r="AH140" s="178"/>
    </row>
    <row r="141" spans="2:34" s="50" customFormat="1" ht="15.75" x14ac:dyDescent="0.3">
      <c r="B141" s="245" t="s">
        <v>2073</v>
      </c>
      <c r="C141" s="241" t="s">
        <v>2074</v>
      </c>
      <c r="D141" s="241" t="s">
        <v>1958</v>
      </c>
      <c r="E141" s="241" t="s">
        <v>2047</v>
      </c>
      <c r="F141" s="241" t="s">
        <v>996</v>
      </c>
      <c r="G141" s="246" t="s">
        <v>996</v>
      </c>
      <c r="H141" s="241" t="s">
        <v>2074</v>
      </c>
      <c r="I141" s="242" t="s">
        <v>1191</v>
      </c>
      <c r="J141" s="247">
        <v>155936</v>
      </c>
      <c r="K141" s="241"/>
      <c r="L141" s="241"/>
      <c r="M141" s="241"/>
      <c r="N141" s="241"/>
      <c r="R141" s="178"/>
      <c r="S141" s="178"/>
      <c r="T141" s="178"/>
      <c r="U141" s="178"/>
      <c r="V141" s="178"/>
      <c r="W141" s="178"/>
      <c r="X141" s="178"/>
      <c r="Y141" s="178"/>
      <c r="Z141" s="178"/>
      <c r="AA141" s="178"/>
      <c r="AB141" s="178"/>
      <c r="AC141" s="178"/>
      <c r="AD141" s="178"/>
      <c r="AE141" s="178"/>
      <c r="AF141" s="178"/>
      <c r="AG141" s="178"/>
      <c r="AH141" s="178"/>
    </row>
    <row r="142" spans="2:34" s="50" customFormat="1" ht="15.75" x14ac:dyDescent="0.3">
      <c r="B142" s="245" t="s">
        <v>2073</v>
      </c>
      <c r="C142" s="241" t="s">
        <v>2074</v>
      </c>
      <c r="D142" s="241" t="s">
        <v>1959</v>
      </c>
      <c r="E142" s="241" t="s">
        <v>2078</v>
      </c>
      <c r="F142" s="241" t="s">
        <v>996</v>
      </c>
      <c r="G142" s="246" t="s">
        <v>996</v>
      </c>
      <c r="H142" s="241" t="s">
        <v>2074</v>
      </c>
      <c r="I142" s="242" t="s">
        <v>1191</v>
      </c>
      <c r="J142" s="247">
        <v>6223</v>
      </c>
      <c r="K142" s="241"/>
      <c r="L142" s="241"/>
      <c r="M142" s="241"/>
      <c r="N142" s="241"/>
      <c r="R142" s="178"/>
      <c r="S142" s="178"/>
      <c r="T142" s="178"/>
      <c r="U142" s="178"/>
      <c r="V142" s="178"/>
      <c r="W142" s="178"/>
      <c r="X142" s="178"/>
      <c r="Y142" s="178"/>
      <c r="Z142" s="178"/>
      <c r="AA142" s="178"/>
      <c r="AB142" s="178"/>
      <c r="AC142" s="178"/>
      <c r="AD142" s="178"/>
      <c r="AE142" s="178"/>
      <c r="AF142" s="178"/>
      <c r="AG142" s="178"/>
      <c r="AH142" s="178"/>
    </row>
    <row r="143" spans="2:34" s="50" customFormat="1" ht="15.75" x14ac:dyDescent="0.3">
      <c r="B143" s="245" t="s">
        <v>2077</v>
      </c>
      <c r="C143" s="241" t="s">
        <v>2071</v>
      </c>
      <c r="D143" s="241" t="s">
        <v>1958</v>
      </c>
      <c r="E143" s="241" t="s">
        <v>2043</v>
      </c>
      <c r="F143" s="241" t="s">
        <v>996</v>
      </c>
      <c r="G143" s="246" t="s">
        <v>996</v>
      </c>
      <c r="H143" s="241" t="s">
        <v>2071</v>
      </c>
      <c r="I143" s="242" t="s">
        <v>1191</v>
      </c>
      <c r="J143" s="247">
        <v>500000</v>
      </c>
      <c r="K143" s="241"/>
      <c r="L143" s="241"/>
      <c r="M143" s="241"/>
      <c r="N143" s="241"/>
      <c r="R143" s="178"/>
      <c r="S143" s="178"/>
      <c r="T143" s="178"/>
      <c r="U143" s="178"/>
      <c r="V143" s="178"/>
      <c r="W143" s="178"/>
      <c r="X143" s="178"/>
      <c r="Y143" s="178"/>
      <c r="Z143" s="178"/>
      <c r="AA143" s="178"/>
      <c r="AB143" s="178"/>
      <c r="AC143" s="178"/>
      <c r="AD143" s="178"/>
      <c r="AE143" s="178"/>
      <c r="AF143" s="178"/>
      <c r="AG143" s="178"/>
      <c r="AH143" s="178"/>
    </row>
    <row r="144" spans="2:34" s="50" customFormat="1" ht="15.75" x14ac:dyDescent="0.3">
      <c r="B144" s="245" t="s">
        <v>2077</v>
      </c>
      <c r="C144" s="241" t="s">
        <v>2071</v>
      </c>
      <c r="D144" s="241" t="s">
        <v>1958</v>
      </c>
      <c r="E144" s="241" t="s">
        <v>2050</v>
      </c>
      <c r="F144" s="241" t="s">
        <v>996</v>
      </c>
      <c r="G144" s="246" t="s">
        <v>996</v>
      </c>
      <c r="H144" s="241" t="s">
        <v>2071</v>
      </c>
      <c r="I144" s="242" t="s">
        <v>1191</v>
      </c>
      <c r="J144" s="247">
        <v>184070</v>
      </c>
      <c r="K144" s="241"/>
      <c r="L144" s="241"/>
      <c r="M144" s="241"/>
      <c r="N144" s="241"/>
      <c r="R144" s="178"/>
      <c r="S144" s="178"/>
      <c r="T144" s="178"/>
      <c r="U144" s="178"/>
      <c r="V144" s="178"/>
      <c r="W144" s="178"/>
      <c r="X144" s="178"/>
      <c r="Y144" s="178"/>
      <c r="Z144" s="178"/>
      <c r="AA144" s="178"/>
      <c r="AB144" s="178"/>
      <c r="AC144" s="178"/>
      <c r="AD144" s="178"/>
      <c r="AE144" s="178"/>
      <c r="AF144" s="178"/>
      <c r="AG144" s="178"/>
      <c r="AH144" s="178"/>
    </row>
    <row r="145" spans="2:34" s="50" customFormat="1" ht="15.75" x14ac:dyDescent="0.3">
      <c r="B145" s="245" t="s">
        <v>2077</v>
      </c>
      <c r="C145" s="241" t="s">
        <v>2071</v>
      </c>
      <c r="D145" s="241" t="s">
        <v>1958</v>
      </c>
      <c r="E145" s="241" t="s">
        <v>2047</v>
      </c>
      <c r="F145" s="241" t="s">
        <v>996</v>
      </c>
      <c r="G145" s="246" t="s">
        <v>996</v>
      </c>
      <c r="H145" s="241" t="s">
        <v>2071</v>
      </c>
      <c r="I145" s="242" t="s">
        <v>1191</v>
      </c>
      <c r="J145" s="247">
        <v>368139</v>
      </c>
      <c r="K145" s="241"/>
      <c r="L145" s="241"/>
      <c r="M145" s="241"/>
      <c r="N145" s="241"/>
      <c r="R145" s="178"/>
      <c r="S145" s="178"/>
      <c r="T145" s="178"/>
      <c r="U145" s="178"/>
      <c r="V145" s="178"/>
      <c r="W145" s="178"/>
      <c r="X145" s="178"/>
      <c r="Y145" s="178"/>
      <c r="Z145" s="178"/>
      <c r="AA145" s="178"/>
      <c r="AB145" s="178"/>
      <c r="AC145" s="178"/>
      <c r="AD145" s="178"/>
      <c r="AE145" s="178"/>
      <c r="AF145" s="178"/>
      <c r="AG145" s="178"/>
      <c r="AH145" s="178"/>
    </row>
    <row r="146" spans="2:34" s="50" customFormat="1" ht="15.75" x14ac:dyDescent="0.3">
      <c r="B146" s="245" t="s">
        <v>2077</v>
      </c>
      <c r="C146" s="241" t="s">
        <v>2071</v>
      </c>
      <c r="D146" s="241" t="s">
        <v>1959</v>
      </c>
      <c r="E146" s="241" t="s">
        <v>2052</v>
      </c>
      <c r="F146" s="241" t="s">
        <v>996</v>
      </c>
      <c r="G146" s="246" t="s">
        <v>996</v>
      </c>
      <c r="H146" s="241" t="s">
        <v>2071</v>
      </c>
      <c r="I146" s="242" t="s">
        <v>1191</v>
      </c>
      <c r="J146" s="247">
        <v>442074</v>
      </c>
      <c r="K146" s="241"/>
      <c r="L146" s="241"/>
      <c r="M146" s="241"/>
      <c r="N146" s="241"/>
      <c r="R146" s="178"/>
      <c r="S146" s="178"/>
      <c r="T146" s="178"/>
      <c r="U146" s="178"/>
      <c r="V146" s="178"/>
      <c r="W146" s="178"/>
      <c r="X146" s="178"/>
      <c r="Y146" s="178"/>
      <c r="Z146" s="178"/>
      <c r="AA146" s="178"/>
      <c r="AB146" s="178"/>
      <c r="AC146" s="178"/>
      <c r="AD146" s="178"/>
      <c r="AE146" s="178"/>
      <c r="AF146" s="178"/>
      <c r="AG146" s="178"/>
      <c r="AH146" s="178"/>
    </row>
    <row r="147" spans="2:34" s="50" customFormat="1" ht="15.75" x14ac:dyDescent="0.3">
      <c r="B147" s="245" t="s">
        <v>2029</v>
      </c>
      <c r="C147" s="241" t="s">
        <v>1990</v>
      </c>
      <c r="D147" s="241" t="s">
        <v>1959</v>
      </c>
      <c r="E147" s="241" t="s">
        <v>2049</v>
      </c>
      <c r="F147" s="241" t="s">
        <v>996</v>
      </c>
      <c r="G147" s="246" t="s">
        <v>996</v>
      </c>
      <c r="H147" s="241" t="s">
        <v>1990</v>
      </c>
      <c r="I147" s="242" t="s">
        <v>1191</v>
      </c>
      <c r="J147" s="247">
        <v>2028761</v>
      </c>
      <c r="K147" s="241"/>
      <c r="L147" s="241"/>
      <c r="M147" s="241"/>
      <c r="N147" s="241"/>
      <c r="R147" s="178"/>
      <c r="S147" s="178"/>
      <c r="T147" s="178"/>
      <c r="U147" s="178"/>
      <c r="V147" s="178"/>
      <c r="W147" s="178"/>
      <c r="X147" s="178"/>
      <c r="Y147" s="178"/>
      <c r="Z147" s="178"/>
      <c r="AA147" s="178"/>
      <c r="AB147" s="178"/>
      <c r="AC147" s="178"/>
      <c r="AD147" s="178"/>
      <c r="AE147" s="178"/>
      <c r="AF147" s="178"/>
      <c r="AG147" s="178"/>
      <c r="AH147" s="178"/>
    </row>
    <row r="148" spans="2:34" s="50" customFormat="1" ht="15.75" x14ac:dyDescent="0.3">
      <c r="B148" s="245" t="s">
        <v>2029</v>
      </c>
      <c r="C148" s="241" t="s">
        <v>1990</v>
      </c>
      <c r="D148" s="241" t="s">
        <v>1958</v>
      </c>
      <c r="E148" s="241" t="s">
        <v>2050</v>
      </c>
      <c r="F148" s="241" t="s">
        <v>996</v>
      </c>
      <c r="G148" s="246" t="s">
        <v>996</v>
      </c>
      <c r="H148" s="241" t="s">
        <v>1990</v>
      </c>
      <c r="I148" s="242" t="s">
        <v>1191</v>
      </c>
      <c r="J148" s="247">
        <v>906561</v>
      </c>
      <c r="K148" s="241"/>
      <c r="L148" s="241"/>
      <c r="M148" s="241"/>
      <c r="N148" s="241"/>
      <c r="R148" s="178"/>
      <c r="S148" s="178"/>
      <c r="T148" s="178"/>
      <c r="U148" s="178"/>
      <c r="V148" s="178"/>
      <c r="W148" s="178"/>
      <c r="X148" s="178"/>
      <c r="Y148" s="178"/>
      <c r="Z148" s="178"/>
      <c r="AA148" s="178"/>
      <c r="AB148" s="178"/>
      <c r="AC148" s="178"/>
      <c r="AD148" s="178"/>
      <c r="AE148" s="178"/>
      <c r="AF148" s="178"/>
      <c r="AG148" s="178"/>
      <c r="AH148" s="178"/>
    </row>
    <row r="149" spans="2:34" s="50" customFormat="1" ht="15.75" x14ac:dyDescent="0.3">
      <c r="B149" s="245" t="s">
        <v>2029</v>
      </c>
      <c r="C149" s="241" t="s">
        <v>1990</v>
      </c>
      <c r="D149" s="241" t="s">
        <v>1959</v>
      </c>
      <c r="E149" s="241" t="s">
        <v>2057</v>
      </c>
      <c r="F149" s="241" t="s">
        <v>996</v>
      </c>
      <c r="G149" s="246" t="s">
        <v>996</v>
      </c>
      <c r="H149" s="241" t="s">
        <v>1990</v>
      </c>
      <c r="I149" s="242" t="s">
        <v>1191</v>
      </c>
      <c r="J149" s="247">
        <v>146713</v>
      </c>
      <c r="K149" s="241"/>
      <c r="L149" s="241"/>
      <c r="M149" s="241"/>
      <c r="N149" s="241"/>
      <c r="R149" s="178"/>
      <c r="S149" s="178"/>
      <c r="T149" s="178"/>
      <c r="U149" s="178"/>
      <c r="V149" s="178"/>
      <c r="W149" s="178"/>
      <c r="X149" s="178"/>
      <c r="Y149" s="178"/>
      <c r="Z149" s="178"/>
      <c r="AA149" s="178"/>
      <c r="AB149" s="178"/>
      <c r="AC149" s="178"/>
      <c r="AD149" s="178"/>
      <c r="AE149" s="178"/>
      <c r="AF149" s="178"/>
      <c r="AG149" s="178"/>
      <c r="AH149" s="178"/>
    </row>
    <row r="150" spans="2:34" s="50" customFormat="1" ht="15.75" x14ac:dyDescent="0.3">
      <c r="B150" s="245" t="s">
        <v>2029</v>
      </c>
      <c r="C150" s="241" t="s">
        <v>1990</v>
      </c>
      <c r="D150" s="241" t="s">
        <v>1959</v>
      </c>
      <c r="E150" s="241" t="s">
        <v>2063</v>
      </c>
      <c r="F150" s="241" t="s">
        <v>996</v>
      </c>
      <c r="G150" s="246" t="s">
        <v>996</v>
      </c>
      <c r="H150" s="241" t="s">
        <v>1990</v>
      </c>
      <c r="I150" s="242" t="s">
        <v>1191</v>
      </c>
      <c r="J150" s="247">
        <v>146713</v>
      </c>
      <c r="K150" s="241"/>
      <c r="L150" s="241"/>
      <c r="M150" s="241"/>
      <c r="N150" s="241"/>
      <c r="R150" s="178"/>
      <c r="S150" s="178"/>
      <c r="T150" s="178"/>
      <c r="U150" s="178"/>
      <c r="V150" s="178"/>
      <c r="W150" s="178"/>
      <c r="X150" s="178"/>
      <c r="Y150" s="178"/>
      <c r="Z150" s="178"/>
      <c r="AA150" s="178"/>
      <c r="AB150" s="178"/>
      <c r="AC150" s="178"/>
      <c r="AD150" s="178"/>
      <c r="AE150" s="178"/>
      <c r="AF150" s="178"/>
      <c r="AG150" s="178"/>
      <c r="AH150" s="178"/>
    </row>
    <row r="151" spans="2:34" s="50" customFormat="1" ht="15.75" x14ac:dyDescent="0.3">
      <c r="B151" s="245" t="s">
        <v>2029</v>
      </c>
      <c r="C151" s="241" t="s">
        <v>1990</v>
      </c>
      <c r="D151" s="241" t="s">
        <v>1959</v>
      </c>
      <c r="E151" s="241" t="s">
        <v>2064</v>
      </c>
      <c r="F151" s="241" t="s">
        <v>996</v>
      </c>
      <c r="G151" s="246" t="s">
        <v>996</v>
      </c>
      <c r="H151" s="241" t="s">
        <v>1990</v>
      </c>
      <c r="I151" s="242" t="s">
        <v>1191</v>
      </c>
      <c r="J151" s="247">
        <v>1659505</v>
      </c>
      <c r="K151" s="241"/>
      <c r="L151" s="241"/>
      <c r="M151" s="241"/>
      <c r="N151" s="241"/>
      <c r="R151" s="178"/>
      <c r="S151" s="178"/>
      <c r="T151" s="178"/>
      <c r="U151" s="178"/>
      <c r="V151" s="178"/>
      <c r="W151" s="178"/>
      <c r="X151" s="178"/>
      <c r="Y151" s="178"/>
      <c r="Z151" s="178"/>
      <c r="AA151" s="178"/>
      <c r="AB151" s="178"/>
      <c r="AC151" s="178"/>
      <c r="AD151" s="178"/>
      <c r="AE151" s="178"/>
      <c r="AF151" s="178"/>
      <c r="AG151" s="178"/>
      <c r="AH151" s="178"/>
    </row>
    <row r="152" spans="2:34" s="50" customFormat="1" ht="15.75" x14ac:dyDescent="0.3">
      <c r="B152" s="245" t="s">
        <v>2076</v>
      </c>
      <c r="C152" s="241" t="s">
        <v>2070</v>
      </c>
      <c r="D152" s="241" t="s">
        <v>1958</v>
      </c>
      <c r="E152" s="241" t="s">
        <v>2050</v>
      </c>
      <c r="F152" s="241" t="s">
        <v>996</v>
      </c>
      <c r="G152" s="246" t="s">
        <v>996</v>
      </c>
      <c r="H152" s="241" t="s">
        <v>2070</v>
      </c>
      <c r="I152" s="242" t="s">
        <v>1191</v>
      </c>
      <c r="J152" s="247">
        <v>242944</v>
      </c>
      <c r="K152" s="241"/>
      <c r="L152" s="241"/>
      <c r="M152" s="241"/>
      <c r="N152" s="241"/>
      <c r="R152" s="178"/>
      <c r="S152" s="178"/>
      <c r="T152" s="178"/>
      <c r="U152" s="178"/>
      <c r="V152" s="178"/>
      <c r="W152" s="178"/>
      <c r="X152" s="178"/>
      <c r="Y152" s="178"/>
      <c r="Z152" s="178"/>
      <c r="AA152" s="178"/>
      <c r="AB152" s="178"/>
      <c r="AC152" s="178"/>
      <c r="AD152" s="178"/>
      <c r="AE152" s="178"/>
      <c r="AF152" s="178"/>
      <c r="AG152" s="178"/>
      <c r="AH152" s="178"/>
    </row>
    <row r="153" spans="2:34" s="50" customFormat="1" ht="15.75" x14ac:dyDescent="0.3">
      <c r="B153" s="245" t="s">
        <v>2076</v>
      </c>
      <c r="C153" s="241" t="s">
        <v>2070</v>
      </c>
      <c r="D153" s="241" t="s">
        <v>1958</v>
      </c>
      <c r="E153" s="241" t="s">
        <v>2047</v>
      </c>
      <c r="F153" s="241" t="s">
        <v>996</v>
      </c>
      <c r="G153" s="246" t="s">
        <v>996</v>
      </c>
      <c r="H153" s="241" t="s">
        <v>2070</v>
      </c>
      <c r="I153" s="242" t="s">
        <v>1191</v>
      </c>
      <c r="J153" s="247">
        <v>485888</v>
      </c>
      <c r="K153" s="241"/>
      <c r="L153" s="241"/>
      <c r="M153" s="241"/>
      <c r="N153" s="241"/>
      <c r="R153" s="178"/>
      <c r="S153" s="178"/>
      <c r="T153" s="178"/>
      <c r="U153" s="178"/>
      <c r="V153" s="178"/>
      <c r="W153" s="178"/>
      <c r="X153" s="178"/>
      <c r="Y153" s="178"/>
      <c r="Z153" s="178"/>
      <c r="AA153" s="178"/>
      <c r="AB153" s="178"/>
      <c r="AC153" s="178"/>
      <c r="AD153" s="178"/>
      <c r="AE153" s="178"/>
      <c r="AF153" s="178"/>
      <c r="AG153" s="178"/>
      <c r="AH153" s="178"/>
    </row>
    <row r="154" spans="2:34" s="50" customFormat="1" ht="15.75" x14ac:dyDescent="0.3">
      <c r="B154" s="245" t="s">
        <v>2076</v>
      </c>
      <c r="C154" s="241" t="s">
        <v>2070</v>
      </c>
      <c r="D154" s="241" t="s">
        <v>1959</v>
      </c>
      <c r="E154" s="241" t="s">
        <v>2052</v>
      </c>
      <c r="F154" s="241" t="s">
        <v>996</v>
      </c>
      <c r="G154" s="246" t="s">
        <v>996</v>
      </c>
      <c r="H154" s="241" t="s">
        <v>2070</v>
      </c>
      <c r="I154" s="242" t="s">
        <v>1191</v>
      </c>
      <c r="J154" s="247">
        <v>110842</v>
      </c>
      <c r="K154" s="241"/>
      <c r="L154" s="241"/>
      <c r="M154" s="241"/>
      <c r="N154" s="241"/>
      <c r="R154" s="178"/>
      <c r="S154" s="178"/>
      <c r="T154" s="178"/>
      <c r="U154" s="178"/>
      <c r="V154" s="178"/>
      <c r="W154" s="178"/>
      <c r="X154" s="178"/>
      <c r="Y154" s="178"/>
      <c r="Z154" s="178"/>
      <c r="AA154" s="178"/>
      <c r="AB154" s="178"/>
      <c r="AC154" s="178"/>
      <c r="AD154" s="178"/>
      <c r="AE154" s="178"/>
      <c r="AF154" s="178"/>
      <c r="AG154" s="178"/>
      <c r="AH154" s="178"/>
    </row>
    <row r="155" spans="2:34" s="50" customFormat="1" ht="15.75" x14ac:dyDescent="0.3">
      <c r="B155" s="245" t="s">
        <v>2076</v>
      </c>
      <c r="C155" s="241" t="s">
        <v>2070</v>
      </c>
      <c r="D155" s="241" t="s">
        <v>1959</v>
      </c>
      <c r="E155" s="241" t="s">
        <v>2208</v>
      </c>
      <c r="F155" s="241" t="s">
        <v>996</v>
      </c>
      <c r="G155" s="246" t="s">
        <v>996</v>
      </c>
      <c r="H155" s="241" t="s">
        <v>2070</v>
      </c>
      <c r="I155" s="242" t="s">
        <v>1191</v>
      </c>
      <c r="J155" s="247">
        <v>2000</v>
      </c>
      <c r="K155" s="241"/>
      <c r="L155" s="241"/>
      <c r="M155" s="241"/>
      <c r="N155" s="241"/>
      <c r="R155" s="178"/>
      <c r="S155" s="178"/>
      <c r="T155" s="178"/>
      <c r="U155" s="178"/>
      <c r="V155" s="178"/>
      <c r="W155" s="178"/>
      <c r="X155" s="178"/>
      <c r="Y155" s="178"/>
      <c r="Z155" s="178"/>
      <c r="AA155" s="178"/>
      <c r="AB155" s="178"/>
      <c r="AC155" s="178"/>
      <c r="AD155" s="178"/>
      <c r="AE155" s="178"/>
      <c r="AF155" s="178"/>
      <c r="AG155" s="178"/>
      <c r="AH155" s="178"/>
    </row>
    <row r="156" spans="2:34" s="50" customFormat="1" ht="15.75" x14ac:dyDescent="0.3">
      <c r="B156" s="245" t="s">
        <v>2031</v>
      </c>
      <c r="C156" s="241" t="s">
        <v>1992</v>
      </c>
      <c r="D156" s="241" t="s">
        <v>1958</v>
      </c>
      <c r="E156" s="241" t="s">
        <v>2043</v>
      </c>
      <c r="F156" s="241" t="s">
        <v>996</v>
      </c>
      <c r="G156" s="246" t="s">
        <v>996</v>
      </c>
      <c r="H156" s="241" t="s">
        <v>1992</v>
      </c>
      <c r="I156" s="242" t="s">
        <v>1191</v>
      </c>
      <c r="J156" s="247">
        <v>92405755</v>
      </c>
      <c r="K156" s="241"/>
      <c r="L156" s="241"/>
      <c r="M156" s="241"/>
      <c r="N156" s="241"/>
      <c r="R156" s="178"/>
      <c r="S156" s="178"/>
      <c r="T156" s="178"/>
      <c r="U156" s="178"/>
      <c r="V156" s="178"/>
      <c r="W156" s="178"/>
      <c r="X156" s="178"/>
      <c r="Y156" s="178"/>
      <c r="Z156" s="178"/>
      <c r="AA156" s="178"/>
      <c r="AB156" s="178"/>
      <c r="AC156" s="178"/>
      <c r="AD156" s="178"/>
      <c r="AE156" s="178"/>
      <c r="AF156" s="178"/>
      <c r="AG156" s="178"/>
      <c r="AH156" s="178"/>
    </row>
    <row r="157" spans="2:34" s="50" customFormat="1" ht="15.75" x14ac:dyDescent="0.3">
      <c r="B157" s="245" t="s">
        <v>2031</v>
      </c>
      <c r="C157" s="241" t="s">
        <v>1992</v>
      </c>
      <c r="D157" s="241" t="s">
        <v>1958</v>
      </c>
      <c r="E157" s="241" t="s">
        <v>2050</v>
      </c>
      <c r="F157" s="241" t="s">
        <v>996</v>
      </c>
      <c r="G157" s="246" t="s">
        <v>996</v>
      </c>
      <c r="H157" s="241" t="s">
        <v>1992</v>
      </c>
      <c r="I157" s="242" t="s">
        <v>1191</v>
      </c>
      <c r="J157" s="247">
        <v>995282</v>
      </c>
      <c r="K157" s="241"/>
      <c r="L157" s="241"/>
      <c r="M157" s="241"/>
      <c r="N157" s="241"/>
      <c r="R157" s="178"/>
      <c r="S157" s="178"/>
      <c r="T157" s="178"/>
      <c r="U157" s="178"/>
      <c r="V157" s="178"/>
      <c r="W157" s="178"/>
      <c r="X157" s="178"/>
      <c r="Y157" s="178"/>
      <c r="Z157" s="178"/>
      <c r="AA157" s="178"/>
      <c r="AB157" s="178"/>
      <c r="AC157" s="178"/>
      <c r="AD157" s="178"/>
      <c r="AE157" s="178"/>
      <c r="AF157" s="178"/>
      <c r="AG157" s="178"/>
      <c r="AH157" s="178"/>
    </row>
    <row r="158" spans="2:34" s="50" customFormat="1" ht="15.75" x14ac:dyDescent="0.3">
      <c r="B158" s="245" t="s">
        <v>2041</v>
      </c>
      <c r="C158" s="241" t="s">
        <v>2004</v>
      </c>
      <c r="D158" s="241" t="s">
        <v>1958</v>
      </c>
      <c r="E158" s="241" t="s">
        <v>2048</v>
      </c>
      <c r="F158" s="241" t="s">
        <v>996</v>
      </c>
      <c r="G158" s="246" t="s">
        <v>996</v>
      </c>
      <c r="H158" s="241" t="s">
        <v>2004</v>
      </c>
      <c r="I158" s="242" t="s">
        <v>1191</v>
      </c>
      <c r="J158" s="247">
        <v>12025124</v>
      </c>
      <c r="K158" s="241"/>
      <c r="L158" s="241"/>
      <c r="M158" s="241"/>
      <c r="N158" s="241"/>
      <c r="R158" s="178"/>
      <c r="S158" s="178"/>
      <c r="T158" s="178"/>
      <c r="U158" s="178"/>
      <c r="V158" s="178"/>
      <c r="W158" s="178"/>
      <c r="X158" s="178"/>
      <c r="Y158" s="178"/>
      <c r="Z158" s="178"/>
      <c r="AA158" s="178"/>
      <c r="AB158" s="178"/>
      <c r="AC158" s="178"/>
      <c r="AD158" s="178"/>
      <c r="AE158" s="178"/>
      <c r="AF158" s="178"/>
      <c r="AG158" s="178"/>
      <c r="AH158" s="178"/>
    </row>
    <row r="159" spans="2:34" s="50" customFormat="1" ht="15.75" x14ac:dyDescent="0.3">
      <c r="B159" s="245" t="s">
        <v>2041</v>
      </c>
      <c r="C159" s="241" t="s">
        <v>2004</v>
      </c>
      <c r="D159" s="241" t="s">
        <v>1959</v>
      </c>
      <c r="E159" s="241" t="s">
        <v>2049</v>
      </c>
      <c r="F159" s="241" t="s">
        <v>996</v>
      </c>
      <c r="G159" s="246" t="s">
        <v>996</v>
      </c>
      <c r="H159" s="241" t="s">
        <v>2004</v>
      </c>
      <c r="I159" s="242" t="s">
        <v>1191</v>
      </c>
      <c r="J159" s="247">
        <v>85719</v>
      </c>
      <c r="K159" s="241"/>
      <c r="L159" s="241"/>
      <c r="M159" s="241"/>
      <c r="N159" s="241"/>
      <c r="R159" s="178"/>
      <c r="S159" s="178"/>
      <c r="T159" s="178"/>
      <c r="U159" s="178"/>
      <c r="V159" s="178"/>
      <c r="W159" s="178"/>
      <c r="X159" s="178"/>
      <c r="Y159" s="178"/>
      <c r="Z159" s="178"/>
      <c r="AA159" s="178"/>
      <c r="AB159" s="178"/>
      <c r="AC159" s="178"/>
      <c r="AD159" s="178"/>
      <c r="AE159" s="178"/>
      <c r="AF159" s="178"/>
      <c r="AG159" s="178"/>
      <c r="AH159" s="178"/>
    </row>
    <row r="160" spans="2:34" s="50" customFormat="1" ht="15.75" x14ac:dyDescent="0.3">
      <c r="B160" s="245" t="s">
        <v>2041</v>
      </c>
      <c r="C160" s="241" t="s">
        <v>2004</v>
      </c>
      <c r="D160" s="241" t="s">
        <v>1958</v>
      </c>
      <c r="E160" s="241" t="s">
        <v>2050</v>
      </c>
      <c r="F160" s="241" t="s">
        <v>996</v>
      </c>
      <c r="G160" s="246" t="s">
        <v>996</v>
      </c>
      <c r="H160" s="241" t="s">
        <v>2004</v>
      </c>
      <c r="I160" s="242" t="s">
        <v>1191</v>
      </c>
      <c r="J160" s="247">
        <v>697040</v>
      </c>
      <c r="K160" s="241"/>
      <c r="L160" s="241"/>
      <c r="M160" s="241"/>
      <c r="N160" s="241"/>
      <c r="R160" s="178"/>
      <c r="S160" s="178"/>
      <c r="T160" s="178"/>
      <c r="U160" s="178"/>
      <c r="V160" s="178"/>
      <c r="W160" s="178"/>
      <c r="X160" s="178"/>
      <c r="Y160" s="178"/>
      <c r="Z160" s="178"/>
      <c r="AA160" s="178"/>
      <c r="AB160" s="178"/>
      <c r="AC160" s="178"/>
      <c r="AD160" s="178"/>
      <c r="AE160" s="178"/>
      <c r="AF160" s="178"/>
      <c r="AG160" s="178"/>
      <c r="AH160" s="178"/>
    </row>
    <row r="161" spans="2:34" s="50" customFormat="1" ht="15.75" x14ac:dyDescent="0.3">
      <c r="B161" s="245" t="s">
        <v>2041</v>
      </c>
      <c r="C161" s="241" t="s">
        <v>2004</v>
      </c>
      <c r="D161" s="241" t="s">
        <v>1958</v>
      </c>
      <c r="E161" s="241" t="s">
        <v>2043</v>
      </c>
      <c r="F161" s="241" t="s">
        <v>996</v>
      </c>
      <c r="G161" s="246" t="s">
        <v>996</v>
      </c>
      <c r="H161" s="241" t="s">
        <v>2004</v>
      </c>
      <c r="I161" s="242" t="s">
        <v>1191</v>
      </c>
      <c r="J161" s="247">
        <v>1678227</v>
      </c>
      <c r="K161" s="241"/>
      <c r="L161" s="241"/>
      <c r="M161" s="241"/>
      <c r="N161" s="241"/>
      <c r="R161" s="178"/>
      <c r="S161" s="178"/>
      <c r="T161" s="178"/>
      <c r="U161" s="178"/>
      <c r="V161" s="178"/>
      <c r="W161" s="178"/>
      <c r="X161" s="178"/>
      <c r="Y161" s="178"/>
      <c r="Z161" s="178"/>
      <c r="AA161" s="178"/>
      <c r="AB161" s="178"/>
      <c r="AC161" s="178"/>
      <c r="AD161" s="178"/>
      <c r="AE161" s="178"/>
      <c r="AF161" s="178"/>
      <c r="AG161" s="178"/>
      <c r="AH161" s="178"/>
    </row>
    <row r="162" spans="2:34" s="50" customFormat="1" ht="15.75" x14ac:dyDescent="0.3">
      <c r="B162" s="245" t="s">
        <v>2041</v>
      </c>
      <c r="C162" s="241" t="s">
        <v>2004</v>
      </c>
      <c r="D162" s="241" t="s">
        <v>1959</v>
      </c>
      <c r="E162" s="241" t="s">
        <v>2057</v>
      </c>
      <c r="F162" s="241" t="s">
        <v>996</v>
      </c>
      <c r="G162" s="246" t="s">
        <v>996</v>
      </c>
      <c r="H162" s="241" t="s">
        <v>2004</v>
      </c>
      <c r="I162" s="242" t="s">
        <v>1191</v>
      </c>
      <c r="J162" s="247">
        <v>212886</v>
      </c>
      <c r="K162" s="241"/>
      <c r="L162" s="241"/>
      <c r="M162" s="241"/>
      <c r="N162" s="241"/>
      <c r="R162" s="178"/>
      <c r="S162" s="178"/>
      <c r="T162" s="178"/>
      <c r="U162" s="178"/>
      <c r="V162" s="178"/>
      <c r="W162" s="178"/>
      <c r="X162" s="178"/>
      <c r="Y162" s="178"/>
      <c r="Z162" s="178"/>
      <c r="AA162" s="178"/>
      <c r="AB162" s="178"/>
      <c r="AC162" s="178"/>
      <c r="AD162" s="178"/>
      <c r="AE162" s="178"/>
      <c r="AF162" s="178"/>
      <c r="AG162" s="178"/>
      <c r="AH162" s="178"/>
    </row>
    <row r="163" spans="2:34" s="50" customFormat="1" ht="15.75" x14ac:dyDescent="0.3">
      <c r="B163" s="245" t="s">
        <v>2041</v>
      </c>
      <c r="C163" s="241" t="s">
        <v>2004</v>
      </c>
      <c r="D163" s="241" t="s">
        <v>1959</v>
      </c>
      <c r="E163" s="241" t="s">
        <v>2058</v>
      </c>
      <c r="F163" s="241" t="s">
        <v>996</v>
      </c>
      <c r="G163" s="246" t="s">
        <v>996</v>
      </c>
      <c r="H163" s="241" t="s">
        <v>2004</v>
      </c>
      <c r="I163" s="242" t="s">
        <v>1191</v>
      </c>
      <c r="J163" s="247">
        <v>212886</v>
      </c>
      <c r="K163" s="241"/>
      <c r="L163" s="241"/>
      <c r="M163" s="241"/>
      <c r="N163" s="241"/>
      <c r="R163" s="178"/>
      <c r="S163" s="178"/>
      <c r="T163" s="178"/>
      <c r="U163" s="178"/>
      <c r="V163" s="178"/>
      <c r="W163" s="178"/>
      <c r="X163" s="178"/>
      <c r="Y163" s="178"/>
      <c r="Z163" s="178"/>
      <c r="AA163" s="178"/>
      <c r="AB163" s="178"/>
      <c r="AC163" s="178"/>
      <c r="AD163" s="178"/>
      <c r="AE163" s="178"/>
      <c r="AF163" s="178"/>
      <c r="AG163" s="178"/>
      <c r="AH163" s="178"/>
    </row>
    <row r="164" spans="2:34" s="50" customFormat="1" ht="15.75" x14ac:dyDescent="0.3">
      <c r="B164" s="245" t="s">
        <v>2041</v>
      </c>
      <c r="C164" s="241" t="s">
        <v>2004</v>
      </c>
      <c r="D164" s="241" t="s">
        <v>1959</v>
      </c>
      <c r="E164" s="241" t="s">
        <v>2063</v>
      </c>
      <c r="F164" s="241" t="s">
        <v>996</v>
      </c>
      <c r="G164" s="246" t="s">
        <v>996</v>
      </c>
      <c r="H164" s="241" t="s">
        <v>2004</v>
      </c>
      <c r="I164" s="242" t="s">
        <v>1191</v>
      </c>
      <c r="J164" s="247">
        <v>212886</v>
      </c>
      <c r="K164" s="241"/>
      <c r="L164" s="241"/>
      <c r="M164" s="241"/>
      <c r="N164" s="241"/>
      <c r="R164" s="178"/>
      <c r="S164" s="178"/>
      <c r="T164" s="178"/>
      <c r="U164" s="178"/>
      <c r="V164" s="178"/>
      <c r="W164" s="178"/>
      <c r="X164" s="178"/>
      <c r="Y164" s="178"/>
      <c r="Z164" s="178"/>
      <c r="AA164" s="178"/>
      <c r="AB164" s="178"/>
      <c r="AC164" s="178"/>
      <c r="AD164" s="178"/>
      <c r="AE164" s="178"/>
      <c r="AF164" s="178"/>
      <c r="AG164" s="178"/>
      <c r="AH164" s="178"/>
    </row>
    <row r="165" spans="2:34" s="50" customFormat="1" ht="15.75" x14ac:dyDescent="0.3">
      <c r="B165" s="245" t="s">
        <v>2041</v>
      </c>
      <c r="C165" s="241" t="s">
        <v>2004</v>
      </c>
      <c r="D165" s="241" t="s">
        <v>1959</v>
      </c>
      <c r="E165" s="241" t="s">
        <v>2064</v>
      </c>
      <c r="F165" s="241" t="s">
        <v>996</v>
      </c>
      <c r="G165" s="246" t="s">
        <v>996</v>
      </c>
      <c r="H165" s="241" t="s">
        <v>2004</v>
      </c>
      <c r="I165" s="242" t="s">
        <v>1191</v>
      </c>
      <c r="J165" s="247">
        <v>678566</v>
      </c>
      <c r="K165" s="241"/>
      <c r="L165" s="241"/>
      <c r="M165" s="241"/>
      <c r="N165" s="241"/>
      <c r="R165" s="178"/>
      <c r="S165" s="178"/>
      <c r="T165" s="178"/>
      <c r="U165" s="178"/>
      <c r="V165" s="178"/>
      <c r="W165" s="178"/>
      <c r="X165" s="178"/>
      <c r="Y165" s="178"/>
      <c r="Z165" s="178"/>
      <c r="AA165" s="178"/>
      <c r="AB165" s="178"/>
      <c r="AC165" s="178"/>
      <c r="AD165" s="178"/>
      <c r="AE165" s="178"/>
      <c r="AF165" s="178"/>
      <c r="AG165" s="178"/>
      <c r="AH165" s="178"/>
    </row>
    <row r="166" spans="2:34" s="50" customFormat="1" ht="15.75" x14ac:dyDescent="0.3">
      <c r="B166" s="245" t="s">
        <v>2041</v>
      </c>
      <c r="C166" s="241" t="s">
        <v>2004</v>
      </c>
      <c r="D166" s="241" t="s">
        <v>1959</v>
      </c>
      <c r="E166" s="241" t="s">
        <v>2066</v>
      </c>
      <c r="F166" s="241" t="s">
        <v>996</v>
      </c>
      <c r="G166" s="246" t="s">
        <v>996</v>
      </c>
      <c r="H166" s="241" t="s">
        <v>2004</v>
      </c>
      <c r="I166" s="242" t="s">
        <v>1191</v>
      </c>
      <c r="J166" s="247">
        <v>137730</v>
      </c>
      <c r="K166" s="241"/>
      <c r="L166" s="241"/>
      <c r="M166" s="241"/>
      <c r="N166" s="241"/>
      <c r="R166" s="178"/>
      <c r="S166" s="178"/>
      <c r="T166" s="178"/>
      <c r="U166" s="178"/>
      <c r="V166" s="178"/>
      <c r="W166" s="178"/>
      <c r="X166" s="178"/>
      <c r="Y166" s="178"/>
      <c r="Z166" s="178"/>
      <c r="AA166" s="178"/>
      <c r="AB166" s="178"/>
      <c r="AC166" s="178"/>
      <c r="AD166" s="178"/>
      <c r="AE166" s="178"/>
      <c r="AF166" s="178"/>
      <c r="AG166" s="178"/>
      <c r="AH166" s="178"/>
    </row>
    <row r="167" spans="2:34" s="50" customFormat="1" ht="15.75" x14ac:dyDescent="0.3">
      <c r="B167" s="245" t="s">
        <v>2041</v>
      </c>
      <c r="C167" s="241" t="s">
        <v>2004</v>
      </c>
      <c r="D167" s="241" t="s">
        <v>1958</v>
      </c>
      <c r="E167" s="241" t="s">
        <v>2068</v>
      </c>
      <c r="F167" s="241" t="s">
        <v>996</v>
      </c>
      <c r="G167" s="246" t="s">
        <v>996</v>
      </c>
      <c r="H167" s="241" t="s">
        <v>2004</v>
      </c>
      <c r="I167" s="242" t="s">
        <v>1191</v>
      </c>
      <c r="J167" s="247">
        <v>182</v>
      </c>
      <c r="K167" s="241"/>
      <c r="L167" s="241"/>
      <c r="M167" s="241"/>
      <c r="N167" s="241"/>
      <c r="R167" s="178"/>
      <c r="S167" s="178"/>
      <c r="T167" s="178"/>
      <c r="U167" s="178"/>
      <c r="V167" s="178"/>
      <c r="W167" s="178"/>
      <c r="X167" s="178"/>
      <c r="Y167" s="178"/>
      <c r="Z167" s="178"/>
      <c r="AA167" s="178"/>
      <c r="AB167" s="178"/>
      <c r="AC167" s="178"/>
      <c r="AD167" s="178"/>
      <c r="AE167" s="178"/>
      <c r="AF167" s="178"/>
      <c r="AG167" s="178"/>
      <c r="AH167" s="178"/>
    </row>
    <row r="168" spans="2:34" s="50" customFormat="1" ht="15.75" x14ac:dyDescent="0.3">
      <c r="B168" s="245" t="s">
        <v>2038</v>
      </c>
      <c r="C168" s="241" t="s">
        <v>2000</v>
      </c>
      <c r="D168" s="241" t="s">
        <v>1958</v>
      </c>
      <c r="E168" s="241" t="s">
        <v>2207</v>
      </c>
      <c r="F168" s="241" t="s">
        <v>996</v>
      </c>
      <c r="G168" s="246" t="s">
        <v>996</v>
      </c>
      <c r="H168" s="241" t="s">
        <v>2000</v>
      </c>
      <c r="I168" s="242" t="s">
        <v>1191</v>
      </c>
      <c r="J168" s="247">
        <v>56026468</v>
      </c>
      <c r="K168" s="241"/>
      <c r="L168" s="241"/>
      <c r="M168" s="241"/>
      <c r="N168" s="241"/>
      <c r="R168" s="178"/>
      <c r="S168" s="178"/>
      <c r="T168" s="178"/>
      <c r="U168" s="178"/>
      <c r="V168" s="178"/>
      <c r="W168" s="178"/>
      <c r="X168" s="178"/>
      <c r="Y168" s="178"/>
      <c r="Z168" s="178"/>
      <c r="AA168" s="178"/>
      <c r="AB168" s="178"/>
      <c r="AC168" s="178"/>
      <c r="AD168" s="178"/>
      <c r="AE168" s="178"/>
      <c r="AF168" s="178"/>
      <c r="AG168" s="178"/>
      <c r="AH168" s="178"/>
    </row>
    <row r="169" spans="2:34" s="50" customFormat="1" ht="15.75" x14ac:dyDescent="0.3">
      <c r="B169" s="245" t="s">
        <v>2038</v>
      </c>
      <c r="C169" s="241" t="s">
        <v>2000</v>
      </c>
      <c r="D169" s="241" t="s">
        <v>1958</v>
      </c>
      <c r="E169" s="241" t="s">
        <v>2046</v>
      </c>
      <c r="F169" s="241" t="s">
        <v>996</v>
      </c>
      <c r="G169" s="246" t="s">
        <v>996</v>
      </c>
      <c r="H169" s="241" t="s">
        <v>2000</v>
      </c>
      <c r="I169" s="242" t="s">
        <v>1191</v>
      </c>
      <c r="J169" s="247">
        <v>1218527</v>
      </c>
      <c r="K169" s="241"/>
      <c r="L169" s="241"/>
      <c r="M169" s="241"/>
      <c r="N169" s="241"/>
      <c r="R169" s="178"/>
      <c r="S169" s="178"/>
      <c r="T169" s="178"/>
      <c r="U169" s="178"/>
      <c r="V169" s="178"/>
      <c r="W169" s="178"/>
      <c r="X169" s="178"/>
      <c r="Y169" s="178"/>
      <c r="Z169" s="178"/>
      <c r="AA169" s="178"/>
      <c r="AB169" s="178"/>
      <c r="AC169" s="178"/>
      <c r="AD169" s="178"/>
      <c r="AE169" s="178"/>
      <c r="AF169" s="178"/>
      <c r="AG169" s="178"/>
      <c r="AH169" s="178"/>
    </row>
    <row r="170" spans="2:34" s="50" customFormat="1" ht="15.75" x14ac:dyDescent="0.3">
      <c r="B170" s="245" t="s">
        <v>2038</v>
      </c>
      <c r="C170" s="241" t="s">
        <v>2000</v>
      </c>
      <c r="D170" s="241" t="s">
        <v>1958</v>
      </c>
      <c r="E170" s="241" t="s">
        <v>2048</v>
      </c>
      <c r="F170" s="241" t="s">
        <v>996</v>
      </c>
      <c r="G170" s="246" t="s">
        <v>996</v>
      </c>
      <c r="H170" s="241" t="s">
        <v>2000</v>
      </c>
      <c r="I170" s="242" t="s">
        <v>1191</v>
      </c>
      <c r="J170" s="247">
        <v>110235767</v>
      </c>
      <c r="K170" s="241"/>
      <c r="L170" s="241"/>
      <c r="M170" s="241"/>
      <c r="N170" s="241"/>
      <c r="R170" s="178"/>
      <c r="S170" s="178"/>
      <c r="T170" s="178"/>
      <c r="U170" s="178"/>
      <c r="V170" s="178"/>
      <c r="W170" s="178"/>
      <c r="X170" s="178"/>
      <c r="Y170" s="178"/>
      <c r="Z170" s="178"/>
      <c r="AA170" s="178"/>
      <c r="AB170" s="178"/>
      <c r="AC170" s="178"/>
      <c r="AD170" s="178"/>
      <c r="AE170" s="178"/>
      <c r="AF170" s="178"/>
      <c r="AG170" s="178"/>
      <c r="AH170" s="178"/>
    </row>
    <row r="171" spans="2:34" s="50" customFormat="1" ht="15.75" x14ac:dyDescent="0.3">
      <c r="B171" s="245" t="s">
        <v>2038</v>
      </c>
      <c r="C171" s="241" t="s">
        <v>2000</v>
      </c>
      <c r="D171" s="241" t="s">
        <v>1958</v>
      </c>
      <c r="E171" s="241" t="s">
        <v>2050</v>
      </c>
      <c r="F171" s="241" t="s">
        <v>996</v>
      </c>
      <c r="G171" s="246" t="s">
        <v>996</v>
      </c>
      <c r="H171" s="241" t="s">
        <v>2000</v>
      </c>
      <c r="I171" s="242" t="s">
        <v>1191</v>
      </c>
      <c r="J171" s="247">
        <v>2924627</v>
      </c>
      <c r="K171" s="241"/>
      <c r="L171" s="241"/>
      <c r="M171" s="241"/>
      <c r="N171" s="241"/>
      <c r="R171" s="178"/>
      <c r="S171" s="178"/>
      <c r="T171" s="178"/>
      <c r="U171" s="178"/>
      <c r="V171" s="178"/>
      <c r="W171" s="178"/>
      <c r="X171" s="178"/>
      <c r="Y171" s="178"/>
      <c r="Z171" s="178"/>
      <c r="AA171" s="178"/>
      <c r="AB171" s="178"/>
      <c r="AC171" s="178"/>
      <c r="AD171" s="178"/>
      <c r="AE171" s="178"/>
      <c r="AF171" s="178"/>
      <c r="AG171" s="178"/>
      <c r="AH171" s="178"/>
    </row>
    <row r="172" spans="2:34" s="50" customFormat="1" ht="15.75" x14ac:dyDescent="0.3">
      <c r="B172" s="245" t="s">
        <v>2038</v>
      </c>
      <c r="C172" s="241" t="s">
        <v>2000</v>
      </c>
      <c r="D172" s="241" t="s">
        <v>1959</v>
      </c>
      <c r="E172" s="241" t="s">
        <v>2052</v>
      </c>
      <c r="F172" s="241" t="s">
        <v>996</v>
      </c>
      <c r="G172" s="246" t="s">
        <v>996</v>
      </c>
      <c r="H172" s="241" t="s">
        <v>2000</v>
      </c>
      <c r="I172" s="242" t="s">
        <v>1191</v>
      </c>
      <c r="J172" s="247">
        <v>182672877</v>
      </c>
      <c r="K172" s="241"/>
      <c r="L172" s="241"/>
      <c r="M172" s="241"/>
      <c r="N172" s="241"/>
      <c r="R172" s="178"/>
      <c r="S172" s="178"/>
      <c r="T172" s="178"/>
      <c r="U172" s="178"/>
      <c r="V172" s="178"/>
      <c r="W172" s="178"/>
      <c r="X172" s="178"/>
      <c r="Y172" s="178"/>
      <c r="Z172" s="178"/>
      <c r="AA172" s="178"/>
      <c r="AB172" s="178"/>
      <c r="AC172" s="178"/>
      <c r="AD172" s="178"/>
      <c r="AE172" s="178"/>
      <c r="AF172" s="178"/>
      <c r="AG172" s="178"/>
      <c r="AH172" s="178"/>
    </row>
    <row r="173" spans="2:34" s="50" customFormat="1" ht="15.75" x14ac:dyDescent="0.3">
      <c r="B173" s="245" t="s">
        <v>2038</v>
      </c>
      <c r="C173" s="241" t="s">
        <v>2000</v>
      </c>
      <c r="D173" s="241" t="s">
        <v>1959</v>
      </c>
      <c r="E173" s="241" t="s">
        <v>2066</v>
      </c>
      <c r="F173" s="241" t="s">
        <v>996</v>
      </c>
      <c r="G173" s="246" t="s">
        <v>996</v>
      </c>
      <c r="H173" s="241" t="s">
        <v>2000</v>
      </c>
      <c r="I173" s="242" t="s">
        <v>1191</v>
      </c>
      <c r="J173" s="247">
        <v>2356790</v>
      </c>
      <c r="K173" s="241"/>
      <c r="L173" s="241"/>
      <c r="M173" s="241"/>
      <c r="N173" s="241"/>
      <c r="R173" s="178"/>
      <c r="S173" s="178"/>
      <c r="T173" s="178"/>
      <c r="U173" s="178"/>
      <c r="V173" s="178"/>
      <c r="W173" s="178"/>
      <c r="X173" s="178"/>
      <c r="Y173" s="178"/>
      <c r="Z173" s="178"/>
      <c r="AA173" s="178"/>
      <c r="AB173" s="178"/>
      <c r="AC173" s="178"/>
      <c r="AD173" s="178"/>
      <c r="AE173" s="178"/>
      <c r="AF173" s="178"/>
      <c r="AG173" s="178"/>
      <c r="AH173" s="178"/>
    </row>
    <row r="174" spans="2:34" s="50" customFormat="1" ht="15.75" x14ac:dyDescent="0.3">
      <c r="B174" s="245" t="s">
        <v>2038</v>
      </c>
      <c r="C174" s="241" t="s">
        <v>2000</v>
      </c>
      <c r="D174" s="241" t="s">
        <v>1958</v>
      </c>
      <c r="E174" s="241" t="s">
        <v>2068</v>
      </c>
      <c r="F174" s="241" t="s">
        <v>996</v>
      </c>
      <c r="G174" s="246" t="s">
        <v>996</v>
      </c>
      <c r="H174" s="241" t="s">
        <v>2000</v>
      </c>
      <c r="I174" s="242" t="s">
        <v>1191</v>
      </c>
      <c r="J174" s="247">
        <v>2231</v>
      </c>
      <c r="K174" s="241"/>
      <c r="L174" s="241"/>
      <c r="M174" s="241"/>
      <c r="N174" s="241"/>
      <c r="R174" s="178"/>
      <c r="S174" s="178"/>
      <c r="T174" s="178"/>
      <c r="U174" s="178"/>
      <c r="V174" s="178"/>
      <c r="W174" s="178"/>
      <c r="X174" s="178"/>
      <c r="Y174" s="178"/>
      <c r="Z174" s="178"/>
      <c r="AA174" s="178"/>
      <c r="AB174" s="178"/>
      <c r="AC174" s="178"/>
      <c r="AD174" s="178"/>
      <c r="AE174" s="178"/>
      <c r="AF174" s="178"/>
      <c r="AG174" s="178"/>
      <c r="AH174" s="178"/>
    </row>
    <row r="175" spans="2:34" s="50" customFormat="1" ht="15.75" x14ac:dyDescent="0.3">
      <c r="B175" s="245" t="s">
        <v>2032</v>
      </c>
      <c r="C175" s="241" t="s">
        <v>1994</v>
      </c>
      <c r="D175" s="241" t="s">
        <v>1958</v>
      </c>
      <c r="E175" s="241" t="s">
        <v>2207</v>
      </c>
      <c r="F175" s="241" t="s">
        <v>996</v>
      </c>
      <c r="G175" s="246" t="s">
        <v>996</v>
      </c>
      <c r="H175" s="241" t="s">
        <v>1994</v>
      </c>
      <c r="I175" s="242" t="s">
        <v>1191</v>
      </c>
      <c r="J175" s="247">
        <v>33562291</v>
      </c>
      <c r="K175" s="241"/>
      <c r="L175" s="241"/>
      <c r="M175" s="241"/>
      <c r="N175" s="241"/>
      <c r="R175" s="178"/>
      <c r="S175" s="178"/>
      <c r="T175" s="178"/>
      <c r="U175" s="178"/>
      <c r="V175" s="178"/>
      <c r="W175" s="178"/>
      <c r="X175" s="178"/>
      <c r="Y175" s="178"/>
      <c r="Z175" s="178"/>
      <c r="AA175" s="178"/>
      <c r="AB175" s="178"/>
      <c r="AC175" s="178"/>
      <c r="AD175" s="178"/>
      <c r="AE175" s="178"/>
      <c r="AF175" s="178"/>
      <c r="AG175" s="178"/>
      <c r="AH175" s="178"/>
    </row>
    <row r="176" spans="2:34" s="50" customFormat="1" ht="15.75" x14ac:dyDescent="0.3">
      <c r="B176" s="245" t="s">
        <v>2032</v>
      </c>
      <c r="C176" s="241" t="s">
        <v>1994</v>
      </c>
      <c r="D176" s="241" t="s">
        <v>1959</v>
      </c>
      <c r="E176" s="241" t="s">
        <v>2049</v>
      </c>
      <c r="F176" s="241" t="s">
        <v>996</v>
      </c>
      <c r="G176" s="246" t="s">
        <v>996</v>
      </c>
      <c r="H176" s="241" t="s">
        <v>1994</v>
      </c>
      <c r="I176" s="242" t="s">
        <v>1191</v>
      </c>
      <c r="J176" s="247">
        <v>113300</v>
      </c>
      <c r="K176" s="241"/>
      <c r="L176" s="241"/>
      <c r="M176" s="241"/>
      <c r="N176" s="241"/>
      <c r="R176" s="178"/>
      <c r="S176" s="178"/>
      <c r="T176" s="178"/>
      <c r="U176" s="178"/>
      <c r="V176" s="178"/>
      <c r="W176" s="178"/>
      <c r="X176" s="178"/>
      <c r="Y176" s="178"/>
      <c r="Z176" s="178"/>
      <c r="AA176" s="178"/>
      <c r="AB176" s="178"/>
      <c r="AC176" s="178"/>
      <c r="AD176" s="178"/>
      <c r="AE176" s="178"/>
      <c r="AF176" s="178"/>
      <c r="AG176" s="178"/>
      <c r="AH176" s="178"/>
    </row>
    <row r="177" spans="2:34" s="50" customFormat="1" ht="15.75" x14ac:dyDescent="0.3">
      <c r="B177" s="245" t="s">
        <v>2032</v>
      </c>
      <c r="C177" s="241" t="s">
        <v>1994</v>
      </c>
      <c r="D177" s="241" t="s">
        <v>1958</v>
      </c>
      <c r="E177" s="241" t="s">
        <v>2050</v>
      </c>
      <c r="F177" s="241" t="s">
        <v>996</v>
      </c>
      <c r="G177" s="246" t="s">
        <v>996</v>
      </c>
      <c r="H177" s="241" t="s">
        <v>1994</v>
      </c>
      <c r="I177" s="242" t="s">
        <v>1191</v>
      </c>
      <c r="J177" s="247">
        <v>30463527</v>
      </c>
      <c r="K177" s="241"/>
      <c r="L177" s="241"/>
      <c r="M177" s="241"/>
      <c r="N177" s="241"/>
      <c r="R177" s="178"/>
      <c r="S177" s="178"/>
      <c r="T177" s="178"/>
      <c r="U177" s="178"/>
      <c r="V177" s="178"/>
      <c r="W177" s="178"/>
      <c r="X177" s="178"/>
      <c r="Y177" s="178"/>
      <c r="Z177" s="178"/>
      <c r="AA177" s="178"/>
      <c r="AB177" s="178"/>
      <c r="AC177" s="178"/>
      <c r="AD177" s="178"/>
      <c r="AE177" s="178"/>
      <c r="AF177" s="178"/>
      <c r="AG177" s="178"/>
      <c r="AH177" s="178"/>
    </row>
    <row r="178" spans="2:34" s="50" customFormat="1" ht="15.75" x14ac:dyDescent="0.3">
      <c r="B178" s="245" t="s">
        <v>2032</v>
      </c>
      <c r="C178" s="241" t="s">
        <v>1994</v>
      </c>
      <c r="D178" s="241" t="s">
        <v>1959</v>
      </c>
      <c r="E178" s="241" t="s">
        <v>2052</v>
      </c>
      <c r="F178" s="241" t="s">
        <v>996</v>
      </c>
      <c r="G178" s="246" t="s">
        <v>996</v>
      </c>
      <c r="H178" s="241" t="s">
        <v>1994</v>
      </c>
      <c r="I178" s="242" t="s">
        <v>1191</v>
      </c>
      <c r="J178" s="247">
        <v>297329777</v>
      </c>
      <c r="K178" s="241"/>
      <c r="L178" s="241"/>
      <c r="M178" s="241"/>
      <c r="N178" s="241"/>
      <c r="R178" s="178"/>
      <c r="S178" s="178"/>
      <c r="T178" s="178"/>
      <c r="U178" s="178"/>
      <c r="V178" s="178"/>
      <c r="W178" s="178"/>
      <c r="X178" s="178"/>
      <c r="Y178" s="178"/>
      <c r="Z178" s="178"/>
      <c r="AA178" s="178"/>
      <c r="AB178" s="178"/>
      <c r="AC178" s="178"/>
      <c r="AD178" s="178"/>
      <c r="AE178" s="178"/>
      <c r="AF178" s="178"/>
      <c r="AG178" s="178"/>
      <c r="AH178" s="178"/>
    </row>
    <row r="179" spans="2:34" s="50" customFormat="1" ht="15.75" x14ac:dyDescent="0.3">
      <c r="B179" s="245" t="s">
        <v>2032</v>
      </c>
      <c r="C179" s="241" t="s">
        <v>1994</v>
      </c>
      <c r="D179" s="241" t="s">
        <v>1959</v>
      </c>
      <c r="E179" s="241" t="s">
        <v>2059</v>
      </c>
      <c r="F179" s="241" t="s">
        <v>996</v>
      </c>
      <c r="G179" s="246" t="s">
        <v>996</v>
      </c>
      <c r="H179" s="241" t="s">
        <v>1994</v>
      </c>
      <c r="I179" s="242" t="s">
        <v>1191</v>
      </c>
      <c r="J179" s="247">
        <v>25769682</v>
      </c>
      <c r="K179" s="241"/>
      <c r="L179" s="241"/>
      <c r="M179" s="241"/>
      <c r="N179" s="241"/>
      <c r="R179" s="178"/>
      <c r="S179" s="178"/>
      <c r="T179" s="178"/>
      <c r="U179" s="178"/>
      <c r="V179" s="178"/>
      <c r="W179" s="178"/>
      <c r="X179" s="178"/>
      <c r="Y179" s="178"/>
      <c r="Z179" s="178"/>
      <c r="AA179" s="178"/>
      <c r="AB179" s="178"/>
      <c r="AC179" s="178"/>
      <c r="AD179" s="178"/>
      <c r="AE179" s="178"/>
      <c r="AF179" s="178"/>
      <c r="AG179" s="178"/>
      <c r="AH179" s="178"/>
    </row>
    <row r="180" spans="2:34" s="50" customFormat="1" ht="15.75" x14ac:dyDescent="0.3">
      <c r="B180" s="245" t="s">
        <v>2032</v>
      </c>
      <c r="C180" s="241" t="s">
        <v>1994</v>
      </c>
      <c r="D180" s="241" t="s">
        <v>1959</v>
      </c>
      <c r="E180" s="241" t="s">
        <v>2066</v>
      </c>
      <c r="F180" s="241" t="s">
        <v>996</v>
      </c>
      <c r="G180" s="246" t="s">
        <v>996</v>
      </c>
      <c r="H180" s="241" t="s">
        <v>1994</v>
      </c>
      <c r="I180" s="242" t="s">
        <v>1191</v>
      </c>
      <c r="J180" s="247">
        <v>12079355</v>
      </c>
      <c r="K180" s="241"/>
      <c r="L180" s="241"/>
      <c r="M180" s="241"/>
      <c r="N180" s="241"/>
      <c r="R180" s="178"/>
      <c r="S180" s="178"/>
      <c r="T180" s="178"/>
      <c r="U180" s="178"/>
      <c r="V180" s="178"/>
      <c r="W180" s="178"/>
      <c r="X180" s="178"/>
      <c r="Y180" s="178"/>
      <c r="Z180" s="178"/>
      <c r="AA180" s="178"/>
      <c r="AB180" s="178"/>
      <c r="AC180" s="178"/>
      <c r="AD180" s="178"/>
      <c r="AE180" s="178"/>
      <c r="AF180" s="178"/>
      <c r="AG180" s="178"/>
      <c r="AH180" s="178"/>
    </row>
    <row r="181" spans="2:34" s="50" customFormat="1" ht="15.75" x14ac:dyDescent="0.3">
      <c r="B181" s="245" t="s">
        <v>2033</v>
      </c>
      <c r="C181" s="241" t="s">
        <v>1995</v>
      </c>
      <c r="D181" s="241" t="s">
        <v>1958</v>
      </c>
      <c r="E181" s="241" t="s">
        <v>2043</v>
      </c>
      <c r="F181" s="241" t="s">
        <v>996</v>
      </c>
      <c r="G181" s="246" t="s">
        <v>996</v>
      </c>
      <c r="H181" s="241" t="s">
        <v>1995</v>
      </c>
      <c r="I181" s="242" t="s">
        <v>1191</v>
      </c>
      <c r="J181" s="247">
        <v>446237</v>
      </c>
      <c r="K181" s="241"/>
      <c r="L181" s="241"/>
      <c r="M181" s="241"/>
      <c r="N181" s="241"/>
      <c r="R181" s="178"/>
      <c r="S181" s="178"/>
      <c r="T181" s="178"/>
      <c r="U181" s="178"/>
      <c r="V181" s="178"/>
      <c r="W181" s="178"/>
      <c r="X181" s="178"/>
      <c r="Y181" s="178"/>
      <c r="Z181" s="178"/>
      <c r="AA181" s="178"/>
      <c r="AB181" s="178"/>
      <c r="AC181" s="178"/>
      <c r="AD181" s="178"/>
      <c r="AE181" s="178"/>
      <c r="AF181" s="178"/>
      <c r="AG181" s="178"/>
      <c r="AH181" s="178"/>
    </row>
    <row r="182" spans="2:34" s="50" customFormat="1" ht="15.75" x14ac:dyDescent="0.3">
      <c r="B182" s="245" t="s">
        <v>2033</v>
      </c>
      <c r="C182" s="241" t="s">
        <v>1995</v>
      </c>
      <c r="D182" s="241" t="s">
        <v>1958</v>
      </c>
      <c r="E182" s="241" t="s">
        <v>2047</v>
      </c>
      <c r="F182" s="241" t="s">
        <v>996</v>
      </c>
      <c r="G182" s="246" t="s">
        <v>996</v>
      </c>
      <c r="H182" s="241" t="s">
        <v>1995</v>
      </c>
      <c r="I182" s="242" t="s">
        <v>1191</v>
      </c>
      <c r="J182" s="247">
        <v>9320962</v>
      </c>
      <c r="K182" s="241"/>
      <c r="L182" s="241"/>
      <c r="M182" s="241"/>
      <c r="N182" s="241"/>
      <c r="R182" s="178"/>
      <c r="S182" s="178"/>
      <c r="T182" s="178"/>
      <c r="U182" s="178"/>
      <c r="V182" s="178"/>
      <c r="W182" s="178"/>
      <c r="X182" s="178"/>
      <c r="Y182" s="178"/>
      <c r="Z182" s="178"/>
      <c r="AA182" s="178"/>
      <c r="AB182" s="178"/>
      <c r="AC182" s="178"/>
      <c r="AD182" s="178"/>
      <c r="AE182" s="178"/>
      <c r="AF182" s="178"/>
      <c r="AG182" s="178"/>
      <c r="AH182" s="178"/>
    </row>
    <row r="183" spans="2:34" s="50" customFormat="1" ht="15.75" x14ac:dyDescent="0.3">
      <c r="B183" s="245" t="s">
        <v>2033</v>
      </c>
      <c r="C183" s="241" t="s">
        <v>1995</v>
      </c>
      <c r="D183" s="241" t="s">
        <v>1958</v>
      </c>
      <c r="E183" s="241" t="s">
        <v>2050</v>
      </c>
      <c r="F183" s="241" t="s">
        <v>996</v>
      </c>
      <c r="G183" s="246" t="s">
        <v>996</v>
      </c>
      <c r="H183" s="241" t="s">
        <v>1995</v>
      </c>
      <c r="I183" s="242" t="s">
        <v>1191</v>
      </c>
      <c r="J183" s="247">
        <v>4671245</v>
      </c>
      <c r="K183" s="241"/>
      <c r="L183" s="241"/>
      <c r="M183" s="241"/>
      <c r="N183" s="241"/>
      <c r="R183" s="178"/>
      <c r="S183" s="178"/>
      <c r="T183" s="178"/>
      <c r="U183" s="178"/>
      <c r="V183" s="178"/>
      <c r="W183" s="178"/>
      <c r="X183" s="178"/>
      <c r="Y183" s="178"/>
      <c r="Z183" s="178"/>
      <c r="AA183" s="178"/>
      <c r="AB183" s="178"/>
      <c r="AC183" s="178"/>
      <c r="AD183" s="178"/>
      <c r="AE183" s="178"/>
      <c r="AF183" s="178"/>
      <c r="AG183" s="178"/>
      <c r="AH183" s="178"/>
    </row>
    <row r="184" spans="2:34" s="50" customFormat="1" ht="15.75" x14ac:dyDescent="0.3">
      <c r="B184" s="245" t="s">
        <v>2033</v>
      </c>
      <c r="C184" s="241" t="s">
        <v>1995</v>
      </c>
      <c r="D184" s="241" t="s">
        <v>1958</v>
      </c>
      <c r="E184" s="241" t="s">
        <v>2068</v>
      </c>
      <c r="F184" s="241" t="s">
        <v>996</v>
      </c>
      <c r="G184" s="246" t="s">
        <v>996</v>
      </c>
      <c r="H184" s="241" t="s">
        <v>1995</v>
      </c>
      <c r="I184" s="242" t="s">
        <v>1191</v>
      </c>
      <c r="J184" s="247">
        <v>45165</v>
      </c>
      <c r="K184" s="241"/>
      <c r="L184" s="241"/>
      <c r="M184" s="241"/>
      <c r="N184" s="241"/>
      <c r="R184" s="178"/>
      <c r="S184" s="178"/>
      <c r="T184" s="178"/>
      <c r="U184" s="178"/>
      <c r="V184" s="178"/>
      <c r="W184" s="178"/>
      <c r="X184" s="178"/>
      <c r="Y184" s="178"/>
      <c r="Z184" s="178"/>
      <c r="AA184" s="178"/>
      <c r="AB184" s="178"/>
      <c r="AC184" s="178"/>
      <c r="AD184" s="178"/>
      <c r="AE184" s="178"/>
      <c r="AF184" s="178"/>
      <c r="AG184" s="178"/>
      <c r="AH184" s="178"/>
    </row>
    <row r="185" spans="2:34" s="50" customFormat="1" ht="15.75" x14ac:dyDescent="0.3">
      <c r="B185" s="245" t="s">
        <v>2037</v>
      </c>
      <c r="C185" s="241" t="s">
        <v>1999</v>
      </c>
      <c r="D185" s="241" t="s">
        <v>1958</v>
      </c>
      <c r="E185" s="241" t="s">
        <v>2048</v>
      </c>
      <c r="F185" s="241" t="s">
        <v>996</v>
      </c>
      <c r="G185" s="246" t="s">
        <v>996</v>
      </c>
      <c r="H185" s="241" t="s">
        <v>1999</v>
      </c>
      <c r="I185" s="242" t="s">
        <v>1191</v>
      </c>
      <c r="J185" s="247">
        <v>385252</v>
      </c>
      <c r="K185" s="241"/>
      <c r="L185" s="241"/>
      <c r="M185" s="241"/>
      <c r="N185" s="241"/>
      <c r="R185" s="178"/>
      <c r="S185" s="178"/>
      <c r="T185" s="178"/>
      <c r="U185" s="178"/>
      <c r="V185" s="178"/>
      <c r="W185" s="178"/>
      <c r="X185" s="178"/>
      <c r="Y185" s="178"/>
      <c r="Z185" s="178"/>
      <c r="AA185" s="178"/>
      <c r="AB185" s="178"/>
      <c r="AC185" s="178"/>
      <c r="AD185" s="178"/>
      <c r="AE185" s="178"/>
      <c r="AF185" s="178"/>
      <c r="AG185" s="178"/>
      <c r="AH185" s="178"/>
    </row>
    <row r="186" spans="2:34" s="50" customFormat="1" ht="15.75" x14ac:dyDescent="0.3">
      <c r="B186" s="245" t="s">
        <v>2037</v>
      </c>
      <c r="C186" s="241" t="s">
        <v>1999</v>
      </c>
      <c r="D186" s="241" t="s">
        <v>1958</v>
      </c>
      <c r="E186" s="241" t="s">
        <v>2050</v>
      </c>
      <c r="F186" s="241" t="s">
        <v>996</v>
      </c>
      <c r="G186" s="246" t="s">
        <v>996</v>
      </c>
      <c r="H186" s="241" t="s">
        <v>1999</v>
      </c>
      <c r="I186" s="242" t="s">
        <v>1191</v>
      </c>
      <c r="J186" s="247">
        <v>132000</v>
      </c>
      <c r="K186" s="241"/>
      <c r="L186" s="241"/>
      <c r="M186" s="241"/>
      <c r="N186" s="241"/>
      <c r="R186" s="178"/>
      <c r="S186" s="178"/>
      <c r="T186" s="178"/>
      <c r="U186" s="178"/>
      <c r="V186" s="178"/>
      <c r="W186" s="178"/>
      <c r="X186" s="178"/>
      <c r="Y186" s="178"/>
      <c r="Z186" s="178"/>
      <c r="AA186" s="178"/>
      <c r="AB186" s="178"/>
      <c r="AC186" s="178"/>
      <c r="AD186" s="178"/>
      <c r="AE186" s="178"/>
      <c r="AF186" s="178"/>
      <c r="AG186" s="178"/>
      <c r="AH186" s="178"/>
    </row>
    <row r="187" spans="2:34" s="50" customFormat="1" ht="15.75" x14ac:dyDescent="0.3">
      <c r="B187" s="245" t="s">
        <v>2037</v>
      </c>
      <c r="C187" s="241" t="s">
        <v>1999</v>
      </c>
      <c r="D187" s="241" t="s">
        <v>1959</v>
      </c>
      <c r="E187" s="241" t="s">
        <v>2052</v>
      </c>
      <c r="F187" s="241" t="s">
        <v>996</v>
      </c>
      <c r="G187" s="246" t="s">
        <v>996</v>
      </c>
      <c r="H187" s="241" t="s">
        <v>1999</v>
      </c>
      <c r="I187" s="242" t="s">
        <v>1191</v>
      </c>
      <c r="J187" s="247">
        <v>730359</v>
      </c>
      <c r="K187" s="241"/>
      <c r="L187" s="241"/>
      <c r="M187" s="241"/>
      <c r="N187" s="241"/>
      <c r="R187" s="178"/>
      <c r="S187" s="178"/>
      <c r="T187" s="178"/>
      <c r="U187" s="178"/>
      <c r="V187" s="178"/>
      <c r="W187" s="178"/>
      <c r="X187" s="178"/>
      <c r="Y187" s="178"/>
      <c r="Z187" s="178"/>
      <c r="AA187" s="178"/>
      <c r="AB187" s="178"/>
      <c r="AC187" s="178"/>
      <c r="AD187" s="178"/>
      <c r="AE187" s="178"/>
      <c r="AF187" s="178"/>
      <c r="AG187" s="178"/>
      <c r="AH187" s="178"/>
    </row>
    <row r="188" spans="2:34" s="50" customFormat="1" ht="15.75" x14ac:dyDescent="0.3">
      <c r="B188" s="245" t="s">
        <v>2037</v>
      </c>
      <c r="C188" s="241" t="s">
        <v>1999</v>
      </c>
      <c r="D188" s="241" t="s">
        <v>1959</v>
      </c>
      <c r="E188" s="241" t="s">
        <v>2066</v>
      </c>
      <c r="F188" s="241" t="s">
        <v>996</v>
      </c>
      <c r="G188" s="246" t="s">
        <v>996</v>
      </c>
      <c r="H188" s="241" t="s">
        <v>1999</v>
      </c>
      <c r="I188" s="242" t="s">
        <v>1191</v>
      </c>
      <c r="J188" s="247">
        <v>68948</v>
      </c>
      <c r="K188" s="241"/>
      <c r="L188" s="241"/>
      <c r="M188" s="241"/>
      <c r="N188" s="241"/>
      <c r="R188" s="178"/>
      <c r="S188" s="178"/>
      <c r="T188" s="178"/>
      <c r="U188" s="178"/>
      <c r="V188" s="178"/>
      <c r="W188" s="178"/>
      <c r="X188" s="178"/>
      <c r="Y188" s="178"/>
      <c r="Z188" s="178"/>
      <c r="AA188" s="178"/>
      <c r="AB188" s="178"/>
      <c r="AC188" s="178"/>
      <c r="AD188" s="178"/>
      <c r="AE188" s="178"/>
      <c r="AF188" s="178"/>
      <c r="AG188" s="178"/>
      <c r="AH188" s="178"/>
    </row>
    <row r="189" spans="2:34" s="50" customFormat="1" ht="15.75" x14ac:dyDescent="0.3">
      <c r="B189" s="245" t="s">
        <v>2010</v>
      </c>
      <c r="C189" s="241" t="s">
        <v>1967</v>
      </c>
      <c r="D189" s="241" t="s">
        <v>1959</v>
      </c>
      <c r="E189" s="241" t="s">
        <v>2049</v>
      </c>
      <c r="F189" s="241" t="s">
        <v>996</v>
      </c>
      <c r="G189" s="246" t="s">
        <v>996</v>
      </c>
      <c r="H189" s="241" t="s">
        <v>1967</v>
      </c>
      <c r="I189" s="242" t="s">
        <v>1191</v>
      </c>
      <c r="J189" s="247">
        <v>13425488</v>
      </c>
      <c r="K189" s="241"/>
      <c r="L189" s="241"/>
      <c r="M189" s="241"/>
      <c r="N189" s="241"/>
      <c r="R189" s="178"/>
      <c r="S189" s="178"/>
      <c r="T189" s="178"/>
      <c r="U189" s="178"/>
      <c r="V189" s="178"/>
      <c r="W189" s="178"/>
      <c r="X189" s="178"/>
      <c r="Y189" s="178"/>
      <c r="Z189" s="178"/>
      <c r="AA189" s="178"/>
      <c r="AB189" s="178"/>
      <c r="AC189" s="178"/>
      <c r="AD189" s="178"/>
      <c r="AE189" s="178"/>
      <c r="AF189" s="178"/>
      <c r="AG189" s="178"/>
      <c r="AH189" s="178"/>
    </row>
    <row r="190" spans="2:34" s="50" customFormat="1" ht="15.75" x14ac:dyDescent="0.3">
      <c r="B190" s="245" t="s">
        <v>2010</v>
      </c>
      <c r="C190" s="241" t="s">
        <v>1967</v>
      </c>
      <c r="D190" s="241" t="s">
        <v>1959</v>
      </c>
      <c r="E190" s="241" t="s">
        <v>2055</v>
      </c>
      <c r="F190" s="241" t="s">
        <v>996</v>
      </c>
      <c r="G190" s="246" t="s">
        <v>996</v>
      </c>
      <c r="H190" s="241" t="s">
        <v>1967</v>
      </c>
      <c r="I190" s="242" t="s">
        <v>1191</v>
      </c>
      <c r="J190" s="247">
        <v>311336694</v>
      </c>
      <c r="K190" s="241"/>
      <c r="L190" s="241"/>
      <c r="M190" s="241"/>
      <c r="N190" s="241"/>
      <c r="R190" s="178"/>
      <c r="S190" s="178"/>
      <c r="T190" s="178"/>
      <c r="U190" s="178"/>
      <c r="V190" s="178"/>
      <c r="W190" s="178"/>
      <c r="X190" s="178"/>
      <c r="Y190" s="178"/>
      <c r="Z190" s="178"/>
      <c r="AA190" s="178"/>
      <c r="AB190" s="178"/>
      <c r="AC190" s="178"/>
      <c r="AD190" s="178"/>
      <c r="AE190" s="178"/>
      <c r="AF190" s="178"/>
      <c r="AG190" s="178"/>
      <c r="AH190" s="178"/>
    </row>
    <row r="191" spans="2:34" s="50" customFormat="1" ht="15.75" x14ac:dyDescent="0.3">
      <c r="B191" s="245" t="s">
        <v>2010</v>
      </c>
      <c r="C191" s="241" t="s">
        <v>1967</v>
      </c>
      <c r="D191" s="241" t="s">
        <v>1959</v>
      </c>
      <c r="E191" s="241" t="s">
        <v>2057</v>
      </c>
      <c r="F191" s="241" t="s">
        <v>996</v>
      </c>
      <c r="G191" s="246" t="s">
        <v>996</v>
      </c>
      <c r="H191" s="241" t="s">
        <v>1967</v>
      </c>
      <c r="I191" s="242" t="s">
        <v>1191</v>
      </c>
      <c r="J191" s="247">
        <v>6422749</v>
      </c>
      <c r="K191" s="241"/>
      <c r="L191" s="241"/>
      <c r="M191" s="241"/>
      <c r="N191" s="241"/>
      <c r="R191" s="178"/>
      <c r="S191" s="178"/>
      <c r="T191" s="178"/>
      <c r="U191" s="178"/>
      <c r="V191" s="178"/>
      <c r="W191" s="178"/>
      <c r="X191" s="178"/>
      <c r="Y191" s="178"/>
      <c r="Z191" s="178"/>
      <c r="AA191" s="178"/>
      <c r="AB191" s="178"/>
      <c r="AC191" s="178"/>
      <c r="AD191" s="178"/>
      <c r="AE191" s="178"/>
      <c r="AF191" s="178"/>
      <c r="AG191" s="178"/>
      <c r="AH191" s="178"/>
    </row>
    <row r="192" spans="2:34" s="50" customFormat="1" ht="15.75" x14ac:dyDescent="0.3">
      <c r="B192" s="245" t="s">
        <v>2010</v>
      </c>
      <c r="C192" s="241" t="s">
        <v>1967</v>
      </c>
      <c r="D192" s="241" t="s">
        <v>1959</v>
      </c>
      <c r="E192" s="241" t="s">
        <v>2058</v>
      </c>
      <c r="F192" s="241" t="s">
        <v>996</v>
      </c>
      <c r="G192" s="246" t="s">
        <v>996</v>
      </c>
      <c r="H192" s="241" t="s">
        <v>1967</v>
      </c>
      <c r="I192" s="242" t="s">
        <v>1191</v>
      </c>
      <c r="J192" s="247">
        <v>6422749</v>
      </c>
      <c r="K192" s="241"/>
      <c r="L192" s="241"/>
      <c r="M192" s="241"/>
      <c r="N192" s="241"/>
      <c r="R192" s="178"/>
      <c r="S192" s="178"/>
      <c r="T192" s="178"/>
      <c r="U192" s="178"/>
      <c r="V192" s="178"/>
      <c r="W192" s="178"/>
      <c r="X192" s="178"/>
      <c r="Y192" s="178"/>
      <c r="Z192" s="178"/>
      <c r="AA192" s="178"/>
      <c r="AB192" s="178"/>
      <c r="AC192" s="178"/>
      <c r="AD192" s="178"/>
      <c r="AE192" s="178"/>
      <c r="AF192" s="178"/>
      <c r="AG192" s="178"/>
      <c r="AH192" s="178"/>
    </row>
    <row r="193" spans="2:34" s="50" customFormat="1" ht="15.75" x14ac:dyDescent="0.3">
      <c r="B193" s="245" t="s">
        <v>2010</v>
      </c>
      <c r="C193" s="241" t="s">
        <v>1967</v>
      </c>
      <c r="D193" s="241" t="s">
        <v>1959</v>
      </c>
      <c r="E193" s="241" t="s">
        <v>2063</v>
      </c>
      <c r="F193" s="241" t="s">
        <v>996</v>
      </c>
      <c r="G193" s="246" t="s">
        <v>996</v>
      </c>
      <c r="H193" s="241" t="s">
        <v>1967</v>
      </c>
      <c r="I193" s="242" t="s">
        <v>1191</v>
      </c>
      <c r="J193" s="247">
        <v>1022016</v>
      </c>
      <c r="K193" s="241"/>
      <c r="L193" s="241"/>
      <c r="M193" s="241"/>
      <c r="N193" s="241"/>
      <c r="R193" s="178"/>
      <c r="S193" s="178"/>
      <c r="T193" s="178"/>
      <c r="U193" s="178"/>
      <c r="V193" s="178"/>
      <c r="W193" s="178"/>
      <c r="X193" s="178"/>
      <c r="Y193" s="178"/>
      <c r="Z193" s="178"/>
      <c r="AA193" s="178"/>
      <c r="AB193" s="178"/>
      <c r="AC193" s="178"/>
      <c r="AD193" s="178"/>
      <c r="AE193" s="178"/>
      <c r="AF193" s="178"/>
      <c r="AG193" s="178"/>
      <c r="AH193" s="178"/>
    </row>
    <row r="194" spans="2:34" s="50" customFormat="1" ht="15.75" x14ac:dyDescent="0.3">
      <c r="B194" s="245" t="s">
        <v>2010</v>
      </c>
      <c r="C194" s="241" t="s">
        <v>1967</v>
      </c>
      <c r="D194" s="241" t="s">
        <v>1959</v>
      </c>
      <c r="E194" s="241" t="s">
        <v>2065</v>
      </c>
      <c r="F194" s="241" t="s">
        <v>996</v>
      </c>
      <c r="G194" s="246" t="s">
        <v>996</v>
      </c>
      <c r="H194" s="241" t="s">
        <v>1967</v>
      </c>
      <c r="I194" s="242" t="s">
        <v>1191</v>
      </c>
      <c r="J194" s="247">
        <v>609581</v>
      </c>
      <c r="K194" s="241"/>
      <c r="L194" s="241"/>
      <c r="M194" s="241"/>
      <c r="N194" s="241"/>
      <c r="R194" s="178"/>
      <c r="S194" s="178"/>
      <c r="T194" s="178"/>
      <c r="U194" s="178"/>
      <c r="V194" s="178"/>
      <c r="W194" s="178"/>
      <c r="X194" s="178"/>
      <c r="Y194" s="178"/>
      <c r="Z194" s="178"/>
      <c r="AA194" s="178"/>
      <c r="AB194" s="178"/>
      <c r="AC194" s="178"/>
      <c r="AD194" s="178"/>
      <c r="AE194" s="178"/>
      <c r="AF194" s="178"/>
      <c r="AG194" s="178"/>
      <c r="AH194" s="178"/>
    </row>
    <row r="195" spans="2:34" s="50" customFormat="1" ht="15.75" x14ac:dyDescent="0.3">
      <c r="B195" s="245" t="s">
        <v>2010</v>
      </c>
      <c r="C195" s="241" t="s">
        <v>1967</v>
      </c>
      <c r="D195" s="241" t="s">
        <v>1959</v>
      </c>
      <c r="E195" s="241" t="s">
        <v>2067</v>
      </c>
      <c r="F195" s="241" t="s">
        <v>996</v>
      </c>
      <c r="G195" s="246" t="s">
        <v>996</v>
      </c>
      <c r="H195" s="241" t="s">
        <v>1967</v>
      </c>
      <c r="I195" s="242" t="s">
        <v>1191</v>
      </c>
      <c r="J195" s="247">
        <v>16749529</v>
      </c>
      <c r="K195" s="241"/>
      <c r="L195" s="241"/>
      <c r="M195" s="241"/>
      <c r="N195" s="241"/>
      <c r="R195" s="178"/>
      <c r="S195" s="178"/>
      <c r="T195" s="178"/>
      <c r="U195" s="178"/>
      <c r="V195" s="178"/>
      <c r="W195" s="178"/>
      <c r="X195" s="178"/>
      <c r="Y195" s="178"/>
      <c r="Z195" s="178"/>
      <c r="AA195" s="178"/>
      <c r="AB195" s="178"/>
      <c r="AC195" s="178"/>
      <c r="AD195" s="178"/>
      <c r="AE195" s="178"/>
      <c r="AF195" s="178"/>
      <c r="AG195" s="178"/>
      <c r="AH195" s="178"/>
    </row>
    <row r="196" spans="2:34" s="50" customFormat="1" ht="15.75" x14ac:dyDescent="0.3">
      <c r="B196" s="245" t="s">
        <v>2030</v>
      </c>
      <c r="C196" s="241" t="s">
        <v>1991</v>
      </c>
      <c r="D196" s="241" t="s">
        <v>1958</v>
      </c>
      <c r="E196" s="241" t="s">
        <v>2043</v>
      </c>
      <c r="F196" s="241" t="s">
        <v>996</v>
      </c>
      <c r="G196" s="246" t="s">
        <v>996</v>
      </c>
      <c r="H196" s="241" t="s">
        <v>1991</v>
      </c>
      <c r="I196" s="242" t="s">
        <v>1191</v>
      </c>
      <c r="J196" s="247">
        <v>120478010</v>
      </c>
      <c r="K196" s="241"/>
      <c r="L196" s="241"/>
      <c r="M196" s="241"/>
      <c r="N196" s="241"/>
      <c r="R196" s="178"/>
      <c r="S196" s="178"/>
      <c r="T196" s="178"/>
      <c r="U196" s="178"/>
      <c r="V196" s="178"/>
      <c r="W196" s="178"/>
      <c r="X196" s="178"/>
      <c r="Y196" s="178"/>
      <c r="Z196" s="178"/>
      <c r="AA196" s="178"/>
      <c r="AB196" s="178"/>
      <c r="AC196" s="178"/>
      <c r="AD196" s="178"/>
      <c r="AE196" s="178"/>
      <c r="AF196" s="178"/>
      <c r="AG196" s="178"/>
      <c r="AH196" s="178"/>
    </row>
    <row r="197" spans="2:34" s="50" customFormat="1" ht="15.75" x14ac:dyDescent="0.3">
      <c r="B197" s="245" t="s">
        <v>2030</v>
      </c>
      <c r="C197" s="241" t="s">
        <v>1991</v>
      </c>
      <c r="D197" s="241" t="s">
        <v>1958</v>
      </c>
      <c r="E197" s="241" t="s">
        <v>2044</v>
      </c>
      <c r="F197" s="241" t="s">
        <v>996</v>
      </c>
      <c r="G197" s="246" t="s">
        <v>996</v>
      </c>
      <c r="H197" s="241" t="s">
        <v>1991</v>
      </c>
      <c r="I197" s="242" t="s">
        <v>1191</v>
      </c>
      <c r="J197" s="247">
        <v>6285698</v>
      </c>
      <c r="K197" s="241"/>
      <c r="L197" s="241"/>
      <c r="M197" s="241"/>
      <c r="N197" s="241"/>
      <c r="R197" s="178"/>
      <c r="S197" s="178"/>
      <c r="T197" s="178"/>
      <c r="U197" s="178"/>
      <c r="V197" s="178"/>
      <c r="W197" s="178"/>
      <c r="X197" s="178"/>
      <c r="Y197" s="178"/>
      <c r="Z197" s="178"/>
      <c r="AA197" s="178"/>
      <c r="AB197" s="178"/>
      <c r="AC197" s="178"/>
      <c r="AD197" s="178"/>
      <c r="AE197" s="178"/>
      <c r="AF197" s="178"/>
      <c r="AG197" s="178"/>
      <c r="AH197" s="178"/>
    </row>
    <row r="198" spans="2:34" s="50" customFormat="1" ht="15.75" x14ac:dyDescent="0.3">
      <c r="B198" s="245" t="s">
        <v>2030</v>
      </c>
      <c r="C198" s="241" t="s">
        <v>1991</v>
      </c>
      <c r="D198" s="241" t="s">
        <v>1958</v>
      </c>
      <c r="E198" s="241" t="s">
        <v>2045</v>
      </c>
      <c r="F198" s="241" t="s">
        <v>996</v>
      </c>
      <c r="G198" s="246" t="s">
        <v>996</v>
      </c>
      <c r="H198" s="241" t="s">
        <v>1991</v>
      </c>
      <c r="I198" s="242" t="s">
        <v>1191</v>
      </c>
      <c r="J198" s="247">
        <v>628570</v>
      </c>
      <c r="K198" s="241"/>
      <c r="L198" s="241"/>
      <c r="M198" s="241"/>
      <c r="N198" s="241"/>
      <c r="R198" s="178"/>
      <c r="S198" s="178"/>
      <c r="T198" s="178"/>
      <c r="U198" s="178"/>
      <c r="V198" s="178"/>
      <c r="W198" s="178"/>
      <c r="X198" s="178"/>
      <c r="Y198" s="178"/>
      <c r="Z198" s="178"/>
      <c r="AA198" s="178"/>
      <c r="AB198" s="178"/>
      <c r="AC198" s="178"/>
      <c r="AD198" s="178"/>
      <c r="AE198" s="178"/>
      <c r="AF198" s="178"/>
      <c r="AG198" s="178"/>
      <c r="AH198" s="178"/>
    </row>
    <row r="199" spans="2:34" s="50" customFormat="1" ht="15.75" x14ac:dyDescent="0.3">
      <c r="B199" s="245" t="s">
        <v>2030</v>
      </c>
      <c r="C199" s="241" t="s">
        <v>1991</v>
      </c>
      <c r="D199" s="241" t="s">
        <v>1958</v>
      </c>
      <c r="E199" s="241" t="s">
        <v>2046</v>
      </c>
      <c r="F199" s="241" t="s">
        <v>996</v>
      </c>
      <c r="G199" s="241" t="s">
        <v>996</v>
      </c>
      <c r="H199" s="241" t="s">
        <v>1991</v>
      </c>
      <c r="I199" s="242" t="s">
        <v>1191</v>
      </c>
      <c r="J199" s="247">
        <v>1668351</v>
      </c>
      <c r="K199" s="241"/>
      <c r="L199" s="241"/>
      <c r="M199" s="241"/>
      <c r="N199" s="241"/>
      <c r="R199" s="178"/>
      <c r="S199" s="178"/>
      <c r="T199" s="178"/>
      <c r="U199" s="178"/>
      <c r="V199" s="178"/>
      <c r="W199" s="178"/>
      <c r="X199" s="178"/>
      <c r="Y199" s="178"/>
      <c r="Z199" s="178"/>
      <c r="AA199" s="178"/>
      <c r="AB199" s="178"/>
      <c r="AC199" s="178"/>
      <c r="AD199" s="178"/>
      <c r="AE199" s="178"/>
      <c r="AF199" s="178"/>
      <c r="AG199" s="178"/>
      <c r="AH199" s="178"/>
    </row>
    <row r="200" spans="2:34" s="50" customFormat="1" ht="15.75" x14ac:dyDescent="0.3">
      <c r="B200" s="245" t="s">
        <v>2030</v>
      </c>
      <c r="C200" s="241" t="s">
        <v>1991</v>
      </c>
      <c r="D200" s="241" t="s">
        <v>1958</v>
      </c>
      <c r="E200" s="241" t="s">
        <v>2047</v>
      </c>
      <c r="F200" s="241" t="s">
        <v>996</v>
      </c>
      <c r="G200" s="241" t="s">
        <v>996</v>
      </c>
      <c r="H200" s="241" t="s">
        <v>1991</v>
      </c>
      <c r="I200" s="242" t="s">
        <v>1191</v>
      </c>
      <c r="J200" s="247">
        <v>20913235</v>
      </c>
      <c r="K200" s="241"/>
      <c r="L200" s="241"/>
      <c r="M200" s="241"/>
      <c r="N200" s="241"/>
      <c r="R200" s="178"/>
      <c r="S200" s="178"/>
      <c r="T200" s="178"/>
      <c r="U200" s="178"/>
      <c r="V200" s="178"/>
      <c r="W200" s="178"/>
      <c r="X200" s="178"/>
      <c r="Y200" s="178"/>
      <c r="Z200" s="178"/>
      <c r="AA200" s="178"/>
      <c r="AB200" s="178"/>
      <c r="AC200" s="178"/>
      <c r="AD200" s="178"/>
      <c r="AE200" s="178"/>
      <c r="AF200" s="178"/>
      <c r="AG200" s="178"/>
      <c r="AH200" s="178"/>
    </row>
    <row r="201" spans="2:34" s="50" customFormat="1" ht="15.75" x14ac:dyDescent="0.3">
      <c r="B201" s="245" t="s">
        <v>2030</v>
      </c>
      <c r="C201" s="241" t="s">
        <v>1991</v>
      </c>
      <c r="D201" s="241" t="s">
        <v>1958</v>
      </c>
      <c r="E201" s="241" t="s">
        <v>2048</v>
      </c>
      <c r="F201" s="241" t="s">
        <v>996</v>
      </c>
      <c r="G201" s="241" t="s">
        <v>996</v>
      </c>
      <c r="H201" s="241" t="s">
        <v>1991</v>
      </c>
      <c r="I201" s="242" t="s">
        <v>1191</v>
      </c>
      <c r="J201" s="247">
        <v>29040328</v>
      </c>
      <c r="K201" s="241"/>
      <c r="L201" s="241"/>
      <c r="M201" s="241"/>
      <c r="N201" s="241"/>
      <c r="R201" s="178"/>
      <c r="S201" s="178"/>
      <c r="T201" s="178"/>
      <c r="U201" s="178"/>
      <c r="V201" s="178"/>
      <c r="W201" s="178"/>
      <c r="X201" s="178"/>
      <c r="Y201" s="178"/>
      <c r="Z201" s="178"/>
      <c r="AA201" s="178"/>
      <c r="AB201" s="178"/>
      <c r="AC201" s="178"/>
      <c r="AD201" s="178"/>
      <c r="AE201" s="178"/>
      <c r="AF201" s="178"/>
      <c r="AG201" s="178"/>
      <c r="AH201" s="178"/>
    </row>
    <row r="202" spans="2:34" s="50" customFormat="1" ht="15.75" x14ac:dyDescent="0.3">
      <c r="B202" s="245" t="s">
        <v>2030</v>
      </c>
      <c r="C202" s="241" t="s">
        <v>1991</v>
      </c>
      <c r="D202" s="241" t="s">
        <v>1958</v>
      </c>
      <c r="E202" s="241" t="s">
        <v>2050</v>
      </c>
      <c r="F202" s="241" t="s">
        <v>996</v>
      </c>
      <c r="G202" s="241" t="s">
        <v>996</v>
      </c>
      <c r="H202" s="241" t="s">
        <v>1991</v>
      </c>
      <c r="I202" s="242" t="s">
        <v>1191</v>
      </c>
      <c r="J202" s="247">
        <v>30938903</v>
      </c>
      <c r="K202" s="241"/>
      <c r="L202" s="241"/>
      <c r="M202" s="241"/>
      <c r="N202" s="241"/>
      <c r="R202" s="178"/>
      <c r="S202" s="178"/>
      <c r="T202" s="178"/>
      <c r="U202" s="178"/>
      <c r="V202" s="178"/>
      <c r="W202" s="178"/>
      <c r="X202" s="178"/>
      <c r="Y202" s="178"/>
      <c r="Z202" s="178"/>
      <c r="AA202" s="178"/>
      <c r="AB202" s="178"/>
      <c r="AC202" s="178"/>
      <c r="AD202" s="178"/>
      <c r="AE202" s="178"/>
      <c r="AF202" s="178"/>
      <c r="AG202" s="178"/>
      <c r="AH202" s="178"/>
    </row>
    <row r="203" spans="2:34" s="50" customFormat="1" ht="15.75" x14ac:dyDescent="0.3">
      <c r="B203" s="245" t="s">
        <v>2030</v>
      </c>
      <c r="C203" s="241" t="s">
        <v>1991</v>
      </c>
      <c r="D203" s="241" t="s">
        <v>2075</v>
      </c>
      <c r="E203" s="241" t="s">
        <v>2051</v>
      </c>
      <c r="F203" s="241" t="s">
        <v>996</v>
      </c>
      <c r="G203" s="241" t="s">
        <v>996</v>
      </c>
      <c r="H203" s="241" t="s">
        <v>1991</v>
      </c>
      <c r="I203" s="242" t="s">
        <v>1191</v>
      </c>
      <c r="J203" s="247">
        <v>1353194716</v>
      </c>
      <c r="K203" s="241"/>
      <c r="L203" s="241"/>
      <c r="M203" s="241"/>
      <c r="N203" s="241"/>
      <c r="R203" s="178"/>
      <c r="S203" s="178"/>
      <c r="T203" s="178"/>
      <c r="U203" s="178"/>
      <c r="V203" s="178"/>
      <c r="W203" s="178"/>
      <c r="X203" s="178"/>
      <c r="Y203" s="178"/>
      <c r="Z203" s="178"/>
      <c r="AA203" s="178"/>
      <c r="AB203" s="178"/>
      <c r="AC203" s="178"/>
      <c r="AD203" s="178"/>
      <c r="AE203" s="178"/>
      <c r="AF203" s="178"/>
      <c r="AG203" s="178"/>
      <c r="AH203" s="178"/>
    </row>
    <row r="204" spans="2:34" s="50" customFormat="1" ht="15.75" x14ac:dyDescent="0.3">
      <c r="B204" s="245" t="s">
        <v>2030</v>
      </c>
      <c r="C204" s="241" t="s">
        <v>1991</v>
      </c>
      <c r="D204" s="241" t="s">
        <v>1959</v>
      </c>
      <c r="E204" s="241" t="s">
        <v>2065</v>
      </c>
      <c r="F204" s="241" t="s">
        <v>996</v>
      </c>
      <c r="G204" s="241" t="s">
        <v>996</v>
      </c>
      <c r="H204" s="241" t="s">
        <v>1991</v>
      </c>
      <c r="I204" s="242" t="s">
        <v>1191</v>
      </c>
      <c r="J204" s="247">
        <v>649203172</v>
      </c>
      <c r="K204" s="241"/>
      <c r="L204" s="241"/>
      <c r="M204" s="241"/>
      <c r="N204" s="241"/>
      <c r="R204" s="178"/>
      <c r="S204" s="178"/>
      <c r="T204" s="178"/>
      <c r="U204" s="178"/>
      <c r="V204" s="178"/>
      <c r="W204" s="178"/>
      <c r="X204" s="178"/>
      <c r="Y204" s="178"/>
      <c r="Z204" s="178"/>
      <c r="AA204" s="178"/>
      <c r="AB204" s="178"/>
      <c r="AC204" s="178"/>
      <c r="AD204" s="178"/>
      <c r="AE204" s="178"/>
      <c r="AF204" s="178"/>
      <c r="AG204" s="178"/>
      <c r="AH204" s="178"/>
    </row>
    <row r="205" spans="2:34" s="50" customFormat="1" ht="15.75" x14ac:dyDescent="0.3">
      <c r="B205" s="245" t="s">
        <v>2034</v>
      </c>
      <c r="C205" s="241" t="s">
        <v>1996</v>
      </c>
      <c r="D205" s="241" t="s">
        <v>1958</v>
      </c>
      <c r="E205" s="241" t="s">
        <v>2050</v>
      </c>
      <c r="F205" s="241" t="s">
        <v>996</v>
      </c>
      <c r="G205" s="241" t="s">
        <v>996</v>
      </c>
      <c r="H205" s="241" t="s">
        <v>1996</v>
      </c>
      <c r="I205" s="242" t="s">
        <v>1191</v>
      </c>
      <c r="J205" s="247">
        <v>455310</v>
      </c>
      <c r="K205" s="241"/>
      <c r="L205" s="241"/>
      <c r="M205" s="241"/>
      <c r="N205" s="241"/>
      <c r="R205" s="178"/>
      <c r="S205" s="178"/>
      <c r="T205" s="178"/>
      <c r="U205" s="178"/>
      <c r="V205" s="178"/>
      <c r="W205" s="178"/>
      <c r="X205" s="178"/>
      <c r="Y205" s="178"/>
      <c r="Z205" s="178"/>
      <c r="AA205" s="178"/>
      <c r="AB205" s="178"/>
      <c r="AC205" s="178"/>
      <c r="AD205" s="178"/>
      <c r="AE205" s="178"/>
      <c r="AF205" s="178"/>
      <c r="AG205" s="178"/>
      <c r="AH205" s="178"/>
    </row>
    <row r="206" spans="2:34" s="50" customFormat="1" ht="15.75" x14ac:dyDescent="0.3">
      <c r="B206" s="245" t="s">
        <v>2036</v>
      </c>
      <c r="C206" s="241" t="s">
        <v>1998</v>
      </c>
      <c r="D206" s="241" t="s">
        <v>1958</v>
      </c>
      <c r="E206" s="241" t="s">
        <v>2043</v>
      </c>
      <c r="F206" s="241" t="s">
        <v>996</v>
      </c>
      <c r="G206" s="246" t="s">
        <v>996</v>
      </c>
      <c r="H206" s="241" t="s">
        <v>1998</v>
      </c>
      <c r="I206" s="242" t="s">
        <v>1191</v>
      </c>
      <c r="J206" s="247">
        <v>78618444</v>
      </c>
      <c r="K206" s="241"/>
      <c r="L206" s="241"/>
      <c r="M206" s="241"/>
      <c r="N206" s="241"/>
      <c r="R206" s="178"/>
      <c r="S206" s="178"/>
      <c r="T206" s="178"/>
      <c r="U206" s="178"/>
      <c r="V206" s="178"/>
      <c r="W206" s="178"/>
      <c r="X206" s="178"/>
      <c r="Y206" s="178"/>
      <c r="Z206" s="178"/>
      <c r="AA206" s="178"/>
      <c r="AB206" s="178"/>
      <c r="AC206" s="178"/>
      <c r="AD206" s="178"/>
      <c r="AE206" s="178"/>
      <c r="AF206" s="178"/>
      <c r="AG206" s="178"/>
      <c r="AH206" s="178"/>
    </row>
    <row r="207" spans="2:34" s="50" customFormat="1" ht="15.75" x14ac:dyDescent="0.3">
      <c r="B207" s="245" t="s">
        <v>2036</v>
      </c>
      <c r="C207" s="241" t="s">
        <v>1998</v>
      </c>
      <c r="D207" s="241" t="s">
        <v>1958</v>
      </c>
      <c r="E207" s="241" t="s">
        <v>2050</v>
      </c>
      <c r="F207" s="241" t="s">
        <v>996</v>
      </c>
      <c r="G207" s="246" t="s">
        <v>996</v>
      </c>
      <c r="H207" s="241" t="s">
        <v>1998</v>
      </c>
      <c r="I207" s="242" t="s">
        <v>1191</v>
      </c>
      <c r="J207" s="247">
        <v>3076335</v>
      </c>
      <c r="K207" s="241"/>
      <c r="L207" s="241"/>
      <c r="M207" s="241"/>
      <c r="N207" s="241"/>
      <c r="R207" s="178"/>
      <c r="S207" s="178"/>
      <c r="T207" s="178"/>
      <c r="U207" s="178"/>
      <c r="V207" s="178"/>
      <c r="W207" s="178"/>
      <c r="X207" s="178"/>
      <c r="Y207" s="178"/>
      <c r="Z207" s="178"/>
      <c r="AA207" s="178"/>
      <c r="AB207" s="178"/>
      <c r="AC207" s="178"/>
      <c r="AD207" s="178"/>
      <c r="AE207" s="178"/>
      <c r="AF207" s="178"/>
      <c r="AG207" s="178"/>
      <c r="AH207" s="178"/>
    </row>
    <row r="208" spans="2:34" s="50" customFormat="1" ht="15.75" x14ac:dyDescent="0.3">
      <c r="B208" s="245" t="s">
        <v>2035</v>
      </c>
      <c r="C208" s="241" t="s">
        <v>1997</v>
      </c>
      <c r="D208" s="241" t="s">
        <v>1958</v>
      </c>
      <c r="E208" s="241" t="s">
        <v>2045</v>
      </c>
      <c r="F208" s="241" t="s">
        <v>996</v>
      </c>
      <c r="G208" s="246" t="s">
        <v>996</v>
      </c>
      <c r="H208" s="241" t="s">
        <v>1997</v>
      </c>
      <c r="I208" s="242" t="s">
        <v>1191</v>
      </c>
      <c r="J208" s="247">
        <v>185192</v>
      </c>
      <c r="K208" s="241"/>
      <c r="L208" s="241"/>
      <c r="M208" s="241"/>
      <c r="N208" s="241"/>
      <c r="R208" s="178"/>
      <c r="S208" s="178"/>
      <c r="T208" s="178"/>
      <c r="U208" s="178"/>
      <c r="V208" s="178"/>
      <c r="W208" s="178"/>
      <c r="X208" s="178"/>
      <c r="Y208" s="178"/>
      <c r="Z208" s="178"/>
      <c r="AA208" s="178"/>
      <c r="AB208" s="178"/>
      <c r="AC208" s="178"/>
      <c r="AD208" s="178"/>
      <c r="AE208" s="178"/>
      <c r="AF208" s="178"/>
      <c r="AG208" s="178"/>
      <c r="AH208" s="178"/>
    </row>
    <row r="209" spans="2:34" s="50" customFormat="1" ht="15.75" x14ac:dyDescent="0.3">
      <c r="B209" s="245" t="s">
        <v>2035</v>
      </c>
      <c r="C209" s="241" t="s">
        <v>1997</v>
      </c>
      <c r="D209" s="241" t="s">
        <v>1958</v>
      </c>
      <c r="E209" s="241" t="s">
        <v>2050</v>
      </c>
      <c r="F209" s="241" t="s">
        <v>996</v>
      </c>
      <c r="G209" s="246" t="s">
        <v>996</v>
      </c>
      <c r="H209" s="241" t="s">
        <v>1997</v>
      </c>
      <c r="I209" s="242" t="s">
        <v>1191</v>
      </c>
      <c r="J209" s="247">
        <v>21786</v>
      </c>
      <c r="K209" s="241"/>
      <c r="L209" s="241"/>
      <c r="M209" s="241"/>
      <c r="N209" s="241"/>
      <c r="R209" s="178"/>
      <c r="S209" s="178"/>
      <c r="T209" s="178"/>
      <c r="U209" s="178"/>
      <c r="V209" s="178"/>
      <c r="W209" s="178"/>
      <c r="X209" s="178"/>
      <c r="Y209" s="178"/>
      <c r="Z209" s="178"/>
      <c r="AA209" s="178"/>
      <c r="AB209" s="178"/>
      <c r="AC209" s="178"/>
      <c r="AD209" s="178"/>
      <c r="AE209" s="178"/>
      <c r="AF209" s="178"/>
      <c r="AG209" s="178"/>
      <c r="AH209" s="178"/>
    </row>
    <row r="210" spans="2:34" s="50" customFormat="1" ht="15.75" x14ac:dyDescent="0.3">
      <c r="B210" s="245" t="s">
        <v>2039</v>
      </c>
      <c r="C210" s="241" t="s">
        <v>2002</v>
      </c>
      <c r="D210" s="241" t="s">
        <v>1958</v>
      </c>
      <c r="E210" s="241" t="s">
        <v>2050</v>
      </c>
      <c r="F210" s="241" t="s">
        <v>996</v>
      </c>
      <c r="G210" s="246" t="s">
        <v>996</v>
      </c>
      <c r="H210" s="241" t="s">
        <v>2002</v>
      </c>
      <c r="I210" s="242" t="s">
        <v>1191</v>
      </c>
      <c r="J210" s="247">
        <v>408456</v>
      </c>
      <c r="K210" s="241"/>
      <c r="L210" s="241"/>
      <c r="M210" s="241"/>
      <c r="N210" s="241"/>
      <c r="R210" s="178"/>
      <c r="S210" s="178"/>
      <c r="T210" s="178"/>
      <c r="U210" s="178"/>
      <c r="V210" s="178"/>
      <c r="W210" s="178"/>
      <c r="X210" s="178"/>
      <c r="Y210" s="178"/>
      <c r="Z210" s="178"/>
      <c r="AA210" s="178"/>
      <c r="AB210" s="178"/>
      <c r="AC210" s="178"/>
      <c r="AD210" s="178"/>
      <c r="AE210" s="178"/>
      <c r="AF210" s="178"/>
      <c r="AG210" s="178"/>
      <c r="AH210" s="178"/>
    </row>
    <row r="211" spans="2:34" s="50" customFormat="1" ht="15.75" x14ac:dyDescent="0.3">
      <c r="B211" s="245" t="s">
        <v>2039</v>
      </c>
      <c r="C211" s="241" t="s">
        <v>2002</v>
      </c>
      <c r="D211" s="241" t="s">
        <v>1958</v>
      </c>
      <c r="E211" s="241" t="s">
        <v>2043</v>
      </c>
      <c r="F211" s="241" t="s">
        <v>996</v>
      </c>
      <c r="G211" s="246" t="s">
        <v>996</v>
      </c>
      <c r="H211" s="241" t="s">
        <v>2002</v>
      </c>
      <c r="I211" s="242" t="s">
        <v>1191</v>
      </c>
      <c r="J211" s="247">
        <v>19030530</v>
      </c>
      <c r="K211" s="241"/>
      <c r="L211" s="241"/>
      <c r="M211" s="241"/>
      <c r="N211" s="241"/>
      <c r="R211" s="178"/>
      <c r="S211" s="178"/>
      <c r="T211" s="178"/>
      <c r="U211" s="178"/>
      <c r="V211" s="178"/>
      <c r="W211" s="178"/>
      <c r="X211" s="178"/>
      <c r="Y211" s="178"/>
      <c r="Z211" s="178"/>
      <c r="AA211" s="178"/>
      <c r="AB211" s="178"/>
      <c r="AC211" s="178"/>
      <c r="AD211" s="178"/>
      <c r="AE211" s="178"/>
      <c r="AF211" s="178"/>
      <c r="AG211" s="178"/>
      <c r="AH211" s="178"/>
    </row>
    <row r="212" spans="2:34" s="50" customFormat="1" ht="15.75" x14ac:dyDescent="0.3">
      <c r="B212" s="245" t="s">
        <v>2039</v>
      </c>
      <c r="C212" s="241" t="s">
        <v>2002</v>
      </c>
      <c r="D212" s="241" t="s">
        <v>1959</v>
      </c>
      <c r="E212" s="241" t="s">
        <v>2057</v>
      </c>
      <c r="F212" s="241" t="s">
        <v>996</v>
      </c>
      <c r="G212" s="246" t="s">
        <v>996</v>
      </c>
      <c r="H212" s="241" t="s">
        <v>2002</v>
      </c>
      <c r="I212" s="242" t="s">
        <v>1191</v>
      </c>
      <c r="J212" s="247">
        <v>1826896</v>
      </c>
      <c r="K212" s="241"/>
      <c r="L212" s="241"/>
      <c r="M212" s="241"/>
      <c r="N212" s="241"/>
      <c r="R212" s="178"/>
      <c r="S212" s="178"/>
      <c r="T212" s="178"/>
      <c r="U212" s="178"/>
      <c r="V212" s="178"/>
      <c r="W212" s="178"/>
      <c r="X212" s="178"/>
      <c r="Y212" s="178"/>
      <c r="Z212" s="178"/>
      <c r="AA212" s="178"/>
      <c r="AB212" s="178"/>
      <c r="AC212" s="178"/>
      <c r="AD212" s="178"/>
      <c r="AE212" s="178"/>
      <c r="AF212" s="178"/>
      <c r="AG212" s="178"/>
      <c r="AH212" s="178"/>
    </row>
    <row r="213" spans="2:34" s="50" customFormat="1" ht="15.75" x14ac:dyDescent="0.3">
      <c r="B213" s="245" t="s">
        <v>2039</v>
      </c>
      <c r="C213" s="241" t="s">
        <v>2002</v>
      </c>
      <c r="D213" s="241" t="s">
        <v>1959</v>
      </c>
      <c r="E213" s="241" t="s">
        <v>2058</v>
      </c>
      <c r="F213" s="241" t="s">
        <v>996</v>
      </c>
      <c r="G213" s="246" t="s">
        <v>996</v>
      </c>
      <c r="H213" s="241" t="s">
        <v>2002</v>
      </c>
      <c r="I213" s="242" t="s">
        <v>1191</v>
      </c>
      <c r="J213" s="247">
        <v>1808874</v>
      </c>
      <c r="K213" s="241"/>
      <c r="L213" s="241"/>
      <c r="M213" s="241"/>
      <c r="N213" s="241"/>
      <c r="R213" s="178"/>
      <c r="S213" s="178"/>
      <c r="T213" s="178"/>
      <c r="U213" s="178"/>
      <c r="V213" s="178"/>
      <c r="W213" s="178"/>
      <c r="X213" s="178"/>
      <c r="Y213" s="178"/>
      <c r="Z213" s="178"/>
      <c r="AA213" s="178"/>
      <c r="AB213" s="178"/>
      <c r="AC213" s="178"/>
      <c r="AD213" s="178"/>
      <c r="AE213" s="178"/>
      <c r="AF213" s="178"/>
      <c r="AG213" s="178"/>
      <c r="AH213" s="178"/>
    </row>
    <row r="214" spans="2:34" s="50" customFormat="1" ht="15.75" x14ac:dyDescent="0.3">
      <c r="B214" s="245" t="s">
        <v>2039</v>
      </c>
      <c r="C214" s="241" t="s">
        <v>2002</v>
      </c>
      <c r="D214" s="241" t="s">
        <v>1959</v>
      </c>
      <c r="E214" s="241" t="s">
        <v>2063</v>
      </c>
      <c r="F214" s="241" t="s">
        <v>996</v>
      </c>
      <c r="G214" s="246" t="s">
        <v>996</v>
      </c>
      <c r="H214" s="241" t="s">
        <v>2002</v>
      </c>
      <c r="I214" s="242" t="s">
        <v>1191</v>
      </c>
      <c r="J214" s="247">
        <v>1162974</v>
      </c>
      <c r="K214" s="241"/>
      <c r="L214" s="241"/>
      <c r="M214" s="241"/>
      <c r="N214" s="241"/>
      <c r="R214" s="178"/>
      <c r="S214" s="178"/>
      <c r="T214" s="178"/>
      <c r="U214" s="178"/>
      <c r="V214" s="178"/>
      <c r="W214" s="178"/>
      <c r="X214" s="178"/>
      <c r="Y214" s="178"/>
      <c r="Z214" s="178"/>
      <c r="AA214" s="178"/>
      <c r="AB214" s="178"/>
      <c r="AC214" s="178"/>
      <c r="AD214" s="178"/>
      <c r="AE214" s="178"/>
      <c r="AF214" s="178"/>
      <c r="AG214" s="178"/>
      <c r="AH214" s="178"/>
    </row>
    <row r="215" spans="2:34" s="50" customFormat="1" ht="15.75" x14ac:dyDescent="0.3">
      <c r="B215" s="245" t="s">
        <v>2039</v>
      </c>
      <c r="C215" s="241" t="s">
        <v>2002</v>
      </c>
      <c r="D215" s="241" t="s">
        <v>1959</v>
      </c>
      <c r="E215" s="241" t="s">
        <v>2064</v>
      </c>
      <c r="F215" s="241" t="s">
        <v>996</v>
      </c>
      <c r="G215" s="246" t="s">
        <v>996</v>
      </c>
      <c r="H215" s="241" t="s">
        <v>2002</v>
      </c>
      <c r="I215" s="242" t="s">
        <v>1191</v>
      </c>
      <c r="J215" s="247">
        <v>1565165</v>
      </c>
      <c r="K215" s="241"/>
      <c r="L215" s="241"/>
      <c r="M215" s="241"/>
      <c r="N215" s="241"/>
      <c r="R215" s="178"/>
      <c r="S215" s="178"/>
      <c r="T215" s="178"/>
      <c r="U215" s="178"/>
      <c r="V215" s="178"/>
      <c r="W215" s="178"/>
      <c r="X215" s="178"/>
      <c r="Y215" s="178"/>
      <c r="Z215" s="178"/>
      <c r="AA215" s="178"/>
      <c r="AB215" s="178"/>
      <c r="AC215" s="178"/>
      <c r="AD215" s="178"/>
      <c r="AE215" s="178"/>
      <c r="AF215" s="178"/>
      <c r="AG215" s="178"/>
      <c r="AH215" s="178"/>
    </row>
    <row r="216" spans="2:34" s="50" customFormat="1" ht="15.75" x14ac:dyDescent="0.3">
      <c r="B216" s="245" t="s">
        <v>2039</v>
      </c>
      <c r="C216" s="241" t="s">
        <v>2002</v>
      </c>
      <c r="D216" s="50" t="s">
        <v>1959</v>
      </c>
      <c r="E216" s="241" t="s">
        <v>2066</v>
      </c>
      <c r="F216" s="241" t="s">
        <v>996</v>
      </c>
      <c r="G216" s="246" t="s">
        <v>996</v>
      </c>
      <c r="H216" s="241" t="s">
        <v>2002</v>
      </c>
      <c r="I216" s="242" t="s">
        <v>1191</v>
      </c>
      <c r="J216" s="247">
        <v>650899</v>
      </c>
      <c r="K216" s="241"/>
      <c r="L216" s="241"/>
      <c r="M216" s="241"/>
      <c r="N216" s="241"/>
      <c r="R216" s="178"/>
      <c r="S216" s="178"/>
      <c r="T216" s="178"/>
      <c r="U216" s="178"/>
      <c r="V216" s="178"/>
      <c r="W216" s="178"/>
      <c r="X216" s="178"/>
      <c r="Y216" s="178"/>
      <c r="Z216" s="178"/>
      <c r="AA216" s="178"/>
      <c r="AB216" s="178"/>
      <c r="AC216" s="178"/>
      <c r="AD216" s="178"/>
      <c r="AE216" s="178"/>
      <c r="AF216" s="178"/>
      <c r="AG216" s="178"/>
      <c r="AH216" s="178"/>
    </row>
    <row r="217" spans="2:34" s="50" customFormat="1" ht="15.75" x14ac:dyDescent="0.3">
      <c r="B217" s="245" t="s">
        <v>2039</v>
      </c>
      <c r="C217" s="241" t="s">
        <v>2002</v>
      </c>
      <c r="D217" s="241" t="s">
        <v>1958</v>
      </c>
      <c r="E217" s="241" t="s">
        <v>2068</v>
      </c>
      <c r="F217" s="241" t="s">
        <v>996</v>
      </c>
      <c r="G217" s="246" t="s">
        <v>996</v>
      </c>
      <c r="H217" s="241" t="s">
        <v>2002</v>
      </c>
      <c r="I217" s="242" t="s">
        <v>1191</v>
      </c>
      <c r="J217" s="247">
        <v>135</v>
      </c>
      <c r="K217" s="241"/>
      <c r="L217" s="241"/>
      <c r="M217" s="241"/>
      <c r="N217" s="241"/>
      <c r="R217" s="178"/>
      <c r="S217" s="178"/>
      <c r="T217" s="178"/>
      <c r="U217" s="178"/>
      <c r="V217" s="178"/>
      <c r="W217" s="178"/>
      <c r="X217" s="178"/>
      <c r="Y217" s="178"/>
      <c r="Z217" s="178"/>
      <c r="AA217" s="178"/>
      <c r="AB217" s="178"/>
      <c r="AC217" s="178"/>
      <c r="AD217" s="178"/>
      <c r="AE217" s="178"/>
      <c r="AF217" s="178"/>
      <c r="AG217" s="178"/>
      <c r="AH217" s="178"/>
    </row>
    <row r="218" spans="2:34" s="50" customFormat="1" ht="15.75" x14ac:dyDescent="0.3">
      <c r="B218" s="245" t="s">
        <v>2040</v>
      </c>
      <c r="C218" s="241" t="s">
        <v>2003</v>
      </c>
      <c r="D218" s="241" t="s">
        <v>1958</v>
      </c>
      <c r="E218" s="241" t="s">
        <v>2047</v>
      </c>
      <c r="F218" s="241" t="s">
        <v>996</v>
      </c>
      <c r="G218" s="246" t="s">
        <v>996</v>
      </c>
      <c r="H218" s="241" t="s">
        <v>2003</v>
      </c>
      <c r="I218" s="242" t="s">
        <v>1191</v>
      </c>
      <c r="J218" s="247">
        <v>5358</v>
      </c>
      <c r="K218" s="241"/>
      <c r="L218" s="241"/>
      <c r="M218" s="241"/>
      <c r="N218" s="241"/>
      <c r="R218" s="178"/>
      <c r="S218" s="178"/>
      <c r="T218" s="178"/>
      <c r="U218" s="178"/>
      <c r="V218" s="178"/>
      <c r="W218" s="178"/>
      <c r="X218" s="178"/>
      <c r="Y218" s="178"/>
      <c r="Z218" s="178"/>
      <c r="AA218" s="178"/>
      <c r="AB218" s="178"/>
      <c r="AC218" s="178"/>
      <c r="AD218" s="178"/>
      <c r="AE218" s="178"/>
      <c r="AF218" s="178"/>
      <c r="AG218" s="178"/>
      <c r="AH218" s="178"/>
    </row>
    <row r="219" spans="2:34" s="50" customFormat="1" ht="15.75" x14ac:dyDescent="0.3">
      <c r="B219" s="245" t="s">
        <v>2040</v>
      </c>
      <c r="C219" s="241" t="s">
        <v>2003</v>
      </c>
      <c r="D219" s="241" t="s">
        <v>1958</v>
      </c>
      <c r="E219" s="241" t="s">
        <v>2050</v>
      </c>
      <c r="F219" s="50" t="s">
        <v>996</v>
      </c>
      <c r="G219" s="246" t="s">
        <v>996</v>
      </c>
      <c r="H219" s="241" t="s">
        <v>2003</v>
      </c>
      <c r="I219" s="242" t="s">
        <v>1191</v>
      </c>
      <c r="J219" s="247">
        <v>2678</v>
      </c>
      <c r="K219" s="241"/>
      <c r="L219" s="241"/>
      <c r="M219" s="241"/>
      <c r="N219" s="241"/>
      <c r="R219" s="178"/>
      <c r="S219" s="178"/>
      <c r="T219" s="178"/>
      <c r="U219" s="178"/>
      <c r="V219" s="178"/>
      <c r="W219" s="178"/>
      <c r="X219" s="178"/>
      <c r="Y219" s="178"/>
      <c r="Z219" s="178"/>
      <c r="AA219" s="178"/>
      <c r="AB219" s="178"/>
      <c r="AC219" s="178"/>
      <c r="AD219" s="178"/>
      <c r="AE219" s="178"/>
      <c r="AF219" s="178"/>
      <c r="AG219" s="178"/>
      <c r="AH219" s="178"/>
    </row>
    <row r="220" spans="2:34" s="50" customFormat="1" ht="16.5" thickBot="1" x14ac:dyDescent="0.35">
      <c r="G220" s="180"/>
      <c r="Q220" s="178"/>
      <c r="R220" s="178"/>
      <c r="S220" s="178"/>
      <c r="T220" s="178"/>
      <c r="U220" s="178"/>
      <c r="V220" s="178"/>
      <c r="W220" s="178"/>
      <c r="X220" s="178"/>
      <c r="Y220" s="178"/>
      <c r="Z220" s="178"/>
      <c r="AA220" s="178"/>
      <c r="AB220" s="178"/>
      <c r="AC220" s="178"/>
      <c r="AD220" s="178"/>
      <c r="AE220" s="178"/>
      <c r="AF220" s="178"/>
      <c r="AG220" s="178"/>
    </row>
    <row r="221" spans="2:34" s="50" customFormat="1" ht="16.5" thickBot="1" x14ac:dyDescent="0.35">
      <c r="G221" s="180"/>
      <c r="H221" s="181" t="s">
        <v>2083</v>
      </c>
      <c r="I221" s="182"/>
      <c r="J221" s="183">
        <f>SUM(Table10[Revenue value])/'Part 1 - About'!E45</f>
        <v>867410032.350986</v>
      </c>
      <c r="Q221" s="178"/>
      <c r="R221" s="178"/>
      <c r="S221" s="178"/>
      <c r="T221" s="178"/>
      <c r="U221" s="178"/>
      <c r="V221" s="178"/>
      <c r="W221" s="178"/>
      <c r="X221" s="178"/>
      <c r="Y221" s="178"/>
      <c r="Z221" s="178"/>
      <c r="AA221" s="178"/>
      <c r="AB221" s="178"/>
      <c r="AC221" s="178"/>
      <c r="AD221" s="178"/>
      <c r="AE221" s="178"/>
      <c r="AF221" s="178"/>
      <c r="AG221" s="178"/>
    </row>
    <row r="222" spans="2:34" s="50" customFormat="1" ht="16.5" thickBot="1" x14ac:dyDescent="0.35">
      <c r="G222" s="180"/>
      <c r="H222" s="296"/>
      <c r="I222" s="296"/>
      <c r="J222" s="295"/>
      <c r="Q222" s="178"/>
      <c r="R222" s="178"/>
      <c r="S222" s="178"/>
      <c r="T222" s="178"/>
      <c r="U222" s="178"/>
      <c r="V222" s="178"/>
      <c r="W222" s="178"/>
      <c r="X222" s="178"/>
      <c r="Y222" s="178"/>
      <c r="Z222" s="178"/>
      <c r="AA222" s="178"/>
      <c r="AB222" s="178"/>
      <c r="AC222" s="178"/>
      <c r="AD222" s="178"/>
      <c r="AE222" s="178"/>
      <c r="AF222" s="178"/>
      <c r="AG222" s="178"/>
    </row>
    <row r="223" spans="2:34" s="50" customFormat="1" ht="17.25" thickBot="1" x14ac:dyDescent="0.35">
      <c r="G223" s="180"/>
      <c r="H223" s="292" t="s">
        <v>2089</v>
      </c>
      <c r="I223" s="182"/>
      <c r="J223" s="183">
        <f>SUM(Table10[Revenue value])</f>
        <v>5871932214</v>
      </c>
      <c r="Q223" s="178"/>
      <c r="R223" s="178"/>
      <c r="S223" s="178"/>
      <c r="T223" s="178"/>
      <c r="U223" s="178"/>
      <c r="V223" s="178"/>
      <c r="W223" s="178"/>
      <c r="X223" s="178"/>
      <c r="Y223" s="178"/>
      <c r="Z223" s="178"/>
      <c r="AA223" s="178"/>
      <c r="AB223" s="178"/>
      <c r="AC223" s="178"/>
      <c r="AD223" s="178"/>
      <c r="AE223" s="178"/>
      <c r="AF223" s="178"/>
      <c r="AG223" s="178"/>
    </row>
    <row r="224" spans="2:34" s="50" customFormat="1" ht="15.75" x14ac:dyDescent="0.3">
      <c r="G224" s="180"/>
      <c r="H224" s="294"/>
      <c r="I224" s="294"/>
      <c r="J224" s="295"/>
      <c r="Q224" s="178"/>
      <c r="R224" s="178"/>
      <c r="S224" s="178"/>
      <c r="T224" s="178"/>
      <c r="U224" s="178"/>
      <c r="V224" s="178"/>
      <c r="W224" s="178"/>
      <c r="X224" s="178"/>
      <c r="Y224" s="178"/>
      <c r="Z224" s="178"/>
      <c r="AA224" s="178"/>
      <c r="AB224" s="178"/>
      <c r="AC224" s="178"/>
      <c r="AD224" s="178"/>
      <c r="AE224" s="178"/>
      <c r="AF224" s="178"/>
      <c r="AG224" s="178"/>
    </row>
    <row r="225" spans="3:33" s="50" customFormat="1" ht="15.75" x14ac:dyDescent="0.3">
      <c r="Q225" s="178"/>
      <c r="R225" s="178"/>
      <c r="S225" s="178"/>
      <c r="T225" s="178"/>
      <c r="U225" s="178"/>
      <c r="V225" s="178"/>
      <c r="W225" s="178"/>
      <c r="X225" s="178"/>
      <c r="Y225" s="178"/>
      <c r="Z225" s="178"/>
      <c r="AA225" s="178"/>
      <c r="AB225" s="178"/>
      <c r="AC225" s="178"/>
      <c r="AD225" s="178"/>
      <c r="AE225" s="178"/>
      <c r="AF225" s="178"/>
      <c r="AG225" s="178"/>
    </row>
    <row r="226" spans="3:33" ht="23.25" customHeight="1" x14ac:dyDescent="0.25">
      <c r="C226" s="360" t="s">
        <v>1562</v>
      </c>
      <c r="D226" s="360"/>
      <c r="E226" s="360"/>
      <c r="F226" s="360"/>
      <c r="G226" s="360"/>
      <c r="H226" s="360"/>
      <c r="I226" s="360"/>
      <c r="J226" s="360"/>
      <c r="K226" s="360"/>
      <c r="L226" s="360"/>
      <c r="M226" s="360"/>
      <c r="N226" s="360"/>
    </row>
    <row r="227" spans="3:33" s="50" customFormat="1" ht="15.75" x14ac:dyDescent="0.3">
      <c r="C227" s="358" t="s">
        <v>1563</v>
      </c>
      <c r="D227" s="358"/>
      <c r="E227" s="358"/>
      <c r="F227" s="358"/>
      <c r="G227" s="358"/>
      <c r="H227" s="358"/>
      <c r="I227" s="358"/>
      <c r="J227" s="358"/>
      <c r="K227" s="358"/>
      <c r="L227" s="358"/>
      <c r="M227" s="358"/>
      <c r="N227" s="358"/>
      <c r="Q227" s="178"/>
      <c r="R227" s="178"/>
      <c r="S227" s="178"/>
      <c r="T227" s="178"/>
      <c r="U227" s="178"/>
      <c r="V227" s="178"/>
      <c r="W227" s="178"/>
      <c r="X227" s="178"/>
      <c r="Y227" s="178"/>
      <c r="Z227" s="178"/>
      <c r="AA227" s="178"/>
      <c r="AB227" s="178"/>
      <c r="AC227" s="178"/>
      <c r="AD227" s="178"/>
      <c r="AE227" s="178"/>
      <c r="AF227" s="178"/>
      <c r="AG227" s="178"/>
    </row>
    <row r="228" spans="3:33" s="50" customFormat="1" ht="15.75" x14ac:dyDescent="0.3">
      <c r="C228" s="358"/>
      <c r="D228" s="358"/>
      <c r="E228" s="358"/>
      <c r="F228" s="358"/>
      <c r="G228" s="358"/>
      <c r="H228" s="358"/>
      <c r="I228" s="358"/>
      <c r="J228" s="358"/>
      <c r="K228" s="358"/>
      <c r="L228" s="358"/>
      <c r="M228" s="358"/>
      <c r="N228" s="358"/>
      <c r="Q228" s="178"/>
      <c r="R228" s="178"/>
      <c r="S228" s="178"/>
      <c r="T228" s="178"/>
      <c r="U228" s="178"/>
      <c r="V228" s="178"/>
      <c r="W228" s="178"/>
      <c r="X228" s="178"/>
      <c r="Y228" s="178"/>
      <c r="Z228" s="178"/>
      <c r="AA228" s="178"/>
      <c r="AB228" s="178"/>
      <c r="AC228" s="178"/>
      <c r="AD228" s="178"/>
      <c r="AE228" s="178"/>
      <c r="AF228" s="178"/>
      <c r="AG228" s="178"/>
    </row>
    <row r="229" spans="3:33" s="50" customFormat="1" ht="15.75" x14ac:dyDescent="0.3">
      <c r="C229" s="358" t="s">
        <v>1550</v>
      </c>
      <c r="D229" s="358"/>
      <c r="E229" s="358"/>
      <c r="F229" s="358"/>
      <c r="G229" s="358"/>
      <c r="H229" s="358"/>
      <c r="I229" s="358"/>
      <c r="J229" s="358"/>
      <c r="K229" s="358"/>
      <c r="L229" s="358"/>
      <c r="M229" s="358"/>
      <c r="N229" s="358"/>
      <c r="Q229" s="178"/>
      <c r="R229" s="178"/>
      <c r="S229" s="178"/>
      <c r="T229" s="178"/>
      <c r="U229" s="178"/>
      <c r="V229" s="178"/>
      <c r="W229" s="178"/>
      <c r="X229" s="178"/>
      <c r="Y229" s="178"/>
      <c r="Z229" s="178"/>
      <c r="AA229" s="178"/>
      <c r="AB229" s="178"/>
      <c r="AC229" s="178"/>
      <c r="AD229" s="178"/>
      <c r="AE229" s="178"/>
      <c r="AF229" s="178"/>
      <c r="AG229" s="178"/>
    </row>
    <row r="230" spans="3:33" s="50" customFormat="1" ht="15.75" x14ac:dyDescent="0.3">
      <c r="C230" s="358" t="s">
        <v>1551</v>
      </c>
      <c r="D230" s="358"/>
      <c r="E230" s="358"/>
      <c r="F230" s="358"/>
      <c r="G230" s="358"/>
      <c r="H230" s="358"/>
      <c r="I230" s="358"/>
      <c r="J230" s="358"/>
      <c r="K230" s="358"/>
      <c r="L230" s="358"/>
      <c r="M230" s="358"/>
      <c r="N230" s="358"/>
      <c r="Q230" s="178"/>
      <c r="R230" s="178"/>
      <c r="S230" s="178"/>
      <c r="T230" s="178"/>
      <c r="U230" s="178"/>
      <c r="V230" s="178"/>
      <c r="W230" s="178"/>
      <c r="X230" s="178"/>
      <c r="Y230" s="178"/>
      <c r="Z230" s="178"/>
      <c r="AA230" s="178"/>
      <c r="AB230" s="178"/>
      <c r="AC230" s="178"/>
      <c r="AD230" s="178"/>
      <c r="AE230" s="178"/>
      <c r="AF230" s="178"/>
      <c r="AG230" s="178"/>
    </row>
    <row r="231" spans="3:33" s="50" customFormat="1" ht="15.75" x14ac:dyDescent="0.3">
      <c r="C231" s="358" t="s">
        <v>1552</v>
      </c>
      <c r="D231" s="358"/>
      <c r="E231" s="358"/>
      <c r="F231" s="358"/>
      <c r="G231" s="358"/>
      <c r="H231" s="358"/>
      <c r="I231" s="358"/>
      <c r="J231" s="358"/>
      <c r="K231" s="358"/>
      <c r="L231" s="358"/>
      <c r="M231" s="358"/>
      <c r="N231" s="358"/>
      <c r="Q231" s="178"/>
      <c r="R231" s="178"/>
      <c r="S231" s="178"/>
      <c r="T231" s="178"/>
      <c r="U231" s="178"/>
      <c r="V231" s="178"/>
      <c r="W231" s="178"/>
      <c r="X231" s="178"/>
      <c r="Y231" s="178"/>
      <c r="Z231" s="178"/>
      <c r="AA231" s="178"/>
      <c r="AB231" s="178"/>
      <c r="AC231" s="178"/>
      <c r="AD231" s="178"/>
      <c r="AE231" s="178"/>
      <c r="AF231" s="178"/>
      <c r="AG231" s="178"/>
    </row>
    <row r="232" spans="3:33" s="50" customFormat="1" ht="15.75" x14ac:dyDescent="0.3">
      <c r="C232" s="358" t="s">
        <v>1553</v>
      </c>
      <c r="D232" s="358"/>
      <c r="E232" s="358"/>
      <c r="F232" s="358"/>
      <c r="G232" s="358"/>
      <c r="H232" s="358"/>
      <c r="I232" s="358"/>
      <c r="J232" s="358"/>
      <c r="K232" s="358"/>
      <c r="L232" s="358"/>
      <c r="M232" s="358"/>
      <c r="N232" s="358"/>
      <c r="Q232" s="178"/>
      <c r="R232" s="178"/>
      <c r="S232" s="178"/>
      <c r="T232" s="178"/>
      <c r="U232" s="178"/>
      <c r="V232" s="178"/>
      <c r="W232" s="178"/>
      <c r="X232" s="178"/>
      <c r="Y232" s="178"/>
      <c r="Z232" s="178"/>
      <c r="AA232" s="178"/>
      <c r="AB232" s="178"/>
      <c r="AC232" s="178"/>
      <c r="AD232" s="178"/>
      <c r="AE232" s="178"/>
      <c r="AF232" s="178"/>
      <c r="AG232" s="178"/>
    </row>
    <row r="233" spans="3:33" s="50" customFormat="1" ht="15.75" x14ac:dyDescent="0.3">
      <c r="C233" s="358" t="s">
        <v>1554</v>
      </c>
      <c r="D233" s="358"/>
      <c r="E233" s="358"/>
      <c r="F233" s="358"/>
      <c r="G233" s="358"/>
      <c r="H233" s="358"/>
      <c r="I233" s="358"/>
      <c r="J233" s="358"/>
      <c r="K233" s="358"/>
      <c r="L233" s="358"/>
      <c r="M233" s="358"/>
      <c r="N233" s="358"/>
      <c r="Q233" s="178"/>
      <c r="R233" s="178"/>
      <c r="S233" s="178"/>
      <c r="T233" s="178"/>
      <c r="U233" s="178"/>
      <c r="V233" s="178"/>
      <c r="W233" s="178"/>
      <c r="X233" s="178"/>
      <c r="Y233" s="178"/>
      <c r="Z233" s="178"/>
      <c r="AA233" s="178"/>
      <c r="AB233" s="178"/>
      <c r="AC233" s="178"/>
      <c r="AD233" s="178"/>
      <c r="AE233" s="178"/>
      <c r="AF233" s="178"/>
      <c r="AG233" s="178"/>
    </row>
    <row r="234" spans="3:33" s="50" customFormat="1" ht="15.75" x14ac:dyDescent="0.3">
      <c r="C234" s="358"/>
      <c r="D234" s="358"/>
      <c r="E234" s="358"/>
      <c r="F234" s="358"/>
      <c r="G234" s="358"/>
      <c r="H234" s="358"/>
      <c r="I234" s="358"/>
      <c r="J234" s="358"/>
      <c r="K234" s="358"/>
      <c r="L234" s="358"/>
      <c r="M234" s="358"/>
      <c r="N234" s="358"/>
      <c r="Q234" s="178"/>
      <c r="R234" s="178"/>
      <c r="S234" s="178"/>
      <c r="T234" s="178"/>
      <c r="U234" s="178"/>
      <c r="V234" s="178"/>
      <c r="W234" s="178"/>
      <c r="X234" s="178"/>
      <c r="Y234" s="178"/>
      <c r="Z234" s="178"/>
      <c r="AA234" s="178"/>
      <c r="AB234" s="178"/>
      <c r="AC234" s="178"/>
      <c r="AD234" s="178"/>
      <c r="AE234" s="178"/>
      <c r="AF234" s="178"/>
      <c r="AG234" s="178"/>
    </row>
    <row r="235" spans="3:33" s="50" customFormat="1" ht="16.5" customHeight="1" thickBot="1" x14ac:dyDescent="0.35">
      <c r="C235" s="362"/>
      <c r="D235" s="362"/>
      <c r="E235" s="362"/>
      <c r="F235" s="362"/>
      <c r="G235" s="362"/>
      <c r="H235" s="362"/>
      <c r="I235" s="362"/>
      <c r="J235" s="362"/>
      <c r="K235" s="362"/>
      <c r="L235" s="362"/>
      <c r="M235" s="362"/>
      <c r="N235" s="362"/>
      <c r="Q235" s="178"/>
      <c r="R235" s="178"/>
      <c r="S235" s="178"/>
      <c r="T235" s="178"/>
      <c r="U235" s="178"/>
      <c r="V235" s="178"/>
      <c r="W235" s="178"/>
      <c r="X235" s="178"/>
      <c r="Y235" s="178"/>
      <c r="Z235" s="178"/>
      <c r="AA235" s="178"/>
      <c r="AB235" s="178"/>
      <c r="AC235" s="178"/>
      <c r="AD235" s="178"/>
      <c r="AE235" s="178"/>
      <c r="AF235" s="178"/>
      <c r="AG235" s="178"/>
    </row>
    <row r="236" spans="3:33" s="50" customFormat="1" ht="15.75" x14ac:dyDescent="0.3">
      <c r="C236" s="356"/>
      <c r="D236" s="356"/>
      <c r="E236" s="356"/>
      <c r="F236" s="356"/>
      <c r="G236" s="356"/>
      <c r="H236" s="356"/>
      <c r="I236" s="356"/>
      <c r="J236" s="356"/>
      <c r="K236" s="356"/>
      <c r="L236" s="356"/>
      <c r="M236" s="356"/>
      <c r="N236" s="356"/>
      <c r="Q236" s="178"/>
      <c r="R236" s="178"/>
      <c r="S236" s="178"/>
      <c r="T236" s="178"/>
      <c r="U236" s="178"/>
      <c r="V236" s="178"/>
      <c r="W236" s="178"/>
      <c r="X236" s="178"/>
      <c r="Y236" s="178"/>
      <c r="Z236" s="178"/>
      <c r="AA236" s="178"/>
      <c r="AB236" s="178"/>
      <c r="AC236" s="178"/>
      <c r="AD236" s="178"/>
      <c r="AE236" s="178"/>
      <c r="AF236" s="178"/>
      <c r="AG236" s="178"/>
    </row>
    <row r="237" spans="3:33" s="50" customFormat="1" ht="16.5" thickBot="1" x14ac:dyDescent="0.35">
      <c r="C237" s="330" t="s">
        <v>1847</v>
      </c>
      <c r="D237" s="331"/>
      <c r="E237" s="331"/>
      <c r="F237" s="331"/>
      <c r="G237" s="331"/>
      <c r="H237" s="331"/>
      <c r="I237" s="331"/>
      <c r="J237" s="331"/>
      <c r="K237" s="331"/>
      <c r="L237" s="331"/>
      <c r="M237" s="331"/>
      <c r="N237" s="331"/>
      <c r="Q237" s="178"/>
      <c r="R237" s="178"/>
      <c r="S237" s="178"/>
      <c r="T237" s="178"/>
      <c r="U237" s="178"/>
      <c r="V237" s="178"/>
      <c r="W237" s="178"/>
      <c r="X237" s="178"/>
      <c r="Y237" s="178"/>
      <c r="Z237" s="178"/>
      <c r="AA237" s="178"/>
      <c r="AB237" s="178"/>
      <c r="AC237" s="178"/>
      <c r="AD237" s="178"/>
      <c r="AE237" s="178"/>
      <c r="AF237" s="178"/>
      <c r="AG237" s="178"/>
    </row>
    <row r="238" spans="3:33" s="50" customFormat="1" ht="15.75" x14ac:dyDescent="0.3">
      <c r="C238" s="332" t="s">
        <v>1866</v>
      </c>
      <c r="D238" s="333"/>
      <c r="E238" s="333"/>
      <c r="F238" s="333"/>
      <c r="G238" s="333"/>
      <c r="H238" s="333"/>
      <c r="I238" s="333"/>
      <c r="J238" s="333"/>
      <c r="K238" s="333"/>
      <c r="L238" s="333"/>
      <c r="M238" s="333"/>
      <c r="N238" s="333"/>
      <c r="Q238" s="178"/>
      <c r="R238" s="178"/>
      <c r="S238" s="178"/>
      <c r="T238" s="178"/>
      <c r="U238" s="178"/>
      <c r="V238" s="178"/>
      <c r="W238" s="178"/>
      <c r="X238" s="178"/>
      <c r="Y238" s="178"/>
      <c r="Z238" s="178"/>
      <c r="AA238" s="178"/>
      <c r="AB238" s="178"/>
      <c r="AC238" s="178"/>
      <c r="AD238" s="178"/>
      <c r="AE238" s="178"/>
      <c r="AF238" s="178"/>
      <c r="AG238" s="178"/>
    </row>
    <row r="239" spans="3:33" s="50" customFormat="1" ht="16.5" thickBot="1" x14ac:dyDescent="0.35">
      <c r="C239" s="334"/>
      <c r="D239" s="334"/>
      <c r="E239" s="334"/>
      <c r="F239" s="334"/>
      <c r="G239" s="334"/>
      <c r="H239" s="334"/>
      <c r="I239" s="334"/>
      <c r="J239" s="334"/>
      <c r="K239" s="334"/>
      <c r="L239" s="334"/>
      <c r="M239" s="334"/>
      <c r="N239" s="334"/>
      <c r="Q239" s="178"/>
      <c r="R239" s="178"/>
      <c r="S239" s="178"/>
      <c r="T239" s="178"/>
      <c r="U239" s="178"/>
      <c r="V239" s="178"/>
      <c r="W239" s="178"/>
      <c r="X239" s="178"/>
      <c r="Y239" s="178"/>
      <c r="Z239" s="178"/>
      <c r="AA239" s="178"/>
      <c r="AB239" s="178"/>
      <c r="AC239" s="178"/>
      <c r="AD239" s="178"/>
      <c r="AE239" s="178"/>
      <c r="AF239" s="178"/>
      <c r="AG239" s="178"/>
    </row>
    <row r="240" spans="3:33" s="50" customFormat="1" ht="15.75" x14ac:dyDescent="0.3">
      <c r="C240" s="318" t="s">
        <v>1846</v>
      </c>
      <c r="D240" s="318"/>
      <c r="E240" s="318"/>
      <c r="F240" s="318"/>
      <c r="G240" s="318"/>
      <c r="H240" s="318"/>
      <c r="I240" s="318"/>
      <c r="J240" s="318"/>
      <c r="K240" s="318"/>
      <c r="L240" s="318"/>
      <c r="M240" s="318"/>
      <c r="N240" s="318"/>
      <c r="Q240" s="178"/>
      <c r="R240" s="178"/>
      <c r="S240" s="178"/>
      <c r="T240" s="178"/>
      <c r="U240" s="178"/>
      <c r="V240" s="178"/>
      <c r="W240" s="178"/>
      <c r="X240" s="178"/>
      <c r="Y240" s="178"/>
      <c r="Z240" s="178"/>
      <c r="AA240" s="178"/>
      <c r="AB240" s="178"/>
      <c r="AC240" s="178"/>
      <c r="AD240" s="178"/>
      <c r="AE240" s="178"/>
      <c r="AF240" s="178"/>
      <c r="AG240" s="178"/>
    </row>
    <row r="241" spans="3:33" s="50" customFormat="1" ht="15.75" customHeight="1" x14ac:dyDescent="0.3">
      <c r="C241" s="309" t="s">
        <v>1867</v>
      </c>
      <c r="D241" s="309"/>
      <c r="E241" s="309"/>
      <c r="F241" s="309"/>
      <c r="G241" s="309"/>
      <c r="H241" s="309"/>
      <c r="I241" s="309"/>
      <c r="J241" s="309"/>
      <c r="K241" s="309"/>
      <c r="L241" s="309"/>
      <c r="M241" s="309"/>
      <c r="N241" s="309"/>
      <c r="Q241" s="178"/>
      <c r="R241" s="178"/>
      <c r="S241" s="178"/>
      <c r="T241" s="178"/>
      <c r="U241" s="178"/>
      <c r="V241" s="178"/>
      <c r="W241" s="178"/>
      <c r="X241" s="178"/>
      <c r="Y241" s="178"/>
      <c r="Z241" s="178"/>
      <c r="AA241" s="178"/>
      <c r="AB241" s="178"/>
      <c r="AC241" s="178"/>
      <c r="AD241" s="178"/>
      <c r="AE241" s="178"/>
      <c r="AF241" s="178"/>
      <c r="AG241" s="178"/>
    </row>
    <row r="242" spans="3:33" s="50" customFormat="1" ht="15.75" x14ac:dyDescent="0.3">
      <c r="C242" s="318" t="s">
        <v>1868</v>
      </c>
      <c r="D242" s="318"/>
      <c r="E242" s="318"/>
      <c r="F242" s="318"/>
      <c r="G242" s="318"/>
      <c r="H242" s="318"/>
      <c r="I242" s="318"/>
      <c r="J242" s="318"/>
      <c r="K242" s="318"/>
      <c r="L242" s="318"/>
      <c r="M242" s="318"/>
      <c r="N242" s="318"/>
      <c r="Q242" s="178"/>
      <c r="R242" s="178"/>
      <c r="S242" s="178"/>
      <c r="T242" s="178"/>
      <c r="U242" s="178"/>
      <c r="V242" s="178"/>
      <c r="W242" s="178"/>
      <c r="X242" s="178"/>
      <c r="Y242" s="178"/>
      <c r="Z242" s="178"/>
      <c r="AA242" s="178"/>
      <c r="AB242" s="178"/>
      <c r="AC242" s="178"/>
      <c r="AD242" s="178"/>
      <c r="AE242" s="178"/>
      <c r="AF242" s="178"/>
      <c r="AG242" s="178"/>
    </row>
  </sheetData>
  <protectedRanges>
    <protectedRange algorithmName="SHA-512" hashValue="19r0bVvPR7yZA0UiYij7Tv1CBk3noIABvFePbLhCJ4nk3L6A+Fy+RdPPS3STf+a52x4pG2PQK4FAkXK9epnlIA==" saltValue="gQC4yrLvnbJqxYZ0KSEoZA==" spinCount="100000" sqref="C220:D224 F220:G224 H224 B15:D215 B216:C216 B217:D219 H15:H220" name="Government revenues_1"/>
    <protectedRange algorithmName="SHA-512" hashValue="19r0bVvPR7yZA0UiYij7Tv1CBk3noIABvFePbLhCJ4nk3L6A+Fy+RdPPS3STf+a52x4pG2PQK4FAkXK9epnlIA==" saltValue="gQC4yrLvnbJqxYZ0KSEoZA==" spinCount="100000" sqref="I224 I15:I219" name="Government revenues_2"/>
    <protectedRange algorithmName="SHA-512" hashValue="19r0bVvPR7yZA0UiYij7Tv1CBk3noIABvFePbLhCJ4nk3L6A+Fy+RdPPS3STf+a52x4pG2PQK4FAkXK9epnlIA==" saltValue="gQC4yrLvnbJqxYZ0KSEoZA==" spinCount="100000" sqref="H221:H222" name="Government revenues_1_1"/>
    <protectedRange algorithmName="SHA-512" hashValue="19r0bVvPR7yZA0UiYij7Tv1CBk3noIABvFePbLhCJ4nk3L6A+Fy+RdPPS3STf+a52x4pG2PQK4FAkXK9epnlIA==" saltValue="gQC4yrLvnbJqxYZ0KSEoZA==" spinCount="100000" sqref="I221:I223" name="Government revenues_2_1"/>
    <protectedRange algorithmName="SHA-512" hashValue="19r0bVvPR7yZA0UiYij7Tv1CBk3noIABvFePbLhCJ4nk3L6A+Fy+RdPPS3STf+a52x4pG2PQK4FAkXK9epnlIA==" saltValue="gQC4yrLvnbJqxYZ0KSEoZA==" spinCount="100000" sqref="D216" name="Government revenues"/>
  </protectedRanges>
  <mergeCells count="28">
    <mergeCell ref="C242:N242"/>
    <mergeCell ref="B13:N13"/>
    <mergeCell ref="C236:N236"/>
    <mergeCell ref="C237:N237"/>
    <mergeCell ref="C238:N238"/>
    <mergeCell ref="C239:N239"/>
    <mergeCell ref="C240:N240"/>
    <mergeCell ref="C241:N241"/>
    <mergeCell ref="C235:N235"/>
    <mergeCell ref="C2:N2"/>
    <mergeCell ref="C3:N3"/>
    <mergeCell ref="C4:N4"/>
    <mergeCell ref="C5:N5"/>
    <mergeCell ref="C6:N6"/>
    <mergeCell ref="C7:N7"/>
    <mergeCell ref="C8:N8"/>
    <mergeCell ref="C9:N9"/>
    <mergeCell ref="C233:N233"/>
    <mergeCell ref="C234:N234"/>
    <mergeCell ref="C10:N10"/>
    <mergeCell ref="C11:N11"/>
    <mergeCell ref="C226:N226"/>
    <mergeCell ref="C227:N227"/>
    <mergeCell ref="C228:N228"/>
    <mergeCell ref="C229:N229"/>
    <mergeCell ref="C230:N230"/>
    <mergeCell ref="C231:N231"/>
    <mergeCell ref="C232:N232"/>
  </mergeCells>
  <dataValidations xWindow="2792" yWindow="1317" count="14">
    <dataValidation type="textLength" allowBlank="1" showInputMessage="1" showErrorMessage="1" errorTitle="Please do not edit these cells" error="Please do not edit these cells" sqref="C226:C227" xr:uid="{00000000-0002-0000-0500-000000000000}">
      <formula1>10000</formula1>
      <formula2>50000</formula2>
    </dataValidation>
    <dataValidation type="textLength" allowBlank="1" showInputMessage="1" showErrorMessage="1" sqref="B1:O14 B235:N242 O226:O242 B220:G225 K220:O225 H220:J220 H224:J225 J221:J222 H222:I222 A1:A242" xr:uid="{00000000-0002-0000-0500-000001000000}">
      <formula1>9999999</formula1>
      <formula2>99999999</formula2>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06:J219 J15:J204" xr:uid="{00000000-0002-0000-0500-000003000000}">
      <formula1>0.1</formula1>
      <formula2>0.2</formula2>
    </dataValidation>
    <dataValidation type="whole" allowBlank="1" showInputMessage="1" showErrorMessage="1" sqref="H221:I221 H223:I223" xr:uid="{A22F8FD6-CB39-40F2-AB1A-D8E06A45DB16}">
      <formula1>1</formula1>
      <formula2>2</formula2>
    </dataValidation>
    <dataValidation type="list" showInputMessage="1" showErrorMessage="1" sqref="E15:E219" xr:uid="{00000000-0002-0000-0500-000002000000}">
      <formula1>Revenue_stream_list</formula1>
    </dataValidation>
    <dataValidation type="list" allowBlank="1" showInputMessage="1" showErrorMessage="1" sqref="I15:I219" xr:uid="{00000000-0002-0000-0500-000004000000}">
      <formula1>Currency_code_list</formula1>
    </dataValidation>
    <dataValidation type="list" allowBlank="1" showInputMessage="1" showErrorMessage="1" sqref="D15:D215 D217:D219" xr:uid="{00000000-0002-0000-0500-000005000000}">
      <formula1>Government_entities_list</formula1>
    </dataValidation>
    <dataValidation type="list" allowBlank="1" showInputMessage="1" showErrorMessage="1" sqref="B15:B219" xr:uid="{00000000-0002-0000-0500-000006000000}">
      <formula1>Sector_list</formula1>
    </dataValidation>
    <dataValidation type="list" allowBlank="1" showInputMessage="1" showErrorMessage="1" sqref="K15:K219 F15:G219" xr:uid="{00000000-0002-0000-0500-000007000000}">
      <formula1>Simple_options_list</formula1>
    </dataValidation>
    <dataValidation type="list" showInputMessage="1" showErrorMessage="1" sqref="H15:H219" xr:uid="{00000000-0002-0000-0500-000008000000}">
      <formula1>Projectname</formula1>
    </dataValidation>
    <dataValidation type="list" showInputMessage="1" showErrorMessage="1" sqref="C15:C219" xr:uid="{00000000-0002-0000-0500-000009000000}">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219" xr:uid="{00000000-0002-0000-0500-00000A000000}">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5:L219" xr:uid="{00000000-0002-0000-0500-00000B000000}">
      <formula1>0.1</formula1>
      <formula2>0.2</formula2>
    </dataValidation>
    <dataValidation type="list" allowBlank="1" showInputMessage="1" showErrorMessage="1" promptTitle="Receiving government agency" prompt="Input the name of the government recipient here._x000a__x000a_Please refrain from using acronyms, and input complete name" sqref="D216" xr:uid="{7183CCC2-BA8C-4E82-8B1A-03554E28F297}">
      <formula1>Government_entities_list</formula1>
    </dataValidation>
  </dataValidations>
  <hyperlinks>
    <hyperlink ref="B13" r:id="rId1" location="r4-1" display="EITI Requirement 4.1" xr:uid="{00000000-0004-0000-0500-000000000000}"/>
    <hyperlink ref="C9:K9" r:id="rId2" display="If you have any questions, please contact data@eiti.org" xr:uid="{00000000-0004-0000-0500-000001000000}"/>
    <hyperlink ref="C238:G238" r:id="rId3" display="Give us your feedback or report a conflict in the data! Write to us at  data@eiti.org" xr:uid="{00000000-0004-0000-0500-000002000000}"/>
    <hyperlink ref="C237:G237" r:id="rId4" display="For the latest version of Summary data templates, see  https://eiti.org/summary-data-template" xr:uid="{00000000-0004-0000-0500-000003000000}"/>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246"/>
  <sheetViews>
    <sheetView showGridLines="0" zoomScale="75" zoomScaleNormal="75" workbookViewId="0"/>
  </sheetViews>
  <sheetFormatPr defaultColWidth="9.140625" defaultRowHeight="14.25" x14ac:dyDescent="0.25"/>
  <cols>
    <col min="1" max="1" width="38.85546875" style="2" bestFit="1" customWidth="1"/>
    <col min="2" max="3" width="17.5703125" style="2" customWidth="1"/>
    <col min="4" max="7" width="26.42578125" style="2" customWidth="1"/>
    <col min="8" max="8" width="9.140625" style="2"/>
    <col min="9" max="9" width="24.42578125" style="2" customWidth="1"/>
    <col min="10" max="10" width="28.5703125" style="2" customWidth="1"/>
    <col min="11" max="11" width="20.42578125" style="2" bestFit="1" customWidth="1"/>
    <col min="12" max="13" width="9.140625" style="2"/>
    <col min="14" max="14" width="17.42578125" style="2" customWidth="1"/>
    <col min="15" max="15" width="23.42578125" style="2" customWidth="1"/>
    <col min="16" max="16" width="13.5703125" style="2" customWidth="1"/>
    <col min="17" max="18" width="9.140625" style="2"/>
    <col min="19" max="19" width="15.85546875" style="2" customWidth="1"/>
    <col min="20" max="20" width="10.85546875" style="2" customWidth="1"/>
    <col min="21" max="26" width="9.140625" style="2"/>
    <col min="27" max="27" width="10.42578125" style="2" customWidth="1"/>
    <col min="28" max="28" width="9.140625" style="2"/>
    <col min="29" max="29" width="15.5703125" style="2" customWidth="1"/>
    <col min="30" max="30" width="9.140625" style="2"/>
    <col min="31" max="31" width="16" style="2" customWidth="1"/>
    <col min="32" max="16384" width="9.140625" style="2"/>
  </cols>
  <sheetData>
    <row r="1" spans="1:31" x14ac:dyDescent="0.25">
      <c r="A1" s="1" t="s">
        <v>982</v>
      </c>
      <c r="I1" s="1" t="s">
        <v>997</v>
      </c>
      <c r="K1" s="1" t="s">
        <v>1340</v>
      </c>
      <c r="N1" s="1" t="s">
        <v>1353</v>
      </c>
      <c r="S1" s="1" t="s">
        <v>1467</v>
      </c>
      <c r="AA1" s="1" t="s">
        <v>1570</v>
      </c>
      <c r="AC1" s="1" t="s">
        <v>1576</v>
      </c>
      <c r="AE1" s="1" t="s">
        <v>1832</v>
      </c>
    </row>
    <row r="2" spans="1:31" ht="15" x14ac:dyDescent="0.25">
      <c r="A2" s="1" t="s">
        <v>735</v>
      </c>
      <c r="B2" s="1" t="s">
        <v>736</v>
      </c>
      <c r="C2" s="1" t="s">
        <v>737</v>
      </c>
      <c r="D2" s="1" t="s">
        <v>738</v>
      </c>
      <c r="E2" s="1" t="s">
        <v>1318</v>
      </c>
      <c r="F2" s="1" t="s">
        <v>1319</v>
      </c>
      <c r="G2" s="1" t="s">
        <v>1006</v>
      </c>
      <c r="I2" s="2" t="s">
        <v>998</v>
      </c>
      <c r="K2" s="2" t="s">
        <v>998</v>
      </c>
      <c r="N2" s="7" t="s">
        <v>1424</v>
      </c>
      <c r="O2" s="7" t="s">
        <v>1425</v>
      </c>
      <c r="P2" s="7" t="s">
        <v>1426</v>
      </c>
      <c r="S2" s="1" t="s">
        <v>1468</v>
      </c>
      <c r="T2" s="1" t="s">
        <v>1466</v>
      </c>
      <c r="U2" s="1" t="s">
        <v>1430</v>
      </c>
      <c r="V2" s="1" t="s">
        <v>1483</v>
      </c>
      <c r="W2" s="1" t="s">
        <v>1484</v>
      </c>
      <c r="X2" s="1" t="s">
        <v>1485</v>
      </c>
      <c r="Y2" s="1" t="s">
        <v>1486</v>
      </c>
      <c r="AA2" s="1" t="s">
        <v>1489</v>
      </c>
      <c r="AC2" s="2" t="s">
        <v>1575</v>
      </c>
      <c r="AE2" s="2" t="s">
        <v>1837</v>
      </c>
    </row>
    <row r="3" spans="1:31" x14ac:dyDescent="0.25">
      <c r="A3" s="2" t="s">
        <v>681</v>
      </c>
      <c r="B3" s="2" t="s">
        <v>682</v>
      </c>
      <c r="C3" s="2" t="s">
        <v>683</v>
      </c>
      <c r="D3" s="2" t="s">
        <v>970</v>
      </c>
      <c r="E3" s="2" t="s">
        <v>1199</v>
      </c>
      <c r="F3" s="2">
        <v>840</v>
      </c>
      <c r="G3" s="2" t="s">
        <v>1200</v>
      </c>
      <c r="I3" s="2" t="s">
        <v>1571</v>
      </c>
      <c r="K3" s="10" t="s">
        <v>1676</v>
      </c>
      <c r="N3" s="8" t="s">
        <v>1389</v>
      </c>
      <c r="O3" s="8" t="s">
        <v>1759</v>
      </c>
      <c r="P3" s="9" t="s">
        <v>1680</v>
      </c>
      <c r="S3" s="2" t="s">
        <v>1516</v>
      </c>
      <c r="T3" s="2" t="s">
        <v>1517</v>
      </c>
      <c r="U3" s="2" t="s">
        <v>1433</v>
      </c>
      <c r="V3" s="2" t="s">
        <v>1469</v>
      </c>
      <c r="W3" s="2" t="s">
        <v>1470</v>
      </c>
      <c r="X3" s="2" t="s">
        <v>1516</v>
      </c>
      <c r="Y3" s="2" t="s">
        <v>1516</v>
      </c>
      <c r="AA3" s="2" t="s">
        <v>1490</v>
      </c>
      <c r="AC3" s="2" t="s">
        <v>1577</v>
      </c>
      <c r="AE3" s="2" t="s">
        <v>1833</v>
      </c>
    </row>
    <row r="4" spans="1:31" x14ac:dyDescent="0.25">
      <c r="A4" s="2" t="s">
        <v>6</v>
      </c>
      <c r="B4" s="2" t="s">
        <v>7</v>
      </c>
      <c r="C4" s="2" t="s">
        <v>8</v>
      </c>
      <c r="D4" s="2" t="s">
        <v>739</v>
      </c>
      <c r="E4" s="2" t="s">
        <v>1009</v>
      </c>
      <c r="F4" s="2">
        <v>971</v>
      </c>
      <c r="G4" s="2" t="s">
        <v>1010</v>
      </c>
      <c r="I4" s="2" t="s">
        <v>996</v>
      </c>
      <c r="K4" s="11" t="s">
        <v>1581</v>
      </c>
      <c r="N4" s="8" t="s">
        <v>1377</v>
      </c>
      <c r="O4" s="8" t="s">
        <v>1760</v>
      </c>
      <c r="P4" s="9" t="s">
        <v>1681</v>
      </c>
      <c r="S4" s="2" t="s">
        <v>1518</v>
      </c>
      <c r="T4" s="2" t="s">
        <v>1519</v>
      </c>
      <c r="U4" s="2" t="s">
        <v>1434</v>
      </c>
      <c r="V4" s="2" t="s">
        <v>1469</v>
      </c>
      <c r="W4" s="2" t="s">
        <v>1470</v>
      </c>
      <c r="X4" s="2" t="s">
        <v>1518</v>
      </c>
      <c r="Y4" s="2" t="s">
        <v>1518</v>
      </c>
      <c r="AA4" s="2" t="s">
        <v>986</v>
      </c>
      <c r="AC4" s="2" t="s">
        <v>1578</v>
      </c>
      <c r="AE4" s="2" t="s">
        <v>1834</v>
      </c>
    </row>
    <row r="5" spans="1:31" x14ac:dyDescent="0.25">
      <c r="A5" s="2" t="s">
        <v>9</v>
      </c>
      <c r="B5" s="2" t="s">
        <v>10</v>
      </c>
      <c r="C5" s="2" t="s">
        <v>11</v>
      </c>
      <c r="D5" s="2" t="s">
        <v>740</v>
      </c>
      <c r="E5" s="2" t="s">
        <v>1080</v>
      </c>
      <c r="F5" s="2">
        <v>978</v>
      </c>
      <c r="G5" s="2" t="s">
        <v>1081</v>
      </c>
      <c r="I5" s="2" t="s">
        <v>1001</v>
      </c>
      <c r="K5" s="2" t="s">
        <v>1662</v>
      </c>
      <c r="N5" s="8" t="s">
        <v>1403</v>
      </c>
      <c r="O5" s="8" t="s">
        <v>1761</v>
      </c>
      <c r="P5" s="9" t="s">
        <v>1682</v>
      </c>
      <c r="S5" s="2" t="s">
        <v>1471</v>
      </c>
      <c r="T5" s="2" t="s">
        <v>1436</v>
      </c>
      <c r="U5" s="2" t="s">
        <v>1435</v>
      </c>
      <c r="V5" s="2" t="s">
        <v>1469</v>
      </c>
      <c r="W5" s="2" t="s">
        <v>1471</v>
      </c>
      <c r="X5" s="2" t="s">
        <v>1471</v>
      </c>
      <c r="Y5" s="2" t="s">
        <v>1471</v>
      </c>
      <c r="AA5" s="2" t="s">
        <v>987</v>
      </c>
      <c r="AC5" s="2" t="s">
        <v>1499</v>
      </c>
      <c r="AE5" s="2" t="s">
        <v>1835</v>
      </c>
    </row>
    <row r="6" spans="1:31" x14ac:dyDescent="0.25">
      <c r="A6" s="2" t="s">
        <v>12</v>
      </c>
      <c r="B6" s="2" t="s">
        <v>13</v>
      </c>
      <c r="C6" s="2" t="s">
        <v>14</v>
      </c>
      <c r="D6" s="2" t="s">
        <v>741</v>
      </c>
      <c r="E6" s="2" t="s">
        <v>1011</v>
      </c>
      <c r="F6" s="2">
        <v>8</v>
      </c>
      <c r="G6" s="2" t="s">
        <v>1012</v>
      </c>
      <c r="I6" s="2" t="s">
        <v>999</v>
      </c>
      <c r="K6" s="2" t="s">
        <v>1000</v>
      </c>
      <c r="N6" s="8" t="s">
        <v>1418</v>
      </c>
      <c r="O6" s="8" t="s">
        <v>1762</v>
      </c>
      <c r="P6" s="9" t="s">
        <v>1683</v>
      </c>
      <c r="S6" s="2" t="s">
        <v>1472</v>
      </c>
      <c r="T6" s="2" t="s">
        <v>1438</v>
      </c>
      <c r="U6" s="2" t="s">
        <v>1437</v>
      </c>
      <c r="V6" s="2" t="s">
        <v>1469</v>
      </c>
      <c r="W6" s="2" t="s">
        <v>1472</v>
      </c>
      <c r="X6" s="2" t="s">
        <v>1472</v>
      </c>
      <c r="Y6" s="2" t="s">
        <v>1472</v>
      </c>
      <c r="AA6" s="2" t="s">
        <v>988</v>
      </c>
      <c r="AC6" s="2" t="s">
        <v>1579</v>
      </c>
      <c r="AE6" s="2" t="s">
        <v>1845</v>
      </c>
    </row>
    <row r="7" spans="1:31" x14ac:dyDescent="0.25">
      <c r="A7" s="2" t="s">
        <v>15</v>
      </c>
      <c r="B7" s="2" t="s">
        <v>16</v>
      </c>
      <c r="C7" s="2" t="s">
        <v>17</v>
      </c>
      <c r="D7" s="2" t="s">
        <v>742</v>
      </c>
      <c r="E7" s="2" t="s">
        <v>1072</v>
      </c>
      <c r="F7" s="2">
        <v>12</v>
      </c>
      <c r="G7" s="2" t="s">
        <v>1073</v>
      </c>
      <c r="I7" s="2" t="s">
        <v>1000</v>
      </c>
      <c r="K7" s="2" t="s">
        <v>1582</v>
      </c>
      <c r="N7" s="8" t="s">
        <v>1419</v>
      </c>
      <c r="O7" s="8" t="s">
        <v>1763</v>
      </c>
      <c r="P7" s="9" t="s">
        <v>1684</v>
      </c>
      <c r="S7" s="2" t="s">
        <v>1520</v>
      </c>
      <c r="T7" s="2" t="s">
        <v>1521</v>
      </c>
      <c r="U7" s="2" t="s">
        <v>1439</v>
      </c>
      <c r="V7" s="2" t="s">
        <v>1469</v>
      </c>
      <c r="W7" s="2" t="s">
        <v>1473</v>
      </c>
      <c r="X7" s="2" t="s">
        <v>1520</v>
      </c>
      <c r="Y7" s="2" t="s">
        <v>1520</v>
      </c>
      <c r="AA7" s="2" t="s">
        <v>1000</v>
      </c>
      <c r="AC7" s="2" t="s">
        <v>989</v>
      </c>
      <c r="AE7" s="2" t="s">
        <v>989</v>
      </c>
    </row>
    <row r="8" spans="1:31" x14ac:dyDescent="0.25">
      <c r="A8" s="2" t="s">
        <v>18</v>
      </c>
      <c r="B8" s="2" t="s">
        <v>19</v>
      </c>
      <c r="C8" s="2" t="s">
        <v>20</v>
      </c>
      <c r="D8" s="2" t="s">
        <v>743</v>
      </c>
      <c r="E8" s="2" t="s">
        <v>1199</v>
      </c>
      <c r="F8" s="2">
        <v>840</v>
      </c>
      <c r="G8" s="2" t="s">
        <v>1200</v>
      </c>
      <c r="N8" s="8" t="s">
        <v>1362</v>
      </c>
      <c r="O8" s="8" t="s">
        <v>1764</v>
      </c>
      <c r="P8" s="9" t="s">
        <v>1685</v>
      </c>
      <c r="S8" s="2" t="s">
        <v>1522</v>
      </c>
      <c r="T8" s="2" t="s">
        <v>1523</v>
      </c>
      <c r="U8" s="2" t="s">
        <v>1440</v>
      </c>
      <c r="V8" s="2" t="s">
        <v>1469</v>
      </c>
      <c r="W8" s="2" t="s">
        <v>1473</v>
      </c>
      <c r="X8" s="2" t="s">
        <v>1522</v>
      </c>
      <c r="Y8" s="2" t="s">
        <v>1522</v>
      </c>
      <c r="AA8" s="2" t="s">
        <v>1491</v>
      </c>
      <c r="AC8" s="2" t="s">
        <v>1000</v>
      </c>
    </row>
    <row r="9" spans="1:31" x14ac:dyDescent="0.25">
      <c r="A9" s="2" t="s">
        <v>21</v>
      </c>
      <c r="B9" s="2" t="s">
        <v>22</v>
      </c>
      <c r="C9" s="2" t="s">
        <v>23</v>
      </c>
      <c r="D9" s="2" t="s">
        <v>744</v>
      </c>
      <c r="E9" s="2" t="s">
        <v>1080</v>
      </c>
      <c r="F9" s="2">
        <v>978</v>
      </c>
      <c r="G9" s="2" t="s">
        <v>1081</v>
      </c>
      <c r="I9" s="1" t="s">
        <v>1352</v>
      </c>
      <c r="N9" s="8" t="s">
        <v>1393</v>
      </c>
      <c r="O9" s="8" t="s">
        <v>1765</v>
      </c>
      <c r="P9" s="9" t="s">
        <v>1686</v>
      </c>
      <c r="S9" s="2" t="s">
        <v>1525</v>
      </c>
      <c r="T9" s="2" t="s">
        <v>1526</v>
      </c>
      <c r="U9" s="2" t="s">
        <v>1441</v>
      </c>
      <c r="V9" s="2" t="s">
        <v>1469</v>
      </c>
      <c r="W9" s="2" t="s">
        <v>1473</v>
      </c>
      <c r="X9" s="2" t="s">
        <v>1524</v>
      </c>
      <c r="Y9" s="2" t="s">
        <v>1525</v>
      </c>
      <c r="AA9" s="2" t="s">
        <v>989</v>
      </c>
    </row>
    <row r="10" spans="1:31" x14ac:dyDescent="0.25">
      <c r="A10" s="2" t="s">
        <v>24</v>
      </c>
      <c r="B10" s="2" t="s">
        <v>25</v>
      </c>
      <c r="C10" s="2" t="s">
        <v>26</v>
      </c>
      <c r="D10" s="2" t="s">
        <v>745</v>
      </c>
      <c r="E10" s="2" t="s">
        <v>1017</v>
      </c>
      <c r="F10" s="2">
        <v>973</v>
      </c>
      <c r="G10" s="2" t="s">
        <v>1018</v>
      </c>
      <c r="I10" s="205" t="s">
        <v>1318</v>
      </c>
      <c r="J10" s="205" t="s">
        <v>1319</v>
      </c>
      <c r="K10" s="206" t="s">
        <v>1006</v>
      </c>
      <c r="N10" s="8" t="s">
        <v>1405</v>
      </c>
      <c r="O10" s="8" t="s">
        <v>1766</v>
      </c>
      <c r="P10" s="9" t="s">
        <v>1687</v>
      </c>
      <c r="S10" s="2" t="s">
        <v>1527</v>
      </c>
      <c r="T10" s="2" t="s">
        <v>1528</v>
      </c>
      <c r="U10" s="2" t="s">
        <v>1442</v>
      </c>
      <c r="V10" s="2" t="s">
        <v>1469</v>
      </c>
      <c r="W10" s="2" t="s">
        <v>1473</v>
      </c>
      <c r="X10" s="2" t="s">
        <v>1524</v>
      </c>
      <c r="Y10" s="2" t="s">
        <v>1527</v>
      </c>
    </row>
    <row r="11" spans="1:31" x14ac:dyDescent="0.25">
      <c r="A11" s="2" t="s">
        <v>27</v>
      </c>
      <c r="B11" s="2" t="s">
        <v>28</v>
      </c>
      <c r="C11" s="2" t="s">
        <v>29</v>
      </c>
      <c r="D11" s="2" t="s">
        <v>746</v>
      </c>
      <c r="E11" s="2" t="s">
        <v>1209</v>
      </c>
      <c r="F11" s="2">
        <v>951</v>
      </c>
      <c r="G11" s="2" t="s">
        <v>1210</v>
      </c>
      <c r="I11" s="3" t="s">
        <v>1007</v>
      </c>
      <c r="J11" s="3">
        <v>784</v>
      </c>
      <c r="K11" s="4" t="s">
        <v>1008</v>
      </c>
      <c r="N11" s="8" t="s">
        <v>1409</v>
      </c>
      <c r="O11" s="8" t="s">
        <v>1767</v>
      </c>
      <c r="P11" s="9" t="s">
        <v>1688</v>
      </c>
      <c r="S11" s="2" t="s">
        <v>1529</v>
      </c>
      <c r="T11" s="2" t="s">
        <v>1530</v>
      </c>
      <c r="U11" s="2" t="s">
        <v>1443</v>
      </c>
      <c r="V11" s="2" t="s">
        <v>1469</v>
      </c>
      <c r="W11" s="2" t="s">
        <v>1473</v>
      </c>
      <c r="X11" s="2" t="s">
        <v>1524</v>
      </c>
      <c r="Y11" s="2" t="s">
        <v>1529</v>
      </c>
    </row>
    <row r="12" spans="1:31" x14ac:dyDescent="0.25">
      <c r="A12" s="2" t="s">
        <v>30</v>
      </c>
      <c r="B12" s="2" t="s">
        <v>31</v>
      </c>
      <c r="C12" s="2" t="s">
        <v>32</v>
      </c>
      <c r="D12" s="2" t="s">
        <v>747</v>
      </c>
      <c r="E12" s="2" t="s">
        <v>1209</v>
      </c>
      <c r="F12" s="2">
        <v>951</v>
      </c>
      <c r="G12" s="2" t="s">
        <v>1210</v>
      </c>
      <c r="I12" s="3" t="s">
        <v>1009</v>
      </c>
      <c r="J12" s="3">
        <v>971</v>
      </c>
      <c r="K12" s="4" t="s">
        <v>1010</v>
      </c>
      <c r="N12" s="8" t="s">
        <v>1388</v>
      </c>
      <c r="O12" s="8" t="s">
        <v>1768</v>
      </c>
      <c r="P12" s="9" t="s">
        <v>1689</v>
      </c>
      <c r="S12" s="2" t="s">
        <v>1531</v>
      </c>
      <c r="T12" s="2" t="s">
        <v>1532</v>
      </c>
      <c r="U12" s="2" t="s">
        <v>1444</v>
      </c>
      <c r="V12" s="2" t="s">
        <v>1469</v>
      </c>
      <c r="W12" s="2" t="s">
        <v>1474</v>
      </c>
      <c r="X12" s="2" t="s">
        <v>1531</v>
      </c>
      <c r="Y12" s="2" t="s">
        <v>1531</v>
      </c>
    </row>
    <row r="13" spans="1:31" x14ac:dyDescent="0.25">
      <c r="A13" s="2" t="s">
        <v>33</v>
      </c>
      <c r="B13" s="2" t="s">
        <v>34</v>
      </c>
      <c r="C13" s="2" t="s">
        <v>35</v>
      </c>
      <c r="D13" s="2" t="s">
        <v>748</v>
      </c>
      <c r="E13" s="2" t="s">
        <v>1019</v>
      </c>
      <c r="F13" s="2">
        <v>32</v>
      </c>
      <c r="G13" s="2" t="s">
        <v>1020</v>
      </c>
      <c r="I13" s="3" t="s">
        <v>1011</v>
      </c>
      <c r="J13" s="3">
        <v>8</v>
      </c>
      <c r="K13" s="4" t="s">
        <v>1012</v>
      </c>
      <c r="N13" s="8" t="s">
        <v>1408</v>
      </c>
      <c r="O13" s="8" t="s">
        <v>1769</v>
      </c>
      <c r="P13" s="9" t="s">
        <v>1690</v>
      </c>
      <c r="S13" s="2" t="s">
        <v>1533</v>
      </c>
      <c r="T13" s="2" t="s">
        <v>1534</v>
      </c>
      <c r="U13" s="2" t="s">
        <v>1445</v>
      </c>
      <c r="V13" s="2" t="s">
        <v>1469</v>
      </c>
      <c r="W13" s="2" t="s">
        <v>1474</v>
      </c>
      <c r="X13" s="2" t="s">
        <v>1533</v>
      </c>
      <c r="Y13" s="2" t="s">
        <v>1533</v>
      </c>
    </row>
    <row r="14" spans="1:31" x14ac:dyDescent="0.25">
      <c r="A14" s="2" t="s">
        <v>36</v>
      </c>
      <c r="B14" s="2" t="s">
        <v>37</v>
      </c>
      <c r="C14" s="2" t="s">
        <v>38</v>
      </c>
      <c r="D14" s="2" t="s">
        <v>749</v>
      </c>
      <c r="E14" s="2" t="s">
        <v>1013</v>
      </c>
      <c r="F14" s="2">
        <v>51</v>
      </c>
      <c r="G14" s="2" t="s">
        <v>1014</v>
      </c>
      <c r="I14" s="3" t="s">
        <v>1013</v>
      </c>
      <c r="J14" s="3">
        <v>51</v>
      </c>
      <c r="K14" s="4" t="s">
        <v>1014</v>
      </c>
      <c r="N14" s="8" t="s">
        <v>1386</v>
      </c>
      <c r="O14" s="8" t="s">
        <v>1770</v>
      </c>
      <c r="P14" s="9" t="s">
        <v>1691</v>
      </c>
      <c r="S14" s="2" t="s">
        <v>1535</v>
      </c>
      <c r="T14" s="2" t="s">
        <v>1536</v>
      </c>
      <c r="U14" s="2" t="s">
        <v>1446</v>
      </c>
      <c r="V14" s="2" t="s">
        <v>1469</v>
      </c>
      <c r="W14" s="2" t="s">
        <v>1474</v>
      </c>
      <c r="X14" s="2" t="s">
        <v>1535</v>
      </c>
      <c r="Y14" s="2" t="s">
        <v>1535</v>
      </c>
    </row>
    <row r="15" spans="1:31" x14ac:dyDescent="0.25">
      <c r="A15" s="2" t="s">
        <v>39</v>
      </c>
      <c r="B15" s="2" t="s">
        <v>40</v>
      </c>
      <c r="C15" s="2" t="s">
        <v>41</v>
      </c>
      <c r="D15" s="2" t="s">
        <v>750</v>
      </c>
      <c r="E15" s="2" t="s">
        <v>1023</v>
      </c>
      <c r="F15" s="2">
        <v>533</v>
      </c>
      <c r="G15" s="2" t="s">
        <v>1024</v>
      </c>
      <c r="I15" s="3" t="s">
        <v>1015</v>
      </c>
      <c r="J15" s="3">
        <v>532</v>
      </c>
      <c r="K15" s="4" t="s">
        <v>1016</v>
      </c>
      <c r="N15" s="8" t="s">
        <v>1413</v>
      </c>
      <c r="O15" s="8" t="s">
        <v>1771</v>
      </c>
      <c r="P15" s="9" t="s">
        <v>1692</v>
      </c>
      <c r="S15" s="2" t="s">
        <v>1475</v>
      </c>
      <c r="T15" s="2" t="s">
        <v>1448</v>
      </c>
      <c r="U15" s="2" t="s">
        <v>1447</v>
      </c>
      <c r="V15" s="2" t="s">
        <v>1469</v>
      </c>
      <c r="W15" s="2" t="s">
        <v>1475</v>
      </c>
      <c r="X15" s="2" t="s">
        <v>1475</v>
      </c>
      <c r="Y15" s="2" t="s">
        <v>1475</v>
      </c>
    </row>
    <row r="16" spans="1:31" x14ac:dyDescent="0.25">
      <c r="A16" s="2" t="s">
        <v>42</v>
      </c>
      <c r="B16" s="2" t="s">
        <v>43</v>
      </c>
      <c r="C16" s="2" t="s">
        <v>44</v>
      </c>
      <c r="D16" s="2" t="s">
        <v>751</v>
      </c>
      <c r="E16" s="2" t="s">
        <v>1021</v>
      </c>
      <c r="F16" s="2">
        <v>36</v>
      </c>
      <c r="G16" s="2" t="s">
        <v>1022</v>
      </c>
      <c r="I16" s="3" t="s">
        <v>1017</v>
      </c>
      <c r="J16" s="3">
        <v>973</v>
      </c>
      <c r="K16" s="4" t="s">
        <v>1018</v>
      </c>
      <c r="N16" s="8" t="s">
        <v>1421</v>
      </c>
      <c r="O16" s="8" t="s">
        <v>1772</v>
      </c>
      <c r="P16" s="9" t="s">
        <v>1693</v>
      </c>
      <c r="S16" s="2" t="s">
        <v>1477</v>
      </c>
      <c r="T16" s="2" t="s">
        <v>1450</v>
      </c>
      <c r="U16" s="2" t="s">
        <v>1449</v>
      </c>
      <c r="V16" s="2" t="s">
        <v>1476</v>
      </c>
      <c r="W16" s="2" t="s">
        <v>1477</v>
      </c>
      <c r="X16" s="2" t="s">
        <v>1477</v>
      </c>
      <c r="Y16" s="2" t="s">
        <v>1477</v>
      </c>
    </row>
    <row r="17" spans="1:25" x14ac:dyDescent="0.25">
      <c r="A17" s="2" t="s">
        <v>45</v>
      </c>
      <c r="B17" s="2" t="s">
        <v>46</v>
      </c>
      <c r="C17" s="2" t="s">
        <v>47</v>
      </c>
      <c r="D17" s="2" t="s">
        <v>752</v>
      </c>
      <c r="E17" s="2" t="s">
        <v>1080</v>
      </c>
      <c r="F17" s="2">
        <v>978</v>
      </c>
      <c r="G17" s="2" t="s">
        <v>1081</v>
      </c>
      <c r="I17" s="3" t="s">
        <v>1019</v>
      </c>
      <c r="J17" s="3">
        <v>32</v>
      </c>
      <c r="K17" s="4" t="s">
        <v>1020</v>
      </c>
      <c r="N17" s="8" t="s">
        <v>1371</v>
      </c>
      <c r="O17" s="8" t="s">
        <v>1773</v>
      </c>
      <c r="P17" s="9" t="s">
        <v>1694</v>
      </c>
      <c r="S17" s="2" t="s">
        <v>1501</v>
      </c>
      <c r="T17" s="2" t="s">
        <v>1537</v>
      </c>
      <c r="U17" s="2" t="s">
        <v>1451</v>
      </c>
      <c r="V17" s="2" t="s">
        <v>1478</v>
      </c>
      <c r="W17" s="2" t="s">
        <v>1479</v>
      </c>
      <c r="X17" s="2" t="s">
        <v>1500</v>
      </c>
      <c r="Y17" s="2" t="s">
        <v>1501</v>
      </c>
    </row>
    <row r="18" spans="1:25" x14ac:dyDescent="0.25">
      <c r="A18" s="2" t="s">
        <v>48</v>
      </c>
      <c r="B18" s="2" t="s">
        <v>49</v>
      </c>
      <c r="C18" s="2" t="s">
        <v>50</v>
      </c>
      <c r="D18" s="2" t="s">
        <v>753</v>
      </c>
      <c r="E18" s="2" t="s">
        <v>1025</v>
      </c>
      <c r="F18" s="2">
        <v>944</v>
      </c>
      <c r="G18" s="2" t="s">
        <v>1026</v>
      </c>
      <c r="I18" s="3" t="s">
        <v>1021</v>
      </c>
      <c r="J18" s="3">
        <v>36</v>
      </c>
      <c r="K18" s="4" t="s">
        <v>1022</v>
      </c>
      <c r="N18" s="8" t="s">
        <v>1420</v>
      </c>
      <c r="O18" s="8" t="s">
        <v>1774</v>
      </c>
      <c r="P18" s="9" t="s">
        <v>1695</v>
      </c>
      <c r="S18" s="2" t="s">
        <v>1502</v>
      </c>
      <c r="T18" s="2" t="s">
        <v>1538</v>
      </c>
      <c r="U18" s="2" t="s">
        <v>1452</v>
      </c>
      <c r="V18" s="2" t="s">
        <v>1478</v>
      </c>
      <c r="W18" s="2" t="s">
        <v>1479</v>
      </c>
      <c r="X18" s="2" t="s">
        <v>1500</v>
      </c>
      <c r="Y18" s="2" t="s">
        <v>1502</v>
      </c>
    </row>
    <row r="19" spans="1:25" x14ac:dyDescent="0.25">
      <c r="A19" s="2" t="s">
        <v>51</v>
      </c>
      <c r="B19" s="2" t="s">
        <v>52</v>
      </c>
      <c r="C19" s="2" t="s">
        <v>53</v>
      </c>
      <c r="D19" s="2" t="s">
        <v>754</v>
      </c>
      <c r="E19" s="2" t="s">
        <v>1044</v>
      </c>
      <c r="F19" s="2">
        <v>44</v>
      </c>
      <c r="G19" s="2" t="s">
        <v>1045</v>
      </c>
      <c r="I19" s="3" t="s">
        <v>1023</v>
      </c>
      <c r="J19" s="3">
        <v>533</v>
      </c>
      <c r="K19" s="4" t="s">
        <v>1024</v>
      </c>
      <c r="N19" s="8" t="s">
        <v>1382</v>
      </c>
      <c r="O19" s="8" t="s">
        <v>1775</v>
      </c>
      <c r="P19" s="9" t="s">
        <v>1696</v>
      </c>
      <c r="S19" s="2" t="s">
        <v>1503</v>
      </c>
      <c r="T19" s="2" t="s">
        <v>1539</v>
      </c>
      <c r="U19" s="2" t="s">
        <v>1453</v>
      </c>
      <c r="V19" s="2" t="s">
        <v>1478</v>
      </c>
      <c r="W19" s="2" t="s">
        <v>1479</v>
      </c>
      <c r="X19" s="2" t="s">
        <v>1503</v>
      </c>
      <c r="Y19" s="2" t="s">
        <v>1503</v>
      </c>
    </row>
    <row r="20" spans="1:25" x14ac:dyDescent="0.25">
      <c r="A20" s="2" t="s">
        <v>54</v>
      </c>
      <c r="B20" s="2" t="s">
        <v>55</v>
      </c>
      <c r="C20" s="2" t="s">
        <v>56</v>
      </c>
      <c r="D20" s="2" t="s">
        <v>755</v>
      </c>
      <c r="E20" s="2" t="s">
        <v>1033</v>
      </c>
      <c r="F20" s="2">
        <v>48</v>
      </c>
      <c r="G20" s="2" t="s">
        <v>1034</v>
      </c>
      <c r="I20" s="3" t="s">
        <v>1025</v>
      </c>
      <c r="J20" s="3">
        <v>944</v>
      </c>
      <c r="K20" s="4" t="s">
        <v>1026</v>
      </c>
      <c r="N20" s="8" t="s">
        <v>1423</v>
      </c>
      <c r="O20" s="8" t="s">
        <v>1776</v>
      </c>
      <c r="P20" s="9" t="s">
        <v>1697</v>
      </c>
      <c r="S20" s="2" t="s">
        <v>1505</v>
      </c>
      <c r="T20" s="2" t="s">
        <v>1540</v>
      </c>
      <c r="U20" s="2" t="s">
        <v>1454</v>
      </c>
      <c r="V20" s="2" t="s">
        <v>1478</v>
      </c>
      <c r="W20" s="2" t="s">
        <v>1479</v>
      </c>
      <c r="X20" s="2" t="s">
        <v>1504</v>
      </c>
      <c r="Y20" s="2" t="s">
        <v>1505</v>
      </c>
    </row>
    <row r="21" spans="1:25" x14ac:dyDescent="0.25">
      <c r="A21" s="2" t="s">
        <v>57</v>
      </c>
      <c r="B21" s="2" t="s">
        <v>58</v>
      </c>
      <c r="C21" s="2" t="s">
        <v>59</v>
      </c>
      <c r="D21" s="2" t="s">
        <v>756</v>
      </c>
      <c r="E21" s="2" t="s">
        <v>1030</v>
      </c>
      <c r="F21" s="2">
        <v>50</v>
      </c>
      <c r="G21" s="2" t="s">
        <v>1031</v>
      </c>
      <c r="I21" s="3" t="s">
        <v>1027</v>
      </c>
      <c r="J21" s="3">
        <v>977</v>
      </c>
      <c r="K21" s="4" t="s">
        <v>1028</v>
      </c>
      <c r="N21" s="8" t="s">
        <v>1369</v>
      </c>
      <c r="O21" s="8" t="s">
        <v>1777</v>
      </c>
      <c r="P21" s="9" t="s">
        <v>1698</v>
      </c>
      <c r="S21" s="2" t="s">
        <v>1506</v>
      </c>
      <c r="T21" s="2" t="s">
        <v>1541</v>
      </c>
      <c r="U21" s="2" t="s">
        <v>1455</v>
      </c>
      <c r="V21" s="2" t="s">
        <v>1478</v>
      </c>
      <c r="W21" s="2" t="s">
        <v>1479</v>
      </c>
      <c r="X21" s="2" t="s">
        <v>1504</v>
      </c>
      <c r="Y21" s="2" t="s">
        <v>1506</v>
      </c>
    </row>
    <row r="22" spans="1:25" x14ac:dyDescent="0.25">
      <c r="A22" s="2" t="s">
        <v>60</v>
      </c>
      <c r="B22" s="2" t="s">
        <v>61</v>
      </c>
      <c r="C22" s="2" t="s">
        <v>62</v>
      </c>
      <c r="D22" s="2" t="s">
        <v>757</v>
      </c>
      <c r="E22" s="2" t="s">
        <v>1029</v>
      </c>
      <c r="F22" s="2">
        <v>52</v>
      </c>
      <c r="G22" s="2" t="s">
        <v>1215</v>
      </c>
      <c r="I22" s="3" t="s">
        <v>1029</v>
      </c>
      <c r="J22" s="3">
        <v>52</v>
      </c>
      <c r="K22" s="4" t="s">
        <v>1215</v>
      </c>
      <c r="N22" s="8" t="s">
        <v>1401</v>
      </c>
      <c r="O22" s="8" t="s">
        <v>1778</v>
      </c>
      <c r="P22" s="9" t="s">
        <v>1699</v>
      </c>
      <c r="S22" s="2" t="s">
        <v>1542</v>
      </c>
      <c r="T22" s="2" t="s">
        <v>1543</v>
      </c>
      <c r="U22" s="2" t="s">
        <v>1456</v>
      </c>
      <c r="V22" s="2" t="s">
        <v>1478</v>
      </c>
      <c r="W22" s="2" t="s">
        <v>1479</v>
      </c>
      <c r="X22" s="2" t="s">
        <v>1504</v>
      </c>
      <c r="Y22" s="2" t="s">
        <v>1507</v>
      </c>
    </row>
    <row r="23" spans="1:25" x14ac:dyDescent="0.25">
      <c r="A23" s="2" t="s">
        <v>63</v>
      </c>
      <c r="B23" s="2" t="s">
        <v>64</v>
      </c>
      <c r="C23" s="2" t="s">
        <v>65</v>
      </c>
      <c r="D23" s="2" t="s">
        <v>758</v>
      </c>
      <c r="E23" s="2" t="s">
        <v>1219</v>
      </c>
      <c r="F23" s="2">
        <v>974</v>
      </c>
      <c r="G23" s="2" t="s">
        <v>1220</v>
      </c>
      <c r="I23" s="3" t="s">
        <v>1030</v>
      </c>
      <c r="J23" s="3">
        <v>50</v>
      </c>
      <c r="K23" s="4" t="s">
        <v>1031</v>
      </c>
      <c r="N23" s="8" t="s">
        <v>1373</v>
      </c>
      <c r="O23" s="8" t="s">
        <v>1779</v>
      </c>
      <c r="P23" s="9" t="s">
        <v>1700</v>
      </c>
      <c r="S23" s="2" t="s">
        <v>1544</v>
      </c>
      <c r="T23" s="2" t="s">
        <v>1545</v>
      </c>
      <c r="U23" s="2" t="s">
        <v>1457</v>
      </c>
      <c r="V23" s="2" t="s">
        <v>1478</v>
      </c>
      <c r="W23" s="2" t="s">
        <v>1479</v>
      </c>
      <c r="X23" s="2" t="s">
        <v>1504</v>
      </c>
      <c r="Y23" s="2" t="s">
        <v>1507</v>
      </c>
    </row>
    <row r="24" spans="1:25" x14ac:dyDescent="0.25">
      <c r="A24" s="2" t="s">
        <v>66</v>
      </c>
      <c r="B24" s="2" t="s">
        <v>67</v>
      </c>
      <c r="C24" s="2" t="s">
        <v>68</v>
      </c>
      <c r="D24" s="2" t="s">
        <v>759</v>
      </c>
      <c r="E24" s="2" t="s">
        <v>1080</v>
      </c>
      <c r="F24" s="2">
        <v>978</v>
      </c>
      <c r="G24" s="2" t="s">
        <v>1081</v>
      </c>
      <c r="I24" s="3" t="s">
        <v>1032</v>
      </c>
      <c r="J24" s="3">
        <v>975</v>
      </c>
      <c r="K24" s="4" t="s">
        <v>1216</v>
      </c>
      <c r="N24" s="8" t="s">
        <v>1384</v>
      </c>
      <c r="O24" s="8" t="s">
        <v>1780</v>
      </c>
      <c r="P24" s="9" t="s">
        <v>1701</v>
      </c>
      <c r="S24" s="2" t="s">
        <v>1509</v>
      </c>
      <c r="T24" s="2" t="s">
        <v>1546</v>
      </c>
      <c r="U24" s="2" t="s">
        <v>1458</v>
      </c>
      <c r="V24" s="2" t="s">
        <v>1478</v>
      </c>
      <c r="W24" s="2" t="s">
        <v>1479</v>
      </c>
      <c r="X24" s="2" t="s">
        <v>1504</v>
      </c>
      <c r="Y24" s="2" t="s">
        <v>1509</v>
      </c>
    </row>
    <row r="25" spans="1:25" x14ac:dyDescent="0.25">
      <c r="A25" s="2" t="s">
        <v>69</v>
      </c>
      <c r="B25" s="2" t="s">
        <v>70</v>
      </c>
      <c r="C25" s="2" t="s">
        <v>71</v>
      </c>
      <c r="D25" s="2" t="s">
        <v>760</v>
      </c>
      <c r="E25" s="2" t="s">
        <v>1049</v>
      </c>
      <c r="F25" s="2">
        <v>84</v>
      </c>
      <c r="G25" s="2" t="s">
        <v>1050</v>
      </c>
      <c r="I25" s="3" t="s">
        <v>1033</v>
      </c>
      <c r="J25" s="3">
        <v>48</v>
      </c>
      <c r="K25" s="4" t="s">
        <v>1034</v>
      </c>
      <c r="N25" s="8" t="s">
        <v>1355</v>
      </c>
      <c r="O25" s="8" t="s">
        <v>1781</v>
      </c>
      <c r="P25" s="9" t="s">
        <v>1702</v>
      </c>
      <c r="S25" s="2" t="s">
        <v>1510</v>
      </c>
      <c r="T25" s="2" t="s">
        <v>1547</v>
      </c>
      <c r="U25" s="2" t="s">
        <v>1459</v>
      </c>
      <c r="V25" s="2" t="s">
        <v>1478</v>
      </c>
      <c r="W25" s="2" t="s">
        <v>1479</v>
      </c>
      <c r="X25" s="2" t="s">
        <v>1504</v>
      </c>
      <c r="Y25" s="2" t="s">
        <v>1510</v>
      </c>
    </row>
    <row r="26" spans="1:25" x14ac:dyDescent="0.25">
      <c r="A26" s="2" t="s">
        <v>72</v>
      </c>
      <c r="B26" s="2" t="s">
        <v>73</v>
      </c>
      <c r="C26" s="2" t="s">
        <v>74</v>
      </c>
      <c r="D26" s="2" t="s">
        <v>761</v>
      </c>
      <c r="E26" s="2" t="s">
        <v>1211</v>
      </c>
      <c r="F26" s="2">
        <v>952</v>
      </c>
      <c r="G26" s="2" t="s">
        <v>1314</v>
      </c>
      <c r="I26" s="3" t="s">
        <v>1035</v>
      </c>
      <c r="J26" s="3">
        <v>108</v>
      </c>
      <c r="K26" s="4" t="s">
        <v>1036</v>
      </c>
      <c r="N26" s="8" t="s">
        <v>1360</v>
      </c>
      <c r="O26" s="8" t="s">
        <v>1782</v>
      </c>
      <c r="P26" s="9" t="s">
        <v>1703</v>
      </c>
      <c r="S26" s="2" t="s">
        <v>1511</v>
      </c>
      <c r="T26" s="2" t="s">
        <v>1548</v>
      </c>
      <c r="U26" s="2" t="s">
        <v>1460</v>
      </c>
      <c r="V26" s="2" t="s">
        <v>1478</v>
      </c>
      <c r="W26" s="2" t="s">
        <v>1480</v>
      </c>
      <c r="X26" s="2" t="s">
        <v>1511</v>
      </c>
      <c r="Y26" s="2" t="s">
        <v>1511</v>
      </c>
    </row>
    <row r="27" spans="1:25" x14ac:dyDescent="0.25">
      <c r="A27" s="2" t="s">
        <v>75</v>
      </c>
      <c r="B27" s="2" t="s">
        <v>76</v>
      </c>
      <c r="C27" s="2" t="s">
        <v>77</v>
      </c>
      <c r="D27" s="2" t="s">
        <v>762</v>
      </c>
      <c r="E27" s="2" t="s">
        <v>1037</v>
      </c>
      <c r="F27" s="2">
        <v>60</v>
      </c>
      <c r="G27" s="2" t="s">
        <v>1038</v>
      </c>
      <c r="I27" s="3" t="s">
        <v>1037</v>
      </c>
      <c r="J27" s="3">
        <v>60</v>
      </c>
      <c r="K27" s="4" t="s">
        <v>1038</v>
      </c>
      <c r="N27" s="8" t="s">
        <v>1390</v>
      </c>
      <c r="O27" s="8" t="s">
        <v>1783</v>
      </c>
      <c r="P27" s="9" t="s">
        <v>1704</v>
      </c>
      <c r="S27" s="2" t="s">
        <v>1508</v>
      </c>
      <c r="T27" s="2" t="s">
        <v>1549</v>
      </c>
      <c r="U27" s="2" t="s">
        <v>1461</v>
      </c>
      <c r="V27" s="2" t="s">
        <v>1478</v>
      </c>
      <c r="W27" s="2" t="s">
        <v>1480</v>
      </c>
      <c r="X27" s="2" t="s">
        <v>1508</v>
      </c>
      <c r="Y27" s="2" t="s">
        <v>1508</v>
      </c>
    </row>
    <row r="28" spans="1:25" x14ac:dyDescent="0.25">
      <c r="A28" s="2" t="s">
        <v>78</v>
      </c>
      <c r="B28" s="2" t="s">
        <v>79</v>
      </c>
      <c r="C28" s="2" t="s">
        <v>80</v>
      </c>
      <c r="D28" s="2" t="s">
        <v>763</v>
      </c>
      <c r="E28" s="2" t="s">
        <v>80</v>
      </c>
      <c r="F28" s="2">
        <v>64</v>
      </c>
      <c r="G28" s="2" t="s">
        <v>1046</v>
      </c>
      <c r="I28" s="3" t="s">
        <v>1039</v>
      </c>
      <c r="J28" s="3">
        <v>96</v>
      </c>
      <c r="K28" s="4" t="s">
        <v>1040</v>
      </c>
      <c r="N28" s="8" t="s">
        <v>1406</v>
      </c>
      <c r="O28" s="8" t="s">
        <v>1784</v>
      </c>
      <c r="P28" s="9" t="s">
        <v>1705</v>
      </c>
      <c r="S28" s="2" t="s">
        <v>1481</v>
      </c>
      <c r="T28" s="2" t="s">
        <v>1463</v>
      </c>
      <c r="U28" s="2" t="s">
        <v>1462</v>
      </c>
      <c r="V28" s="2" t="s">
        <v>1478</v>
      </c>
      <c r="W28" s="2" t="s">
        <v>1481</v>
      </c>
      <c r="X28" s="2" t="s">
        <v>1481</v>
      </c>
      <c r="Y28" s="2" t="s">
        <v>1481</v>
      </c>
    </row>
    <row r="29" spans="1:25" x14ac:dyDescent="0.25">
      <c r="A29" s="2" t="s">
        <v>81</v>
      </c>
      <c r="B29" s="2" t="s">
        <v>82</v>
      </c>
      <c r="C29" s="2" t="s">
        <v>83</v>
      </c>
      <c r="D29" s="2" t="s">
        <v>764</v>
      </c>
      <c r="E29" s="2" t="s">
        <v>1041</v>
      </c>
      <c r="F29" s="2">
        <v>68</v>
      </c>
      <c r="G29" s="2" t="s">
        <v>1217</v>
      </c>
      <c r="I29" s="3" t="s">
        <v>1041</v>
      </c>
      <c r="J29" s="3">
        <v>68</v>
      </c>
      <c r="K29" s="4" t="s">
        <v>1217</v>
      </c>
      <c r="N29" s="8" t="s">
        <v>1374</v>
      </c>
      <c r="O29" s="8" t="s">
        <v>1785</v>
      </c>
      <c r="P29" s="9" t="s">
        <v>1706</v>
      </c>
      <c r="S29" s="2" t="s">
        <v>1482</v>
      </c>
      <c r="T29" s="2" t="s">
        <v>1465</v>
      </c>
      <c r="U29" s="2" t="s">
        <v>1464</v>
      </c>
      <c r="V29" s="2" t="s">
        <v>1478</v>
      </c>
      <c r="W29" s="2" t="s">
        <v>1482</v>
      </c>
      <c r="X29" s="2" t="s">
        <v>1482</v>
      </c>
      <c r="Y29" s="2" t="s">
        <v>1482</v>
      </c>
    </row>
    <row r="30" spans="1:25" x14ac:dyDescent="0.25">
      <c r="A30" s="2" t="s">
        <v>84</v>
      </c>
      <c r="B30" s="2" t="s">
        <v>85</v>
      </c>
      <c r="C30" s="2" t="s">
        <v>86</v>
      </c>
      <c r="D30" s="2" t="s">
        <v>765</v>
      </c>
      <c r="E30" s="2" t="s">
        <v>1027</v>
      </c>
      <c r="F30" s="2">
        <v>977</v>
      </c>
      <c r="G30" s="2" t="s">
        <v>1028</v>
      </c>
      <c r="I30" s="3" t="s">
        <v>1042</v>
      </c>
      <c r="J30" s="3">
        <v>986</v>
      </c>
      <c r="K30" s="4" t="s">
        <v>1043</v>
      </c>
      <c r="N30" s="8" t="s">
        <v>1385</v>
      </c>
      <c r="O30" s="8" t="s">
        <v>1786</v>
      </c>
      <c r="P30" s="9" t="s">
        <v>1707</v>
      </c>
      <c r="S30" s="2" t="s">
        <v>1487</v>
      </c>
      <c r="T30" s="2" t="s">
        <v>1487</v>
      </c>
      <c r="U30" s="2" t="s">
        <v>1487</v>
      </c>
      <c r="V30" s="2" t="s">
        <v>1487</v>
      </c>
      <c r="W30" s="2" t="s">
        <v>1487</v>
      </c>
      <c r="X30" s="2" t="s">
        <v>1487</v>
      </c>
      <c r="Y30" s="2" t="s">
        <v>1487</v>
      </c>
    </row>
    <row r="31" spans="1:25" x14ac:dyDescent="0.25">
      <c r="A31" s="2" t="s">
        <v>87</v>
      </c>
      <c r="B31" s="2" t="s">
        <v>88</v>
      </c>
      <c r="C31" s="2" t="s">
        <v>89</v>
      </c>
      <c r="D31" s="2" t="s">
        <v>766</v>
      </c>
      <c r="E31" s="2" t="s">
        <v>1047</v>
      </c>
      <c r="F31" s="2">
        <v>72</v>
      </c>
      <c r="G31" s="2" t="s">
        <v>1048</v>
      </c>
      <c r="I31" s="3" t="s">
        <v>1044</v>
      </c>
      <c r="J31" s="3">
        <v>44</v>
      </c>
      <c r="K31" s="4" t="s">
        <v>1045</v>
      </c>
      <c r="N31" s="8" t="s">
        <v>1368</v>
      </c>
      <c r="O31" s="8" t="s">
        <v>1787</v>
      </c>
      <c r="P31" s="9" t="s">
        <v>1708</v>
      </c>
    </row>
    <row r="32" spans="1:25" x14ac:dyDescent="0.25">
      <c r="A32" s="2" t="s">
        <v>90</v>
      </c>
      <c r="B32" s="2" t="s">
        <v>91</v>
      </c>
      <c r="C32" s="2" t="s">
        <v>92</v>
      </c>
      <c r="D32" s="2" t="s">
        <v>767</v>
      </c>
      <c r="E32" s="2" t="s">
        <v>1042</v>
      </c>
      <c r="F32" s="2">
        <v>986</v>
      </c>
      <c r="G32" s="2" t="s">
        <v>1043</v>
      </c>
      <c r="I32" s="3" t="s">
        <v>80</v>
      </c>
      <c r="J32" s="3">
        <v>64</v>
      </c>
      <c r="K32" s="4" t="s">
        <v>1046</v>
      </c>
      <c r="N32" s="8" t="s">
        <v>1378</v>
      </c>
      <c r="O32" s="8" t="s">
        <v>1788</v>
      </c>
      <c r="P32" s="9" t="s">
        <v>1709</v>
      </c>
    </row>
    <row r="33" spans="1:16" x14ac:dyDescent="0.25">
      <c r="A33" s="2" t="s">
        <v>96</v>
      </c>
      <c r="B33" s="2" t="s">
        <v>97</v>
      </c>
      <c r="C33" s="2" t="s">
        <v>98</v>
      </c>
      <c r="D33" s="2" t="s">
        <v>769</v>
      </c>
      <c r="E33" s="2" t="s">
        <v>1199</v>
      </c>
      <c r="F33" s="2">
        <v>840</v>
      </c>
      <c r="G33" s="2" t="s">
        <v>1200</v>
      </c>
      <c r="I33" s="3" t="s">
        <v>1047</v>
      </c>
      <c r="J33" s="3">
        <v>72</v>
      </c>
      <c r="K33" s="4" t="s">
        <v>1048</v>
      </c>
      <c r="N33" s="8" t="s">
        <v>1383</v>
      </c>
      <c r="O33" s="8" t="s">
        <v>1789</v>
      </c>
      <c r="P33" s="9" t="s">
        <v>1710</v>
      </c>
    </row>
    <row r="34" spans="1:16" x14ac:dyDescent="0.25">
      <c r="A34" s="2" t="s">
        <v>93</v>
      </c>
      <c r="B34" s="2" t="s">
        <v>94</v>
      </c>
      <c r="C34" s="2" t="s">
        <v>95</v>
      </c>
      <c r="D34" s="2" t="s">
        <v>768</v>
      </c>
      <c r="E34" s="2" t="s">
        <v>1199</v>
      </c>
      <c r="F34" s="2">
        <v>840</v>
      </c>
      <c r="G34" s="2" t="s">
        <v>1200</v>
      </c>
      <c r="I34" s="3" t="s">
        <v>1219</v>
      </c>
      <c r="J34" s="3">
        <v>974</v>
      </c>
      <c r="K34" s="4" t="s">
        <v>1220</v>
      </c>
      <c r="N34" s="8" t="s">
        <v>1396</v>
      </c>
      <c r="O34" s="8" t="s">
        <v>1790</v>
      </c>
      <c r="P34" s="9" t="s">
        <v>1711</v>
      </c>
    </row>
    <row r="35" spans="1:16" x14ac:dyDescent="0.25">
      <c r="A35" s="2" t="s">
        <v>99</v>
      </c>
      <c r="B35" s="2" t="s">
        <v>100</v>
      </c>
      <c r="C35" s="2" t="s">
        <v>101</v>
      </c>
      <c r="D35" s="2" t="s">
        <v>770</v>
      </c>
      <c r="E35" s="2" t="s">
        <v>1039</v>
      </c>
      <c r="F35" s="2">
        <v>96</v>
      </c>
      <c r="G35" s="2" t="s">
        <v>1040</v>
      </c>
      <c r="I35" s="3" t="s">
        <v>1049</v>
      </c>
      <c r="J35" s="3">
        <v>84</v>
      </c>
      <c r="K35" s="4" t="s">
        <v>1050</v>
      </c>
      <c r="N35" s="8" t="s">
        <v>1364</v>
      </c>
      <c r="O35" s="8" t="s">
        <v>1791</v>
      </c>
      <c r="P35" s="9" t="s">
        <v>1712</v>
      </c>
    </row>
    <row r="36" spans="1:16" x14ac:dyDescent="0.25">
      <c r="A36" s="2" t="s">
        <v>102</v>
      </c>
      <c r="B36" s="2" t="s">
        <v>103</v>
      </c>
      <c r="C36" s="2" t="s">
        <v>104</v>
      </c>
      <c r="D36" s="2" t="s">
        <v>771</v>
      </c>
      <c r="E36" s="2" t="s">
        <v>1032</v>
      </c>
      <c r="F36" s="2">
        <v>975</v>
      </c>
      <c r="G36" s="2" t="s">
        <v>1216</v>
      </c>
      <c r="I36" s="3" t="s">
        <v>1051</v>
      </c>
      <c r="J36" s="3">
        <v>124</v>
      </c>
      <c r="K36" s="4" t="s">
        <v>1052</v>
      </c>
      <c r="N36" s="8" t="s">
        <v>1381</v>
      </c>
      <c r="O36" s="8" t="s">
        <v>1792</v>
      </c>
      <c r="P36" s="9" t="s">
        <v>1713</v>
      </c>
    </row>
    <row r="37" spans="1:16" x14ac:dyDescent="0.25">
      <c r="A37" s="2" t="s">
        <v>105</v>
      </c>
      <c r="B37" s="2" t="s">
        <v>106</v>
      </c>
      <c r="C37" s="2" t="s">
        <v>107</v>
      </c>
      <c r="D37" s="2" t="s">
        <v>772</v>
      </c>
      <c r="E37" s="2" t="s">
        <v>1211</v>
      </c>
      <c r="F37" s="2">
        <v>952</v>
      </c>
      <c r="G37" s="2" t="s">
        <v>1314</v>
      </c>
      <c r="I37" s="3" t="s">
        <v>1053</v>
      </c>
      <c r="J37" s="3">
        <v>976</v>
      </c>
      <c r="K37" s="4" t="s">
        <v>1054</v>
      </c>
      <c r="N37" s="8" t="s">
        <v>1363</v>
      </c>
      <c r="O37" s="8" t="s">
        <v>1793</v>
      </c>
      <c r="P37" s="9" t="s">
        <v>1714</v>
      </c>
    </row>
    <row r="38" spans="1:16" x14ac:dyDescent="0.25">
      <c r="A38" s="2" t="s">
        <v>108</v>
      </c>
      <c r="B38" s="2" t="s">
        <v>109</v>
      </c>
      <c r="C38" s="2" t="s">
        <v>110</v>
      </c>
      <c r="D38" s="2" t="s">
        <v>773</v>
      </c>
      <c r="E38" s="2" t="s">
        <v>1035</v>
      </c>
      <c r="F38" s="2">
        <v>108</v>
      </c>
      <c r="G38" s="2" t="s">
        <v>1036</v>
      </c>
      <c r="I38" s="3" t="s">
        <v>1055</v>
      </c>
      <c r="J38" s="3">
        <v>756</v>
      </c>
      <c r="K38" s="4" t="s">
        <v>1056</v>
      </c>
      <c r="N38" s="8" t="s">
        <v>1380</v>
      </c>
      <c r="O38" s="8" t="s">
        <v>1794</v>
      </c>
      <c r="P38" s="9" t="s">
        <v>1715</v>
      </c>
    </row>
    <row r="39" spans="1:16" x14ac:dyDescent="0.25">
      <c r="A39" s="2" t="s">
        <v>111</v>
      </c>
      <c r="B39" s="2" t="s">
        <v>112</v>
      </c>
      <c r="C39" s="2" t="s">
        <v>113</v>
      </c>
      <c r="D39" s="2" t="s">
        <v>774</v>
      </c>
      <c r="E39" s="2" t="s">
        <v>1118</v>
      </c>
      <c r="F39" s="2">
        <v>116</v>
      </c>
      <c r="G39" s="2" t="s">
        <v>1248</v>
      </c>
      <c r="I39" s="3" t="s">
        <v>1057</v>
      </c>
      <c r="J39" s="3">
        <v>990</v>
      </c>
      <c r="K39" s="4" t="s">
        <v>1221</v>
      </c>
      <c r="N39" s="8" t="s">
        <v>1415</v>
      </c>
      <c r="O39" s="8" t="s">
        <v>1795</v>
      </c>
      <c r="P39" s="9" t="s">
        <v>1716</v>
      </c>
    </row>
    <row r="40" spans="1:16" x14ac:dyDescent="0.25">
      <c r="A40" s="2" t="s">
        <v>114</v>
      </c>
      <c r="B40" s="2" t="s">
        <v>115</v>
      </c>
      <c r="C40" s="2" t="s">
        <v>116</v>
      </c>
      <c r="D40" s="2" t="s">
        <v>775</v>
      </c>
      <c r="E40" s="2" t="s">
        <v>1208</v>
      </c>
      <c r="F40" s="2">
        <v>950</v>
      </c>
      <c r="G40" s="2" t="s">
        <v>1320</v>
      </c>
      <c r="I40" s="3" t="s">
        <v>1222</v>
      </c>
      <c r="J40" s="3">
        <v>0</v>
      </c>
      <c r="K40" s="4" t="s">
        <v>1223</v>
      </c>
      <c r="N40" s="8" t="s">
        <v>1357</v>
      </c>
      <c r="O40" s="8" t="s">
        <v>1796</v>
      </c>
      <c r="P40" s="9" t="s">
        <v>1717</v>
      </c>
    </row>
    <row r="41" spans="1:16" x14ac:dyDescent="0.25">
      <c r="A41" s="2" t="s">
        <v>117</v>
      </c>
      <c r="B41" s="2" t="s">
        <v>118</v>
      </c>
      <c r="C41" s="2" t="s">
        <v>119</v>
      </c>
      <c r="D41" s="2" t="s">
        <v>776</v>
      </c>
      <c r="E41" s="2" t="s">
        <v>1051</v>
      </c>
      <c r="F41" s="2">
        <v>124</v>
      </c>
      <c r="G41" s="2" t="s">
        <v>1052</v>
      </c>
      <c r="I41" s="3" t="s">
        <v>1058</v>
      </c>
      <c r="J41" s="3">
        <v>170</v>
      </c>
      <c r="K41" s="4" t="s">
        <v>1059</v>
      </c>
      <c r="N41" s="8" t="s">
        <v>1372</v>
      </c>
      <c r="O41" s="8" t="s">
        <v>1797</v>
      </c>
      <c r="P41" s="9" t="s">
        <v>1718</v>
      </c>
    </row>
    <row r="42" spans="1:16" x14ac:dyDescent="0.25">
      <c r="A42" s="2" t="s">
        <v>120</v>
      </c>
      <c r="B42" s="2" t="s">
        <v>121</v>
      </c>
      <c r="C42" s="2" t="s">
        <v>122</v>
      </c>
      <c r="D42" s="2" t="s">
        <v>777</v>
      </c>
      <c r="E42" s="2" t="s">
        <v>1063</v>
      </c>
      <c r="F42" s="2">
        <v>132</v>
      </c>
      <c r="G42" s="2" t="s">
        <v>1225</v>
      </c>
      <c r="I42" s="3" t="s">
        <v>1060</v>
      </c>
      <c r="J42" s="3">
        <v>188</v>
      </c>
      <c r="K42" s="4" t="s">
        <v>1061</v>
      </c>
      <c r="N42" s="8" t="s">
        <v>1358</v>
      </c>
      <c r="O42" s="8" t="s">
        <v>1798</v>
      </c>
      <c r="P42" s="9" t="s">
        <v>1719</v>
      </c>
    </row>
    <row r="43" spans="1:16" x14ac:dyDescent="0.25">
      <c r="A43" s="2" t="s">
        <v>123</v>
      </c>
      <c r="B43" s="2" t="s">
        <v>124</v>
      </c>
      <c r="C43" s="2" t="s">
        <v>125</v>
      </c>
      <c r="D43" s="2" t="s">
        <v>778</v>
      </c>
      <c r="E43" s="2" t="s">
        <v>1123</v>
      </c>
      <c r="F43" s="2">
        <v>136</v>
      </c>
      <c r="G43" s="2" t="s">
        <v>1253</v>
      </c>
      <c r="I43" s="3" t="s">
        <v>1062</v>
      </c>
      <c r="J43" s="3">
        <v>931</v>
      </c>
      <c r="K43" s="4" t="s">
        <v>1224</v>
      </c>
      <c r="N43" s="8" t="s">
        <v>1379</v>
      </c>
      <c r="O43" s="8" t="s">
        <v>1799</v>
      </c>
      <c r="P43" s="9" t="s">
        <v>1720</v>
      </c>
    </row>
    <row r="44" spans="1:16" x14ac:dyDescent="0.25">
      <c r="A44" s="2" t="s">
        <v>126</v>
      </c>
      <c r="B44" s="2" t="s">
        <v>127</v>
      </c>
      <c r="C44" s="2" t="s">
        <v>128</v>
      </c>
      <c r="D44" s="2" t="s">
        <v>779</v>
      </c>
      <c r="E44" s="2" t="s">
        <v>1208</v>
      </c>
      <c r="F44" s="2">
        <v>950</v>
      </c>
      <c r="G44" s="2" t="s">
        <v>1320</v>
      </c>
      <c r="I44" s="3" t="s">
        <v>1063</v>
      </c>
      <c r="J44" s="3">
        <v>132</v>
      </c>
      <c r="K44" s="4" t="s">
        <v>1225</v>
      </c>
      <c r="N44" s="8" t="s">
        <v>1387</v>
      </c>
      <c r="O44" s="8" t="s">
        <v>1800</v>
      </c>
      <c r="P44" s="9" t="s">
        <v>1721</v>
      </c>
    </row>
    <row r="45" spans="1:16" x14ac:dyDescent="0.25">
      <c r="A45" s="2" t="s">
        <v>129</v>
      </c>
      <c r="B45" s="2" t="s">
        <v>130</v>
      </c>
      <c r="C45" s="2" t="s">
        <v>131</v>
      </c>
      <c r="D45" s="2" t="s">
        <v>780</v>
      </c>
      <c r="E45" s="2" t="s">
        <v>1208</v>
      </c>
      <c r="F45" s="2">
        <v>950</v>
      </c>
      <c r="G45" s="2" t="s">
        <v>1320</v>
      </c>
      <c r="I45" s="3" t="s">
        <v>1064</v>
      </c>
      <c r="J45" s="3">
        <v>203</v>
      </c>
      <c r="K45" s="4" t="s">
        <v>1065</v>
      </c>
      <c r="N45" s="8" t="s">
        <v>1398</v>
      </c>
      <c r="O45" s="8" t="s">
        <v>1801</v>
      </c>
      <c r="P45" s="9" t="s">
        <v>1722</v>
      </c>
    </row>
    <row r="46" spans="1:16" x14ac:dyDescent="0.25">
      <c r="A46" s="2" t="s">
        <v>132</v>
      </c>
      <c r="B46" s="2" t="s">
        <v>133</v>
      </c>
      <c r="C46" s="2" t="s">
        <v>134</v>
      </c>
      <c r="D46" s="2" t="s">
        <v>781</v>
      </c>
      <c r="E46" s="2" t="s">
        <v>1057</v>
      </c>
      <c r="F46" s="2">
        <v>990</v>
      </c>
      <c r="G46" s="2" t="s">
        <v>1221</v>
      </c>
      <c r="I46" s="3" t="s">
        <v>1066</v>
      </c>
      <c r="J46" s="3">
        <v>262</v>
      </c>
      <c r="K46" s="4" t="s">
        <v>1067</v>
      </c>
      <c r="N46" s="8" t="s">
        <v>1400</v>
      </c>
      <c r="O46" s="8" t="s">
        <v>1802</v>
      </c>
      <c r="P46" s="9" t="s">
        <v>1723</v>
      </c>
    </row>
    <row r="47" spans="1:16" x14ac:dyDescent="0.25">
      <c r="A47" s="2" t="s">
        <v>135</v>
      </c>
      <c r="B47" s="2" t="s">
        <v>136</v>
      </c>
      <c r="C47" s="2" t="s">
        <v>137</v>
      </c>
      <c r="D47" s="2" t="s">
        <v>782</v>
      </c>
      <c r="E47" s="2" t="s">
        <v>1222</v>
      </c>
      <c r="F47" s="2">
        <v>0</v>
      </c>
      <c r="G47" s="2" t="s">
        <v>1223</v>
      </c>
      <c r="I47" s="3" t="s">
        <v>1068</v>
      </c>
      <c r="J47" s="3">
        <v>208</v>
      </c>
      <c r="K47" s="4" t="s">
        <v>1069</v>
      </c>
      <c r="N47" s="8" t="s">
        <v>1361</v>
      </c>
      <c r="O47" s="8" t="s">
        <v>1803</v>
      </c>
      <c r="P47" s="9" t="s">
        <v>1724</v>
      </c>
    </row>
    <row r="48" spans="1:16" x14ac:dyDescent="0.25">
      <c r="A48" s="2" t="s">
        <v>142</v>
      </c>
      <c r="B48" s="2" t="s">
        <v>143</v>
      </c>
      <c r="C48" s="2" t="s">
        <v>144</v>
      </c>
      <c r="D48" s="2" t="s">
        <v>785</v>
      </c>
      <c r="E48" s="2" t="s">
        <v>1021</v>
      </c>
      <c r="F48" s="2">
        <v>36</v>
      </c>
      <c r="G48" s="2" t="s">
        <v>1022</v>
      </c>
      <c r="I48" s="3" t="s">
        <v>1070</v>
      </c>
      <c r="J48" s="3">
        <v>214</v>
      </c>
      <c r="K48" s="4" t="s">
        <v>1071</v>
      </c>
      <c r="N48" s="8" t="s">
        <v>1404</v>
      </c>
      <c r="O48" s="8" t="s">
        <v>1804</v>
      </c>
      <c r="P48" s="9" t="s">
        <v>1725</v>
      </c>
    </row>
    <row r="49" spans="1:16" x14ac:dyDescent="0.25">
      <c r="A49" s="2" t="s">
        <v>145</v>
      </c>
      <c r="B49" s="2" t="s">
        <v>146</v>
      </c>
      <c r="C49" s="2" t="s">
        <v>147</v>
      </c>
      <c r="D49" s="2" t="s">
        <v>786</v>
      </c>
      <c r="E49" s="2" t="s">
        <v>1021</v>
      </c>
      <c r="F49" s="2">
        <v>36</v>
      </c>
      <c r="G49" s="2" t="s">
        <v>1022</v>
      </c>
      <c r="I49" s="3" t="s">
        <v>1072</v>
      </c>
      <c r="J49" s="3">
        <v>12</v>
      </c>
      <c r="K49" s="4" t="s">
        <v>1073</v>
      </c>
      <c r="N49" s="8" t="s">
        <v>1407</v>
      </c>
      <c r="O49" s="8" t="s">
        <v>1805</v>
      </c>
      <c r="P49" s="9" t="s">
        <v>1726</v>
      </c>
    </row>
    <row r="50" spans="1:16" x14ac:dyDescent="0.25">
      <c r="A50" s="2" t="s">
        <v>148</v>
      </c>
      <c r="B50" s="2" t="s">
        <v>149</v>
      </c>
      <c r="C50" s="2" t="s">
        <v>150</v>
      </c>
      <c r="D50" s="2" t="s">
        <v>787</v>
      </c>
      <c r="E50" s="2" t="s">
        <v>1058</v>
      </c>
      <c r="F50" s="2">
        <v>170</v>
      </c>
      <c r="G50" s="2" t="s">
        <v>1059</v>
      </c>
      <c r="I50" s="3" t="s">
        <v>1074</v>
      </c>
      <c r="J50" s="3">
        <v>818</v>
      </c>
      <c r="K50" s="4" t="s">
        <v>1075</v>
      </c>
      <c r="N50" s="8" t="s">
        <v>1370</v>
      </c>
      <c r="O50" s="8" t="s">
        <v>1806</v>
      </c>
      <c r="P50" s="9" t="s">
        <v>1727</v>
      </c>
    </row>
    <row r="51" spans="1:16" x14ac:dyDescent="0.25">
      <c r="A51" s="2" t="s">
        <v>151</v>
      </c>
      <c r="B51" s="2" t="s">
        <v>152</v>
      </c>
      <c r="C51" s="2" t="s">
        <v>153</v>
      </c>
      <c r="D51" s="2" t="s">
        <v>788</v>
      </c>
      <c r="E51" s="2" t="s">
        <v>1119</v>
      </c>
      <c r="F51" s="2">
        <v>174</v>
      </c>
      <c r="G51" s="2" t="s">
        <v>1249</v>
      </c>
      <c r="I51" s="3" t="s">
        <v>1076</v>
      </c>
      <c r="J51" s="3">
        <v>232</v>
      </c>
      <c r="K51" s="4" t="s">
        <v>1077</v>
      </c>
      <c r="N51" s="8" t="s">
        <v>1417</v>
      </c>
      <c r="O51" s="8" t="s">
        <v>1807</v>
      </c>
      <c r="P51" s="9" t="s">
        <v>1728</v>
      </c>
    </row>
    <row r="52" spans="1:16" x14ac:dyDescent="0.25">
      <c r="A52" s="2" t="s">
        <v>158</v>
      </c>
      <c r="B52" s="2" t="s">
        <v>159</v>
      </c>
      <c r="C52" s="2" t="s">
        <v>160</v>
      </c>
      <c r="D52" s="2" t="s">
        <v>791</v>
      </c>
      <c r="E52" s="2" t="s">
        <v>1060</v>
      </c>
      <c r="F52" s="2">
        <v>188</v>
      </c>
      <c r="G52" s="2" t="s">
        <v>1061</v>
      </c>
      <c r="I52" s="3" t="s">
        <v>1078</v>
      </c>
      <c r="J52" s="3">
        <v>230</v>
      </c>
      <c r="K52" s="4" t="s">
        <v>1079</v>
      </c>
      <c r="N52" s="8" t="s">
        <v>1416</v>
      </c>
      <c r="O52" s="8" t="s">
        <v>1808</v>
      </c>
      <c r="P52" s="9" t="s">
        <v>1729</v>
      </c>
    </row>
    <row r="53" spans="1:16" x14ac:dyDescent="0.25">
      <c r="A53" s="2" t="s">
        <v>724</v>
      </c>
      <c r="B53" s="2" t="s">
        <v>161</v>
      </c>
      <c r="C53" s="2" t="s">
        <v>162</v>
      </c>
      <c r="D53" s="2" t="s">
        <v>792</v>
      </c>
      <c r="E53" s="2" t="s">
        <v>1211</v>
      </c>
      <c r="F53" s="2">
        <v>952</v>
      </c>
      <c r="G53" s="2" t="s">
        <v>1314</v>
      </c>
      <c r="I53" s="3" t="s">
        <v>1080</v>
      </c>
      <c r="J53" s="3">
        <v>978</v>
      </c>
      <c r="K53" s="4" t="s">
        <v>1081</v>
      </c>
      <c r="N53" s="8" t="s">
        <v>1414</v>
      </c>
      <c r="O53" s="8" t="s">
        <v>1809</v>
      </c>
      <c r="P53" s="9" t="s">
        <v>1730</v>
      </c>
    </row>
    <row r="54" spans="1:16" x14ac:dyDescent="0.25">
      <c r="A54" s="2" t="s">
        <v>163</v>
      </c>
      <c r="B54" s="2" t="s">
        <v>164</v>
      </c>
      <c r="C54" s="2" t="s">
        <v>165</v>
      </c>
      <c r="D54" s="2" t="s">
        <v>793</v>
      </c>
      <c r="E54" s="2" t="s">
        <v>1102</v>
      </c>
      <c r="F54" s="2">
        <v>191</v>
      </c>
      <c r="G54" s="2" t="s">
        <v>1232</v>
      </c>
      <c r="I54" s="3" t="s">
        <v>1082</v>
      </c>
      <c r="J54" s="3">
        <v>242</v>
      </c>
      <c r="K54" s="4" t="s">
        <v>1226</v>
      </c>
      <c r="N54" s="8" t="s">
        <v>1412</v>
      </c>
      <c r="O54" s="8" t="s">
        <v>1810</v>
      </c>
      <c r="P54" s="9" t="s">
        <v>1731</v>
      </c>
    </row>
    <row r="55" spans="1:16" x14ac:dyDescent="0.25">
      <c r="A55" s="2" t="s">
        <v>166</v>
      </c>
      <c r="B55" s="2" t="s">
        <v>167</v>
      </c>
      <c r="C55" s="2" t="s">
        <v>168</v>
      </c>
      <c r="D55" s="2" t="s">
        <v>794</v>
      </c>
      <c r="E55" s="2" t="s">
        <v>1062</v>
      </c>
      <c r="F55" s="2">
        <v>931</v>
      </c>
      <c r="G55" s="2" t="s">
        <v>1224</v>
      </c>
      <c r="I55" s="3" t="s">
        <v>1083</v>
      </c>
      <c r="J55" s="3">
        <v>238</v>
      </c>
      <c r="K55" s="4" t="s">
        <v>1084</v>
      </c>
      <c r="N55" s="8" t="s">
        <v>1376</v>
      </c>
      <c r="O55" s="8" t="s">
        <v>1811</v>
      </c>
      <c r="P55" s="9" t="s">
        <v>1732</v>
      </c>
    </row>
    <row r="56" spans="1:16" x14ac:dyDescent="0.25">
      <c r="A56" s="2" t="s">
        <v>169</v>
      </c>
      <c r="B56" s="2" t="s">
        <v>170</v>
      </c>
      <c r="C56" s="2" t="s">
        <v>171</v>
      </c>
      <c r="D56" s="2" t="s">
        <v>795</v>
      </c>
      <c r="E56" s="2" t="s">
        <v>1080</v>
      </c>
      <c r="F56" s="2">
        <v>978</v>
      </c>
      <c r="G56" s="2" t="s">
        <v>1081</v>
      </c>
      <c r="I56" s="3" t="s">
        <v>1085</v>
      </c>
      <c r="J56" s="3">
        <v>826</v>
      </c>
      <c r="K56" s="4" t="s">
        <v>1086</v>
      </c>
      <c r="N56" s="8" t="s">
        <v>1399</v>
      </c>
      <c r="O56" s="8" t="s">
        <v>1812</v>
      </c>
      <c r="P56" s="9" t="s">
        <v>1733</v>
      </c>
    </row>
    <row r="57" spans="1:16" x14ac:dyDescent="0.25">
      <c r="A57" s="2" t="s">
        <v>172</v>
      </c>
      <c r="B57" s="2" t="s">
        <v>173</v>
      </c>
      <c r="C57" s="2" t="s">
        <v>174</v>
      </c>
      <c r="D57" s="2" t="s">
        <v>796</v>
      </c>
      <c r="E57" s="2" t="s">
        <v>1064</v>
      </c>
      <c r="F57" s="2">
        <v>203</v>
      </c>
      <c r="G57" s="2" t="s">
        <v>1065</v>
      </c>
      <c r="I57" s="3" t="s">
        <v>1087</v>
      </c>
      <c r="J57" s="3">
        <v>981</v>
      </c>
      <c r="K57" s="4" t="s">
        <v>1088</v>
      </c>
      <c r="N57" s="8" t="s">
        <v>1411</v>
      </c>
      <c r="O57" s="8" t="s">
        <v>1813</v>
      </c>
      <c r="P57" s="9" t="s">
        <v>1734</v>
      </c>
    </row>
    <row r="58" spans="1:16" x14ac:dyDescent="0.25">
      <c r="A58" s="2" t="s">
        <v>721</v>
      </c>
      <c r="B58" s="2" t="s">
        <v>156</v>
      </c>
      <c r="C58" s="2" t="s">
        <v>157</v>
      </c>
      <c r="D58" s="2" t="s">
        <v>790</v>
      </c>
      <c r="E58" s="2" t="s">
        <v>1053</v>
      </c>
      <c r="F58" s="2">
        <v>976</v>
      </c>
      <c r="G58" s="2" t="s">
        <v>1054</v>
      </c>
      <c r="I58" s="3" t="s">
        <v>1227</v>
      </c>
      <c r="J58" s="3">
        <v>0</v>
      </c>
      <c r="K58" s="4" t="s">
        <v>1228</v>
      </c>
      <c r="N58" s="8" t="s">
        <v>1366</v>
      </c>
      <c r="O58" s="8" t="s">
        <v>1814</v>
      </c>
      <c r="P58" s="9" t="s">
        <v>1735</v>
      </c>
    </row>
    <row r="59" spans="1:16" x14ac:dyDescent="0.25">
      <c r="A59" s="2" t="s">
        <v>175</v>
      </c>
      <c r="B59" s="2" t="s">
        <v>176</v>
      </c>
      <c r="C59" s="2" t="s">
        <v>177</v>
      </c>
      <c r="D59" s="2" t="s">
        <v>797</v>
      </c>
      <c r="E59" s="2" t="s">
        <v>1068</v>
      </c>
      <c r="F59" s="2">
        <v>208</v>
      </c>
      <c r="G59" s="2" t="s">
        <v>1069</v>
      </c>
      <c r="I59" s="3" t="s">
        <v>1089</v>
      </c>
      <c r="J59" s="3">
        <v>936</v>
      </c>
      <c r="K59" s="4" t="s">
        <v>1090</v>
      </c>
      <c r="N59" s="8" t="s">
        <v>1359</v>
      </c>
      <c r="O59" s="8" t="s">
        <v>1815</v>
      </c>
      <c r="P59" s="9" t="s">
        <v>1736</v>
      </c>
    </row>
    <row r="60" spans="1:16" x14ac:dyDescent="0.25">
      <c r="A60" s="2" t="s">
        <v>178</v>
      </c>
      <c r="B60" s="2" t="s">
        <v>179</v>
      </c>
      <c r="C60" s="2" t="s">
        <v>180</v>
      </c>
      <c r="D60" s="2" t="s">
        <v>798</v>
      </c>
      <c r="E60" s="2" t="s">
        <v>1066</v>
      </c>
      <c r="F60" s="2">
        <v>262</v>
      </c>
      <c r="G60" s="2" t="s">
        <v>1067</v>
      </c>
      <c r="I60" s="3" t="s">
        <v>1091</v>
      </c>
      <c r="J60" s="3">
        <v>292</v>
      </c>
      <c r="K60" s="4" t="s">
        <v>1092</v>
      </c>
      <c r="N60" s="8" t="s">
        <v>1375</v>
      </c>
      <c r="O60" s="8" t="s">
        <v>1816</v>
      </c>
      <c r="P60" s="9" t="s">
        <v>1737</v>
      </c>
    </row>
    <row r="61" spans="1:16" x14ac:dyDescent="0.25">
      <c r="A61" s="2" t="s">
        <v>181</v>
      </c>
      <c r="B61" s="2" t="s">
        <v>182</v>
      </c>
      <c r="C61" s="2" t="s">
        <v>183</v>
      </c>
      <c r="D61" s="2" t="s">
        <v>799</v>
      </c>
      <c r="E61" s="2" t="s">
        <v>1209</v>
      </c>
      <c r="F61" s="2">
        <v>951</v>
      </c>
      <c r="G61" s="2" t="s">
        <v>1210</v>
      </c>
      <c r="I61" s="3" t="s">
        <v>1093</v>
      </c>
      <c r="J61" s="3">
        <v>270</v>
      </c>
      <c r="K61" s="4" t="s">
        <v>1094</v>
      </c>
      <c r="N61" s="8" t="s">
        <v>1354</v>
      </c>
      <c r="O61" s="8" t="s">
        <v>1817</v>
      </c>
      <c r="P61" s="9" t="s">
        <v>1738</v>
      </c>
    </row>
    <row r="62" spans="1:16" x14ac:dyDescent="0.25">
      <c r="A62" s="2" t="s">
        <v>184</v>
      </c>
      <c r="B62" s="2" t="s">
        <v>185</v>
      </c>
      <c r="C62" s="2" t="s">
        <v>186</v>
      </c>
      <c r="D62" s="2" t="s">
        <v>800</v>
      </c>
      <c r="E62" s="2" t="s">
        <v>1070</v>
      </c>
      <c r="F62" s="2">
        <v>214</v>
      </c>
      <c r="G62" s="2" t="s">
        <v>1071</v>
      </c>
      <c r="I62" s="3" t="s">
        <v>1095</v>
      </c>
      <c r="J62" s="3">
        <v>324</v>
      </c>
      <c r="K62" s="4" t="s">
        <v>1096</v>
      </c>
      <c r="N62" s="8" t="s">
        <v>1365</v>
      </c>
      <c r="O62" s="8" t="s">
        <v>1818</v>
      </c>
      <c r="P62" s="9" t="s">
        <v>1739</v>
      </c>
    </row>
    <row r="63" spans="1:16" x14ac:dyDescent="0.25">
      <c r="A63" s="2" t="s">
        <v>187</v>
      </c>
      <c r="B63" s="2" t="s">
        <v>188</v>
      </c>
      <c r="C63" s="2" t="s">
        <v>189</v>
      </c>
      <c r="D63" s="2" t="s">
        <v>801</v>
      </c>
      <c r="E63" s="2" t="s">
        <v>1199</v>
      </c>
      <c r="F63" s="2">
        <v>840</v>
      </c>
      <c r="G63" s="2" t="s">
        <v>1200</v>
      </c>
      <c r="I63" s="3" t="s">
        <v>1097</v>
      </c>
      <c r="J63" s="3">
        <v>320</v>
      </c>
      <c r="K63" s="4" t="s">
        <v>1098</v>
      </c>
      <c r="N63" s="8" t="s">
        <v>1422</v>
      </c>
      <c r="O63" s="8" t="s">
        <v>1819</v>
      </c>
      <c r="P63" s="9" t="s">
        <v>1740</v>
      </c>
    </row>
    <row r="64" spans="1:16" x14ac:dyDescent="0.25">
      <c r="A64" s="2" t="s">
        <v>190</v>
      </c>
      <c r="B64" s="2" t="s">
        <v>191</v>
      </c>
      <c r="C64" s="2" t="s">
        <v>192</v>
      </c>
      <c r="D64" s="2" t="s">
        <v>802</v>
      </c>
      <c r="E64" s="2" t="s">
        <v>1074</v>
      </c>
      <c r="F64" s="2">
        <v>818</v>
      </c>
      <c r="G64" s="2" t="s">
        <v>1075</v>
      </c>
      <c r="I64" s="3" t="s">
        <v>1099</v>
      </c>
      <c r="J64" s="3">
        <v>328</v>
      </c>
      <c r="K64" s="4" t="s">
        <v>1229</v>
      </c>
      <c r="N64" s="8" t="s">
        <v>1402</v>
      </c>
      <c r="O64" s="8" t="s">
        <v>1820</v>
      </c>
      <c r="P64" s="9" t="s">
        <v>1741</v>
      </c>
    </row>
    <row r="65" spans="1:16" x14ac:dyDescent="0.25">
      <c r="A65" s="2" t="s">
        <v>193</v>
      </c>
      <c r="B65" s="2" t="s">
        <v>194</v>
      </c>
      <c r="C65" s="2" t="s">
        <v>195</v>
      </c>
      <c r="D65" s="2" t="s">
        <v>803</v>
      </c>
      <c r="E65" s="2" t="s">
        <v>1199</v>
      </c>
      <c r="F65" s="2">
        <v>840</v>
      </c>
      <c r="G65" s="2" t="s">
        <v>1200</v>
      </c>
      <c r="I65" s="3" t="s">
        <v>1100</v>
      </c>
      <c r="J65" s="3">
        <v>344</v>
      </c>
      <c r="K65" s="4" t="s">
        <v>1230</v>
      </c>
      <c r="N65" s="8" t="s">
        <v>1367</v>
      </c>
      <c r="O65" s="8" t="s">
        <v>1821</v>
      </c>
      <c r="P65" s="9" t="s">
        <v>1742</v>
      </c>
    </row>
    <row r="66" spans="1:16" x14ac:dyDescent="0.25">
      <c r="A66" s="2" t="s">
        <v>196</v>
      </c>
      <c r="B66" s="2" t="s">
        <v>197</v>
      </c>
      <c r="C66" s="2" t="s">
        <v>198</v>
      </c>
      <c r="D66" s="2" t="s">
        <v>804</v>
      </c>
      <c r="E66" s="2" t="s">
        <v>1208</v>
      </c>
      <c r="F66" s="2">
        <v>950</v>
      </c>
      <c r="G66" s="2" t="s">
        <v>1320</v>
      </c>
      <c r="I66" s="3" t="s">
        <v>1101</v>
      </c>
      <c r="J66" s="3">
        <v>340</v>
      </c>
      <c r="K66" s="4" t="s">
        <v>1231</v>
      </c>
      <c r="N66" s="8" t="s">
        <v>1356</v>
      </c>
      <c r="O66" s="8" t="s">
        <v>1822</v>
      </c>
      <c r="P66" s="9" t="s">
        <v>1743</v>
      </c>
    </row>
    <row r="67" spans="1:16" x14ac:dyDescent="0.25">
      <c r="A67" s="2" t="s">
        <v>199</v>
      </c>
      <c r="B67" s="2" t="s">
        <v>200</v>
      </c>
      <c r="C67" s="2" t="s">
        <v>201</v>
      </c>
      <c r="D67" s="2" t="s">
        <v>805</v>
      </c>
      <c r="E67" s="2" t="s">
        <v>1076</v>
      </c>
      <c r="F67" s="2">
        <v>232</v>
      </c>
      <c r="G67" s="2" t="s">
        <v>1077</v>
      </c>
      <c r="I67" s="3" t="s">
        <v>1102</v>
      </c>
      <c r="J67" s="3">
        <v>191</v>
      </c>
      <c r="K67" s="4" t="s">
        <v>1232</v>
      </c>
      <c r="N67" s="8" t="s">
        <v>1410</v>
      </c>
      <c r="O67" s="8" t="s">
        <v>1823</v>
      </c>
      <c r="P67" s="9" t="s">
        <v>1744</v>
      </c>
    </row>
    <row r="68" spans="1:16" x14ac:dyDescent="0.25">
      <c r="A68" s="2" t="s">
        <v>202</v>
      </c>
      <c r="B68" s="2" t="s">
        <v>203</v>
      </c>
      <c r="C68" s="2" t="s">
        <v>204</v>
      </c>
      <c r="D68" s="2" t="s">
        <v>806</v>
      </c>
      <c r="E68" s="2" t="s">
        <v>1080</v>
      </c>
      <c r="F68" s="2">
        <v>978</v>
      </c>
      <c r="G68" s="2" t="s">
        <v>1081</v>
      </c>
      <c r="I68" s="3" t="s">
        <v>1103</v>
      </c>
      <c r="J68" s="3">
        <v>332</v>
      </c>
      <c r="K68" s="4" t="s">
        <v>1233</v>
      </c>
      <c r="N68" s="8" t="s">
        <v>1392</v>
      </c>
      <c r="O68" s="8" t="s">
        <v>1824</v>
      </c>
      <c r="P68" s="9" t="s">
        <v>1745</v>
      </c>
    </row>
    <row r="69" spans="1:16" x14ac:dyDescent="0.25">
      <c r="A69" s="2" t="s">
        <v>734</v>
      </c>
      <c r="B69" s="2" t="s">
        <v>619</v>
      </c>
      <c r="C69" s="2" t="s">
        <v>620</v>
      </c>
      <c r="D69" s="2" t="s">
        <v>948</v>
      </c>
      <c r="E69" s="2" t="s">
        <v>1182</v>
      </c>
      <c r="F69" s="2">
        <v>748</v>
      </c>
      <c r="G69" s="2" t="s">
        <v>1300</v>
      </c>
      <c r="I69" s="3" t="s">
        <v>1104</v>
      </c>
      <c r="J69" s="3">
        <v>348</v>
      </c>
      <c r="K69" s="4" t="s">
        <v>1234</v>
      </c>
      <c r="N69" s="8" t="s">
        <v>1397</v>
      </c>
      <c r="O69" s="8" t="s">
        <v>1825</v>
      </c>
      <c r="P69" s="9" t="s">
        <v>1746</v>
      </c>
    </row>
    <row r="70" spans="1:16" x14ac:dyDescent="0.25">
      <c r="A70" s="2" t="s">
        <v>205</v>
      </c>
      <c r="B70" s="2" t="s">
        <v>206</v>
      </c>
      <c r="C70" s="2" t="s">
        <v>207</v>
      </c>
      <c r="D70" s="2" t="s">
        <v>807</v>
      </c>
      <c r="E70" s="2" t="s">
        <v>1078</v>
      </c>
      <c r="F70" s="2">
        <v>230</v>
      </c>
      <c r="G70" s="2" t="s">
        <v>1079</v>
      </c>
      <c r="I70" s="3" t="s">
        <v>1105</v>
      </c>
      <c r="J70" s="3">
        <v>360</v>
      </c>
      <c r="K70" s="4" t="s">
        <v>1235</v>
      </c>
      <c r="N70" s="8" t="s">
        <v>1394</v>
      </c>
      <c r="O70" s="8" t="s">
        <v>1826</v>
      </c>
      <c r="P70" s="9" t="s">
        <v>1747</v>
      </c>
    </row>
    <row r="71" spans="1:16" x14ac:dyDescent="0.25">
      <c r="A71" s="2" t="s">
        <v>725</v>
      </c>
      <c r="B71" s="2" t="s">
        <v>208</v>
      </c>
      <c r="C71" s="2" t="s">
        <v>209</v>
      </c>
      <c r="D71" s="2" t="s">
        <v>808</v>
      </c>
      <c r="E71" s="2" t="s">
        <v>1083</v>
      </c>
      <c r="F71" s="2">
        <v>238</v>
      </c>
      <c r="G71" s="2" t="s">
        <v>1084</v>
      </c>
      <c r="I71" s="3" t="s">
        <v>1106</v>
      </c>
      <c r="J71" s="3">
        <v>376</v>
      </c>
      <c r="K71" s="4" t="s">
        <v>1236</v>
      </c>
      <c r="N71" s="8" t="s">
        <v>1395</v>
      </c>
      <c r="O71" s="8" t="s">
        <v>1827</v>
      </c>
      <c r="P71" s="9" t="s">
        <v>1748</v>
      </c>
    </row>
    <row r="72" spans="1:16" x14ac:dyDescent="0.25">
      <c r="A72" s="2" t="s">
        <v>210</v>
      </c>
      <c r="B72" s="2" t="s">
        <v>211</v>
      </c>
      <c r="C72" s="2" t="s">
        <v>212</v>
      </c>
      <c r="D72" s="2" t="s">
        <v>809</v>
      </c>
      <c r="E72" s="2" t="s">
        <v>1068</v>
      </c>
      <c r="F72" s="2">
        <v>208</v>
      </c>
      <c r="G72" s="2" t="s">
        <v>1069</v>
      </c>
      <c r="I72" s="3" t="s">
        <v>1237</v>
      </c>
      <c r="J72" s="3">
        <v>0</v>
      </c>
      <c r="K72" s="4" t="s">
        <v>1238</v>
      </c>
      <c r="N72" s="8" t="s">
        <v>1391</v>
      </c>
      <c r="O72" s="8" t="s">
        <v>1828</v>
      </c>
      <c r="P72" s="9" t="s">
        <v>1749</v>
      </c>
    </row>
    <row r="73" spans="1:16" x14ac:dyDescent="0.25">
      <c r="A73" s="2" t="s">
        <v>213</v>
      </c>
      <c r="B73" s="2" t="s">
        <v>214</v>
      </c>
      <c r="C73" s="2" t="s">
        <v>215</v>
      </c>
      <c r="D73" s="2" t="s">
        <v>810</v>
      </c>
      <c r="E73" s="2" t="s">
        <v>1082</v>
      </c>
      <c r="F73" s="2">
        <v>242</v>
      </c>
      <c r="G73" s="2" t="s">
        <v>1226</v>
      </c>
      <c r="I73" s="3" t="s">
        <v>1107</v>
      </c>
      <c r="J73" s="3">
        <v>356</v>
      </c>
      <c r="K73" s="4" t="s">
        <v>1239</v>
      </c>
    </row>
    <row r="74" spans="1:16" x14ac:dyDescent="0.25">
      <c r="A74" s="2" t="s">
        <v>216</v>
      </c>
      <c r="B74" s="2" t="s">
        <v>217</v>
      </c>
      <c r="C74" s="2" t="s">
        <v>218</v>
      </c>
      <c r="D74" s="2" t="s">
        <v>811</v>
      </c>
      <c r="E74" s="2" t="s">
        <v>1080</v>
      </c>
      <c r="F74" s="2">
        <v>978</v>
      </c>
      <c r="G74" s="2" t="s">
        <v>1081</v>
      </c>
      <c r="I74" s="3" t="s">
        <v>1108</v>
      </c>
      <c r="J74" s="3">
        <v>368</v>
      </c>
      <c r="K74" s="4" t="s">
        <v>1109</v>
      </c>
    </row>
    <row r="75" spans="1:16" x14ac:dyDescent="0.25">
      <c r="A75" s="2" t="s">
        <v>219</v>
      </c>
      <c r="B75" s="2" t="s">
        <v>220</v>
      </c>
      <c r="C75" s="2" t="s">
        <v>221</v>
      </c>
      <c r="D75" s="2" t="s">
        <v>812</v>
      </c>
      <c r="E75" s="2" t="s">
        <v>1080</v>
      </c>
      <c r="F75" s="2">
        <v>978</v>
      </c>
      <c r="G75" s="2" t="s">
        <v>1081</v>
      </c>
      <c r="I75" s="3" t="s">
        <v>1110</v>
      </c>
      <c r="J75" s="3">
        <v>364</v>
      </c>
      <c r="K75" s="4" t="s">
        <v>1240</v>
      </c>
    </row>
    <row r="76" spans="1:16" x14ac:dyDescent="0.25">
      <c r="A76" s="2" t="s">
        <v>222</v>
      </c>
      <c r="B76" s="2" t="s">
        <v>223</v>
      </c>
      <c r="C76" s="2" t="s">
        <v>224</v>
      </c>
      <c r="D76" s="2" t="s">
        <v>813</v>
      </c>
      <c r="E76" s="2" t="s">
        <v>1080</v>
      </c>
      <c r="F76" s="2">
        <v>978</v>
      </c>
      <c r="G76" s="2" t="s">
        <v>1081</v>
      </c>
      <c r="I76" s="3" t="s">
        <v>1111</v>
      </c>
      <c r="J76" s="3">
        <v>352</v>
      </c>
      <c r="K76" s="4" t="s">
        <v>1112</v>
      </c>
    </row>
    <row r="77" spans="1:16" x14ac:dyDescent="0.25">
      <c r="A77" s="2" t="s">
        <v>225</v>
      </c>
      <c r="B77" s="2" t="s">
        <v>226</v>
      </c>
      <c r="C77" s="2" t="s">
        <v>227</v>
      </c>
      <c r="D77" s="2" t="s">
        <v>814</v>
      </c>
      <c r="E77" s="2" t="s">
        <v>1080</v>
      </c>
      <c r="F77" s="2">
        <v>978</v>
      </c>
      <c r="G77" s="2" t="s">
        <v>1081</v>
      </c>
      <c r="I77" s="3" t="s">
        <v>1241</v>
      </c>
      <c r="J77" s="3">
        <v>0</v>
      </c>
      <c r="K77" s="4" t="s">
        <v>1242</v>
      </c>
    </row>
    <row r="78" spans="1:16" x14ac:dyDescent="0.25">
      <c r="A78" s="2" t="s">
        <v>228</v>
      </c>
      <c r="B78" s="2" t="s">
        <v>229</v>
      </c>
      <c r="C78" s="2" t="s">
        <v>230</v>
      </c>
      <c r="D78" s="2" t="s">
        <v>815</v>
      </c>
      <c r="E78" s="2" t="s">
        <v>1080</v>
      </c>
      <c r="F78" s="2">
        <v>978</v>
      </c>
      <c r="G78" s="2" t="s">
        <v>1081</v>
      </c>
      <c r="I78" s="3" t="s">
        <v>1113</v>
      </c>
      <c r="J78" s="3">
        <v>388</v>
      </c>
      <c r="K78" s="4" t="s">
        <v>1243</v>
      </c>
    </row>
    <row r="79" spans="1:16" x14ac:dyDescent="0.25">
      <c r="A79" s="2" t="s">
        <v>231</v>
      </c>
      <c r="B79" s="2" t="s">
        <v>232</v>
      </c>
      <c r="C79" s="2" t="s">
        <v>233</v>
      </c>
      <c r="D79" s="2" t="s">
        <v>816</v>
      </c>
      <c r="E79" s="2" t="s">
        <v>1208</v>
      </c>
      <c r="F79" s="2">
        <v>950</v>
      </c>
      <c r="G79" s="2" t="s">
        <v>1320</v>
      </c>
      <c r="I79" s="3" t="s">
        <v>1114</v>
      </c>
      <c r="J79" s="3">
        <v>400</v>
      </c>
      <c r="K79" s="4" t="s">
        <v>1244</v>
      </c>
    </row>
    <row r="80" spans="1:16" x14ac:dyDescent="0.25">
      <c r="A80" s="2" t="s">
        <v>234</v>
      </c>
      <c r="B80" s="2" t="s">
        <v>235</v>
      </c>
      <c r="C80" s="2" t="s">
        <v>236</v>
      </c>
      <c r="D80" s="2" t="s">
        <v>817</v>
      </c>
      <c r="E80" s="2" t="s">
        <v>1093</v>
      </c>
      <c r="F80" s="2">
        <v>270</v>
      </c>
      <c r="G80" s="2" t="s">
        <v>1094</v>
      </c>
      <c r="I80" s="3" t="s">
        <v>1115</v>
      </c>
      <c r="J80" s="3">
        <v>392</v>
      </c>
      <c r="K80" s="4" t="s">
        <v>1245</v>
      </c>
    </row>
    <row r="81" spans="1:11" x14ac:dyDescent="0.25">
      <c r="A81" s="2" t="s">
        <v>237</v>
      </c>
      <c r="B81" s="2" t="s">
        <v>238</v>
      </c>
      <c r="C81" s="2" t="s">
        <v>239</v>
      </c>
      <c r="D81" s="2" t="s">
        <v>818</v>
      </c>
      <c r="E81" s="2" t="s">
        <v>1087</v>
      </c>
      <c r="F81" s="2">
        <v>981</v>
      </c>
      <c r="G81" s="2" t="s">
        <v>1088</v>
      </c>
      <c r="I81" s="3" t="s">
        <v>1116</v>
      </c>
      <c r="J81" s="3">
        <v>404</v>
      </c>
      <c r="K81" s="4" t="s">
        <v>1246</v>
      </c>
    </row>
    <row r="82" spans="1:11" x14ac:dyDescent="0.25">
      <c r="A82" s="2" t="s">
        <v>240</v>
      </c>
      <c r="B82" s="2" t="s">
        <v>241</v>
      </c>
      <c r="C82" s="2" t="s">
        <v>242</v>
      </c>
      <c r="D82" s="2" t="s">
        <v>819</v>
      </c>
      <c r="E82" s="2" t="s">
        <v>1080</v>
      </c>
      <c r="F82" s="2">
        <v>978</v>
      </c>
      <c r="G82" s="2" t="s">
        <v>1081</v>
      </c>
      <c r="I82" s="3" t="s">
        <v>1117</v>
      </c>
      <c r="J82" s="3">
        <v>417</v>
      </c>
      <c r="K82" s="4" t="s">
        <v>1247</v>
      </c>
    </row>
    <row r="83" spans="1:11" x14ac:dyDescent="0.25">
      <c r="A83" s="2" t="s">
        <v>243</v>
      </c>
      <c r="B83" s="2" t="s">
        <v>244</v>
      </c>
      <c r="C83" s="2" t="s">
        <v>245</v>
      </c>
      <c r="D83" s="2" t="s">
        <v>820</v>
      </c>
      <c r="E83" s="2" t="s">
        <v>1089</v>
      </c>
      <c r="F83" s="2">
        <v>936</v>
      </c>
      <c r="G83" s="2" t="s">
        <v>1090</v>
      </c>
      <c r="I83" s="3" t="s">
        <v>1118</v>
      </c>
      <c r="J83" s="3">
        <v>116</v>
      </c>
      <c r="K83" s="4" t="s">
        <v>1248</v>
      </c>
    </row>
    <row r="84" spans="1:11" x14ac:dyDescent="0.25">
      <c r="A84" s="2" t="s">
        <v>246</v>
      </c>
      <c r="B84" s="2" t="s">
        <v>247</v>
      </c>
      <c r="C84" s="2" t="s">
        <v>248</v>
      </c>
      <c r="D84" s="2" t="s">
        <v>821</v>
      </c>
      <c r="E84" s="2" t="s">
        <v>1091</v>
      </c>
      <c r="F84" s="2">
        <v>292</v>
      </c>
      <c r="G84" s="2" t="s">
        <v>1092</v>
      </c>
      <c r="I84" s="3" t="s">
        <v>1119</v>
      </c>
      <c r="J84" s="3">
        <v>174</v>
      </c>
      <c r="K84" s="4" t="s">
        <v>1249</v>
      </c>
    </row>
    <row r="85" spans="1:11" x14ac:dyDescent="0.25">
      <c r="A85" s="2" t="s">
        <v>249</v>
      </c>
      <c r="B85" s="2" t="s">
        <v>250</v>
      </c>
      <c r="C85" s="2" t="s">
        <v>251</v>
      </c>
      <c r="D85" s="2" t="s">
        <v>822</v>
      </c>
      <c r="E85" s="2" t="s">
        <v>1080</v>
      </c>
      <c r="F85" s="2">
        <v>978</v>
      </c>
      <c r="G85" s="2" t="s">
        <v>1081</v>
      </c>
      <c r="I85" s="3" t="s">
        <v>1120</v>
      </c>
      <c r="J85" s="3">
        <v>408</v>
      </c>
      <c r="K85" s="4" t="s">
        <v>1250</v>
      </c>
    </row>
    <row r="86" spans="1:11" x14ac:dyDescent="0.25">
      <c r="A86" s="2" t="s">
        <v>252</v>
      </c>
      <c r="B86" s="2" t="s">
        <v>253</v>
      </c>
      <c r="C86" s="2" t="s">
        <v>254</v>
      </c>
      <c r="D86" s="2" t="s">
        <v>823</v>
      </c>
      <c r="E86" s="2" t="s">
        <v>1068</v>
      </c>
      <c r="F86" s="2">
        <v>208</v>
      </c>
      <c r="G86" s="2" t="s">
        <v>1069</v>
      </c>
      <c r="I86" s="3" t="s">
        <v>1121</v>
      </c>
      <c r="J86" s="3">
        <v>410</v>
      </c>
      <c r="K86" s="4" t="s">
        <v>1251</v>
      </c>
    </row>
    <row r="87" spans="1:11" x14ac:dyDescent="0.25">
      <c r="A87" s="2" t="s">
        <v>255</v>
      </c>
      <c r="B87" s="2" t="s">
        <v>256</v>
      </c>
      <c r="C87" s="2" t="s">
        <v>257</v>
      </c>
      <c r="D87" s="2" t="s">
        <v>824</v>
      </c>
      <c r="E87" s="2" t="s">
        <v>1209</v>
      </c>
      <c r="F87" s="2">
        <v>951</v>
      </c>
      <c r="G87" s="2" t="s">
        <v>1210</v>
      </c>
      <c r="I87" s="3" t="s">
        <v>1122</v>
      </c>
      <c r="J87" s="3">
        <v>414</v>
      </c>
      <c r="K87" s="4" t="s">
        <v>1252</v>
      </c>
    </row>
    <row r="88" spans="1:11" x14ac:dyDescent="0.25">
      <c r="A88" s="2" t="s">
        <v>258</v>
      </c>
      <c r="B88" s="2" t="s">
        <v>259</v>
      </c>
      <c r="C88" s="2" t="s">
        <v>260</v>
      </c>
      <c r="D88" s="2" t="s">
        <v>825</v>
      </c>
      <c r="E88" s="2" t="s">
        <v>1080</v>
      </c>
      <c r="F88" s="2">
        <v>978</v>
      </c>
      <c r="G88" s="2" t="s">
        <v>1081</v>
      </c>
      <c r="I88" s="3" t="s">
        <v>1123</v>
      </c>
      <c r="J88" s="3">
        <v>136</v>
      </c>
      <c r="K88" s="4" t="s">
        <v>1253</v>
      </c>
    </row>
    <row r="89" spans="1:11" x14ac:dyDescent="0.25">
      <c r="A89" s="2" t="s">
        <v>261</v>
      </c>
      <c r="B89" s="2" t="s">
        <v>262</v>
      </c>
      <c r="C89" s="2" t="s">
        <v>263</v>
      </c>
      <c r="D89" s="2" t="s">
        <v>826</v>
      </c>
      <c r="E89" s="2" t="s">
        <v>1199</v>
      </c>
      <c r="F89" s="2">
        <v>840</v>
      </c>
      <c r="G89" s="2" t="s">
        <v>1200</v>
      </c>
      <c r="I89" s="3" t="s">
        <v>1124</v>
      </c>
      <c r="J89" s="3">
        <v>398</v>
      </c>
      <c r="K89" s="4" t="s">
        <v>1254</v>
      </c>
    </row>
    <row r="90" spans="1:11" x14ac:dyDescent="0.25">
      <c r="A90" s="2" t="s">
        <v>264</v>
      </c>
      <c r="B90" s="2" t="s">
        <v>265</v>
      </c>
      <c r="C90" s="2" t="s">
        <v>266</v>
      </c>
      <c r="D90" s="2" t="s">
        <v>827</v>
      </c>
      <c r="E90" s="2" t="s">
        <v>1097</v>
      </c>
      <c r="F90" s="2">
        <v>320</v>
      </c>
      <c r="G90" s="2" t="s">
        <v>1098</v>
      </c>
      <c r="I90" s="3" t="s">
        <v>1125</v>
      </c>
      <c r="J90" s="3">
        <v>418</v>
      </c>
      <c r="K90" s="4" t="s">
        <v>1255</v>
      </c>
    </row>
    <row r="91" spans="1:11" x14ac:dyDescent="0.25">
      <c r="A91" s="2" t="s">
        <v>267</v>
      </c>
      <c r="B91" s="2" t="s">
        <v>268</v>
      </c>
      <c r="C91" s="2" t="s">
        <v>269</v>
      </c>
      <c r="D91" s="2" t="s">
        <v>828</v>
      </c>
      <c r="E91" s="2" t="s">
        <v>1227</v>
      </c>
      <c r="F91" s="2">
        <v>0</v>
      </c>
      <c r="G91" s="2" t="s">
        <v>1228</v>
      </c>
      <c r="I91" s="3" t="s">
        <v>1126</v>
      </c>
      <c r="J91" s="3">
        <v>422</v>
      </c>
      <c r="K91" s="4" t="s">
        <v>1256</v>
      </c>
    </row>
    <row r="92" spans="1:11" x14ac:dyDescent="0.25">
      <c r="A92" s="2" t="s">
        <v>270</v>
      </c>
      <c r="B92" s="2" t="s">
        <v>271</v>
      </c>
      <c r="C92" s="2" t="s">
        <v>272</v>
      </c>
      <c r="D92" s="2" t="s">
        <v>829</v>
      </c>
      <c r="E92" s="2" t="s">
        <v>1095</v>
      </c>
      <c r="F92" s="2">
        <v>324</v>
      </c>
      <c r="G92" s="2" t="s">
        <v>1096</v>
      </c>
      <c r="I92" s="3" t="s">
        <v>1127</v>
      </c>
      <c r="J92" s="3">
        <v>144</v>
      </c>
      <c r="K92" s="4" t="s">
        <v>1257</v>
      </c>
    </row>
    <row r="93" spans="1:11" x14ac:dyDescent="0.25">
      <c r="A93" s="2" t="s">
        <v>273</v>
      </c>
      <c r="B93" s="2" t="s">
        <v>274</v>
      </c>
      <c r="C93" s="2" t="s">
        <v>275</v>
      </c>
      <c r="D93" s="2" t="s">
        <v>830</v>
      </c>
      <c r="E93" s="2" t="s">
        <v>1211</v>
      </c>
      <c r="F93" s="2">
        <v>952</v>
      </c>
      <c r="G93" s="2" t="s">
        <v>1314</v>
      </c>
      <c r="I93" s="3" t="s">
        <v>1128</v>
      </c>
      <c r="J93" s="3">
        <v>430</v>
      </c>
      <c r="K93" s="4" t="s">
        <v>1258</v>
      </c>
    </row>
    <row r="94" spans="1:11" x14ac:dyDescent="0.25">
      <c r="A94" s="2" t="s">
        <v>276</v>
      </c>
      <c r="B94" s="2" t="s">
        <v>277</v>
      </c>
      <c r="C94" s="2" t="s">
        <v>278</v>
      </c>
      <c r="D94" s="2" t="s">
        <v>831</v>
      </c>
      <c r="E94" s="2" t="s">
        <v>1099</v>
      </c>
      <c r="F94" s="2">
        <v>328</v>
      </c>
      <c r="G94" s="2" t="s">
        <v>1229</v>
      </c>
      <c r="I94" s="3" t="s">
        <v>1129</v>
      </c>
      <c r="J94" s="3">
        <v>426</v>
      </c>
      <c r="K94" s="4" t="s">
        <v>1130</v>
      </c>
    </row>
    <row r="95" spans="1:11" x14ac:dyDescent="0.25">
      <c r="A95" s="2" t="s">
        <v>279</v>
      </c>
      <c r="B95" s="2" t="s">
        <v>280</v>
      </c>
      <c r="C95" s="2" t="s">
        <v>281</v>
      </c>
      <c r="D95" s="2" t="s">
        <v>832</v>
      </c>
      <c r="E95" s="2" t="s">
        <v>1103</v>
      </c>
      <c r="F95" s="2">
        <v>332</v>
      </c>
      <c r="G95" s="2" t="s">
        <v>1233</v>
      </c>
      <c r="I95" s="3" t="s">
        <v>1131</v>
      </c>
      <c r="J95" s="3">
        <v>434</v>
      </c>
      <c r="K95" s="4" t="s">
        <v>1259</v>
      </c>
    </row>
    <row r="96" spans="1:11" x14ac:dyDescent="0.25">
      <c r="A96" s="2" t="s">
        <v>282</v>
      </c>
      <c r="B96" s="2" t="s">
        <v>283</v>
      </c>
      <c r="C96" s="2" t="s">
        <v>284</v>
      </c>
      <c r="D96" s="2" t="s">
        <v>833</v>
      </c>
      <c r="I96" s="3" t="s">
        <v>1132</v>
      </c>
      <c r="J96" s="3">
        <v>504</v>
      </c>
      <c r="K96" s="4" t="s">
        <v>1260</v>
      </c>
    </row>
    <row r="97" spans="1:11" x14ac:dyDescent="0.25">
      <c r="A97" s="2" t="s">
        <v>287</v>
      </c>
      <c r="B97" s="2" t="s">
        <v>288</v>
      </c>
      <c r="C97" s="2" t="s">
        <v>289</v>
      </c>
      <c r="D97" s="2" t="s">
        <v>835</v>
      </c>
      <c r="E97" s="2" t="s">
        <v>1101</v>
      </c>
      <c r="F97" s="2">
        <v>340</v>
      </c>
      <c r="G97" s="2" t="s">
        <v>1231</v>
      </c>
      <c r="I97" s="3" t="s">
        <v>1133</v>
      </c>
      <c r="J97" s="3">
        <v>498</v>
      </c>
      <c r="K97" s="4" t="s">
        <v>1261</v>
      </c>
    </row>
    <row r="98" spans="1:11" x14ac:dyDescent="0.25">
      <c r="A98" s="2" t="s">
        <v>718</v>
      </c>
      <c r="B98" s="2" t="s">
        <v>138</v>
      </c>
      <c r="C98" s="2" t="s">
        <v>139</v>
      </c>
      <c r="D98" s="2" t="s">
        <v>783</v>
      </c>
      <c r="E98" s="2" t="s">
        <v>1100</v>
      </c>
      <c r="F98" s="2">
        <v>344</v>
      </c>
      <c r="G98" s="2" t="s">
        <v>1230</v>
      </c>
      <c r="I98" s="3" t="s">
        <v>1134</v>
      </c>
      <c r="J98" s="3">
        <v>969</v>
      </c>
      <c r="K98" s="4" t="s">
        <v>1262</v>
      </c>
    </row>
    <row r="99" spans="1:11" x14ac:dyDescent="0.25">
      <c r="A99" s="2" t="s">
        <v>290</v>
      </c>
      <c r="B99" s="2" t="s">
        <v>291</v>
      </c>
      <c r="C99" s="2" t="s">
        <v>292</v>
      </c>
      <c r="D99" s="2" t="s">
        <v>836</v>
      </c>
      <c r="E99" s="2" t="s">
        <v>1104</v>
      </c>
      <c r="F99" s="2">
        <v>348</v>
      </c>
      <c r="G99" s="2" t="s">
        <v>1234</v>
      </c>
      <c r="I99" s="3" t="s">
        <v>379</v>
      </c>
      <c r="J99" s="3">
        <v>807</v>
      </c>
      <c r="K99" s="4" t="s">
        <v>1135</v>
      </c>
    </row>
    <row r="100" spans="1:11" x14ac:dyDescent="0.25">
      <c r="A100" s="2" t="s">
        <v>293</v>
      </c>
      <c r="B100" s="2" t="s">
        <v>294</v>
      </c>
      <c r="C100" s="2" t="s">
        <v>295</v>
      </c>
      <c r="D100" s="2" t="s">
        <v>837</v>
      </c>
      <c r="E100" s="2" t="s">
        <v>1111</v>
      </c>
      <c r="F100" s="2">
        <v>352</v>
      </c>
      <c r="G100" s="2" t="s">
        <v>1112</v>
      </c>
      <c r="I100" s="3" t="s">
        <v>1136</v>
      </c>
      <c r="J100" s="3">
        <v>104</v>
      </c>
      <c r="K100" s="4" t="s">
        <v>1263</v>
      </c>
    </row>
    <row r="101" spans="1:11" x14ac:dyDescent="0.25">
      <c r="A101" s="2" t="s">
        <v>296</v>
      </c>
      <c r="B101" s="2" t="s">
        <v>297</v>
      </c>
      <c r="C101" s="2" t="s">
        <v>298</v>
      </c>
      <c r="D101" s="2" t="s">
        <v>838</v>
      </c>
      <c r="E101" s="2" t="s">
        <v>1107</v>
      </c>
      <c r="F101" s="2">
        <v>356</v>
      </c>
      <c r="G101" s="2" t="s">
        <v>1239</v>
      </c>
      <c r="I101" s="3" t="s">
        <v>1137</v>
      </c>
      <c r="J101" s="3">
        <v>496</v>
      </c>
      <c r="K101" s="4" t="s">
        <v>1264</v>
      </c>
    </row>
    <row r="102" spans="1:11" x14ac:dyDescent="0.25">
      <c r="A102" s="2" t="s">
        <v>299</v>
      </c>
      <c r="B102" s="2" t="s">
        <v>300</v>
      </c>
      <c r="C102" s="2" t="s">
        <v>301</v>
      </c>
      <c r="D102" s="2" t="s">
        <v>839</v>
      </c>
      <c r="E102" s="2" t="s">
        <v>1105</v>
      </c>
      <c r="F102" s="2">
        <v>360</v>
      </c>
      <c r="G102" s="2" t="s">
        <v>1235</v>
      </c>
      <c r="I102" s="3" t="s">
        <v>1138</v>
      </c>
      <c r="J102" s="3">
        <v>446</v>
      </c>
      <c r="K102" s="4" t="s">
        <v>1321</v>
      </c>
    </row>
    <row r="103" spans="1:11" x14ac:dyDescent="0.25">
      <c r="A103" s="2" t="s">
        <v>727</v>
      </c>
      <c r="B103" s="2" t="s">
        <v>302</v>
      </c>
      <c r="C103" s="2" t="s">
        <v>303</v>
      </c>
      <c r="D103" s="2" t="s">
        <v>840</v>
      </c>
      <c r="E103" s="2" t="s">
        <v>1110</v>
      </c>
      <c r="F103" s="2">
        <v>364</v>
      </c>
      <c r="G103" s="2" t="s">
        <v>1240</v>
      </c>
      <c r="I103" s="3" t="s">
        <v>1265</v>
      </c>
      <c r="J103" s="3">
        <v>478</v>
      </c>
      <c r="K103" s="4" t="s">
        <v>1266</v>
      </c>
    </row>
    <row r="104" spans="1:11" x14ac:dyDescent="0.25">
      <c r="A104" s="2" t="s">
        <v>304</v>
      </c>
      <c r="B104" s="2" t="s">
        <v>305</v>
      </c>
      <c r="C104" s="2" t="s">
        <v>306</v>
      </c>
      <c r="D104" s="2" t="s">
        <v>841</v>
      </c>
      <c r="E104" s="2" t="s">
        <v>1108</v>
      </c>
      <c r="F104" s="2">
        <v>368</v>
      </c>
      <c r="G104" s="2" t="s">
        <v>1109</v>
      </c>
      <c r="I104" s="3" t="s">
        <v>1139</v>
      </c>
      <c r="J104" s="3">
        <v>480</v>
      </c>
      <c r="K104" s="4" t="s">
        <v>1267</v>
      </c>
    </row>
    <row r="105" spans="1:11" x14ac:dyDescent="0.25">
      <c r="A105" s="2" t="s">
        <v>307</v>
      </c>
      <c r="B105" s="2" t="s">
        <v>308</v>
      </c>
      <c r="C105" s="2" t="s">
        <v>309</v>
      </c>
      <c r="D105" s="2" t="s">
        <v>842</v>
      </c>
      <c r="E105" s="2" t="s">
        <v>1080</v>
      </c>
      <c r="F105" s="2">
        <v>978</v>
      </c>
      <c r="G105" s="2" t="s">
        <v>1081</v>
      </c>
      <c r="I105" s="3" t="s">
        <v>1140</v>
      </c>
      <c r="J105" s="3">
        <v>462</v>
      </c>
      <c r="K105" s="4" t="s">
        <v>1268</v>
      </c>
    </row>
    <row r="106" spans="1:11" x14ac:dyDescent="0.25">
      <c r="A106" s="2" t="s">
        <v>310</v>
      </c>
      <c r="B106" s="2" t="s">
        <v>311</v>
      </c>
      <c r="C106" s="2" t="s">
        <v>312</v>
      </c>
      <c r="D106" s="2" t="s">
        <v>843</v>
      </c>
      <c r="E106" s="2" t="s">
        <v>1237</v>
      </c>
      <c r="F106" s="2">
        <v>0</v>
      </c>
      <c r="G106" s="2" t="s">
        <v>1238</v>
      </c>
      <c r="I106" s="3" t="s">
        <v>1141</v>
      </c>
      <c r="J106" s="3">
        <v>454</v>
      </c>
      <c r="K106" s="4" t="s">
        <v>1142</v>
      </c>
    </row>
    <row r="107" spans="1:11" x14ac:dyDescent="0.25">
      <c r="A107" s="2" t="s">
        <v>313</v>
      </c>
      <c r="B107" s="2" t="s">
        <v>314</v>
      </c>
      <c r="C107" s="2" t="s">
        <v>315</v>
      </c>
      <c r="D107" s="2" t="s">
        <v>844</v>
      </c>
      <c r="E107" s="2" t="s">
        <v>1106</v>
      </c>
      <c r="F107" s="2">
        <v>376</v>
      </c>
      <c r="G107" s="2" t="s">
        <v>1236</v>
      </c>
      <c r="I107" s="3" t="s">
        <v>1143</v>
      </c>
      <c r="J107" s="3">
        <v>484</v>
      </c>
      <c r="K107" s="4" t="s">
        <v>1269</v>
      </c>
    </row>
    <row r="108" spans="1:11" x14ac:dyDescent="0.25">
      <c r="A108" s="2" t="s">
        <v>316</v>
      </c>
      <c r="B108" s="2" t="s">
        <v>317</v>
      </c>
      <c r="C108" s="2" t="s">
        <v>318</v>
      </c>
      <c r="D108" s="2" t="s">
        <v>845</v>
      </c>
      <c r="E108" s="2" t="s">
        <v>1080</v>
      </c>
      <c r="F108" s="2">
        <v>978</v>
      </c>
      <c r="G108" s="2" t="s">
        <v>1081</v>
      </c>
      <c r="I108" s="3" t="s">
        <v>1144</v>
      </c>
      <c r="J108" s="3">
        <v>458</v>
      </c>
      <c r="K108" s="4" t="s">
        <v>1270</v>
      </c>
    </row>
    <row r="109" spans="1:11" x14ac:dyDescent="0.25">
      <c r="A109" s="2" t="s">
        <v>319</v>
      </c>
      <c r="B109" s="2" t="s">
        <v>320</v>
      </c>
      <c r="C109" s="2" t="s">
        <v>321</v>
      </c>
      <c r="D109" s="2" t="s">
        <v>846</v>
      </c>
      <c r="E109" s="2" t="s">
        <v>1113</v>
      </c>
      <c r="F109" s="2">
        <v>388</v>
      </c>
      <c r="G109" s="2" t="s">
        <v>1243</v>
      </c>
      <c r="I109" s="3" t="s">
        <v>1145</v>
      </c>
      <c r="J109" s="3">
        <v>943</v>
      </c>
      <c r="K109" s="4" t="s">
        <v>1271</v>
      </c>
    </row>
    <row r="110" spans="1:11" x14ac:dyDescent="0.25">
      <c r="A110" s="2" t="s">
        <v>322</v>
      </c>
      <c r="B110" s="2" t="s">
        <v>323</v>
      </c>
      <c r="C110" s="2" t="s">
        <v>324</v>
      </c>
      <c r="D110" s="2" t="s">
        <v>847</v>
      </c>
      <c r="E110" s="2" t="s">
        <v>1115</v>
      </c>
      <c r="F110" s="2">
        <v>392</v>
      </c>
      <c r="G110" s="2" t="s">
        <v>1245</v>
      </c>
      <c r="I110" s="3" t="s">
        <v>1146</v>
      </c>
      <c r="J110" s="3">
        <v>516</v>
      </c>
      <c r="K110" s="4" t="s">
        <v>1272</v>
      </c>
    </row>
    <row r="111" spans="1:11" x14ac:dyDescent="0.25">
      <c r="A111" s="2" t="s">
        <v>325</v>
      </c>
      <c r="B111" s="2" t="s">
        <v>326</v>
      </c>
      <c r="C111" s="2" t="s">
        <v>327</v>
      </c>
      <c r="D111" s="2" t="s">
        <v>848</v>
      </c>
      <c r="E111" s="2" t="s">
        <v>1241</v>
      </c>
      <c r="F111" s="2">
        <v>0</v>
      </c>
      <c r="G111" s="2" t="s">
        <v>1242</v>
      </c>
      <c r="I111" s="3" t="s">
        <v>1147</v>
      </c>
      <c r="J111" s="3">
        <v>566</v>
      </c>
      <c r="K111" s="4" t="s">
        <v>1273</v>
      </c>
    </row>
    <row r="112" spans="1:11" x14ac:dyDescent="0.25">
      <c r="A112" s="2" t="s">
        <v>328</v>
      </c>
      <c r="B112" s="2" t="s">
        <v>329</v>
      </c>
      <c r="C112" s="2" t="s">
        <v>330</v>
      </c>
      <c r="D112" s="2" t="s">
        <v>849</v>
      </c>
      <c r="E112" s="2" t="s">
        <v>1114</v>
      </c>
      <c r="F112" s="2">
        <v>400</v>
      </c>
      <c r="G112" s="2" t="s">
        <v>1244</v>
      </c>
      <c r="I112" s="3" t="s">
        <v>1148</v>
      </c>
      <c r="J112" s="3">
        <v>558</v>
      </c>
      <c r="K112" s="4" t="s">
        <v>1274</v>
      </c>
    </row>
    <row r="113" spans="1:11" x14ac:dyDescent="0.25">
      <c r="A113" s="2" t="s">
        <v>331</v>
      </c>
      <c r="B113" s="2" t="s">
        <v>332</v>
      </c>
      <c r="C113" s="2" t="s">
        <v>333</v>
      </c>
      <c r="D113" s="2" t="s">
        <v>850</v>
      </c>
      <c r="E113" s="2" t="s">
        <v>1124</v>
      </c>
      <c r="F113" s="2">
        <v>398</v>
      </c>
      <c r="G113" s="2" t="s">
        <v>1254</v>
      </c>
      <c r="I113" s="3" t="s">
        <v>1149</v>
      </c>
      <c r="J113" s="3">
        <v>578</v>
      </c>
      <c r="K113" s="4" t="s">
        <v>1275</v>
      </c>
    </row>
    <row r="114" spans="1:11" x14ac:dyDescent="0.25">
      <c r="A114" s="2" t="s">
        <v>334</v>
      </c>
      <c r="B114" s="2" t="s">
        <v>335</v>
      </c>
      <c r="C114" s="2" t="s">
        <v>336</v>
      </c>
      <c r="D114" s="2" t="s">
        <v>851</v>
      </c>
      <c r="E114" s="2" t="s">
        <v>1116</v>
      </c>
      <c r="F114" s="2">
        <v>404</v>
      </c>
      <c r="G114" s="2" t="s">
        <v>1246</v>
      </c>
      <c r="I114" s="3" t="s">
        <v>1150</v>
      </c>
      <c r="J114" s="3">
        <v>524</v>
      </c>
      <c r="K114" s="4" t="s">
        <v>1276</v>
      </c>
    </row>
    <row r="115" spans="1:11" x14ac:dyDescent="0.25">
      <c r="A115" s="2" t="s">
        <v>337</v>
      </c>
      <c r="B115" s="2" t="s">
        <v>338</v>
      </c>
      <c r="C115" s="2" t="s">
        <v>339</v>
      </c>
      <c r="D115" s="2" t="s">
        <v>852</v>
      </c>
      <c r="I115" s="3" t="s">
        <v>1151</v>
      </c>
      <c r="J115" s="3">
        <v>554</v>
      </c>
      <c r="K115" s="4" t="s">
        <v>1277</v>
      </c>
    </row>
    <row r="116" spans="1:11" x14ac:dyDescent="0.25">
      <c r="A116" s="2" t="s">
        <v>340</v>
      </c>
      <c r="B116" s="2" t="s">
        <v>341</v>
      </c>
      <c r="C116" s="2" t="s">
        <v>342</v>
      </c>
      <c r="D116" s="2" t="s">
        <v>853</v>
      </c>
      <c r="E116" s="2" t="s">
        <v>1120</v>
      </c>
      <c r="F116" s="2">
        <v>408</v>
      </c>
      <c r="G116" s="2" t="s">
        <v>1250</v>
      </c>
      <c r="I116" s="3" t="s">
        <v>1152</v>
      </c>
      <c r="J116" s="3">
        <v>512</v>
      </c>
      <c r="K116" s="4" t="s">
        <v>1278</v>
      </c>
    </row>
    <row r="117" spans="1:11" x14ac:dyDescent="0.25">
      <c r="A117" s="2" t="s">
        <v>343</v>
      </c>
      <c r="B117" s="2" t="s">
        <v>344</v>
      </c>
      <c r="C117" s="2" t="s">
        <v>345</v>
      </c>
      <c r="D117" s="2" t="s">
        <v>854</v>
      </c>
      <c r="E117" s="2" t="s">
        <v>1121</v>
      </c>
      <c r="F117" s="2">
        <v>410</v>
      </c>
      <c r="G117" s="2" t="s">
        <v>1251</v>
      </c>
      <c r="I117" s="3" t="s">
        <v>1153</v>
      </c>
      <c r="J117" s="3">
        <v>590</v>
      </c>
      <c r="K117" s="4" t="s">
        <v>1154</v>
      </c>
    </row>
    <row r="118" spans="1:11" x14ac:dyDescent="0.25">
      <c r="A118" s="2" t="s">
        <v>1322</v>
      </c>
      <c r="B118" s="2" t="s">
        <v>1323</v>
      </c>
      <c r="C118" s="2" t="s">
        <v>1324</v>
      </c>
      <c r="D118" s="2" t="s">
        <v>1218</v>
      </c>
      <c r="E118" s="2" t="s">
        <v>1080</v>
      </c>
      <c r="F118" s="2">
        <v>978</v>
      </c>
      <c r="G118" s="2" t="s">
        <v>1081</v>
      </c>
      <c r="I118" s="3" t="s">
        <v>1155</v>
      </c>
      <c r="J118" s="3">
        <v>604</v>
      </c>
      <c r="K118" s="4" t="s">
        <v>1156</v>
      </c>
    </row>
    <row r="119" spans="1:11" x14ac:dyDescent="0.25">
      <c r="A119" s="2" t="s">
        <v>346</v>
      </c>
      <c r="B119" s="2" t="s">
        <v>347</v>
      </c>
      <c r="C119" s="2" t="s">
        <v>348</v>
      </c>
      <c r="D119" s="2" t="s">
        <v>855</v>
      </c>
      <c r="E119" s="2" t="s">
        <v>1122</v>
      </c>
      <c r="F119" s="2">
        <v>414</v>
      </c>
      <c r="G119" s="2" t="s">
        <v>1252</v>
      </c>
      <c r="I119" s="3" t="s">
        <v>1157</v>
      </c>
      <c r="J119" s="3">
        <v>598</v>
      </c>
      <c r="K119" s="4" t="s">
        <v>1279</v>
      </c>
    </row>
    <row r="120" spans="1:11" x14ac:dyDescent="0.25">
      <c r="A120" s="2" t="s">
        <v>728</v>
      </c>
      <c r="B120" s="2" t="s">
        <v>349</v>
      </c>
      <c r="C120" s="2" t="s">
        <v>350</v>
      </c>
      <c r="D120" s="2" t="s">
        <v>856</v>
      </c>
      <c r="E120" s="2" t="s">
        <v>1117</v>
      </c>
      <c r="F120" s="2">
        <v>417</v>
      </c>
      <c r="G120" s="2" t="s">
        <v>1247</v>
      </c>
      <c r="I120" s="3" t="s">
        <v>1158</v>
      </c>
      <c r="J120" s="3">
        <v>608</v>
      </c>
      <c r="K120" s="4" t="s">
        <v>1280</v>
      </c>
    </row>
    <row r="121" spans="1:11" x14ac:dyDescent="0.25">
      <c r="A121" s="2" t="s">
        <v>351</v>
      </c>
      <c r="B121" s="2" t="s">
        <v>352</v>
      </c>
      <c r="C121" s="2" t="s">
        <v>353</v>
      </c>
      <c r="D121" s="2" t="s">
        <v>857</v>
      </c>
      <c r="E121" s="2" t="s">
        <v>1125</v>
      </c>
      <c r="F121" s="2">
        <v>418</v>
      </c>
      <c r="G121" s="2" t="s">
        <v>1255</v>
      </c>
      <c r="I121" s="3" t="s">
        <v>1159</v>
      </c>
      <c r="J121" s="3">
        <v>586</v>
      </c>
      <c r="K121" s="4" t="s">
        <v>1281</v>
      </c>
    </row>
    <row r="122" spans="1:11" x14ac:dyDescent="0.25">
      <c r="A122" s="2" t="s">
        <v>354</v>
      </c>
      <c r="B122" s="2" t="s">
        <v>355</v>
      </c>
      <c r="C122" s="2" t="s">
        <v>356</v>
      </c>
      <c r="D122" s="2" t="s">
        <v>858</v>
      </c>
      <c r="E122" s="2" t="s">
        <v>1080</v>
      </c>
      <c r="F122" s="2">
        <v>978</v>
      </c>
      <c r="G122" s="2" t="s">
        <v>1081</v>
      </c>
      <c r="I122" s="3" t="s">
        <v>1160</v>
      </c>
      <c r="J122" s="3">
        <v>985</v>
      </c>
      <c r="K122" s="4" t="s">
        <v>1282</v>
      </c>
    </row>
    <row r="123" spans="1:11" x14ac:dyDescent="0.25">
      <c r="A123" s="2" t="s">
        <v>357</v>
      </c>
      <c r="B123" s="2" t="s">
        <v>358</v>
      </c>
      <c r="C123" s="2" t="s">
        <v>359</v>
      </c>
      <c r="D123" s="2" t="s">
        <v>859</v>
      </c>
      <c r="E123" s="2" t="s">
        <v>1126</v>
      </c>
      <c r="F123" s="2">
        <v>422</v>
      </c>
      <c r="G123" s="2" t="s">
        <v>1256</v>
      </c>
      <c r="I123" s="3" t="s">
        <v>1161</v>
      </c>
      <c r="J123" s="3">
        <v>600</v>
      </c>
      <c r="K123" s="4" t="s">
        <v>1162</v>
      </c>
    </row>
    <row r="124" spans="1:11" x14ac:dyDescent="0.25">
      <c r="A124" s="2" t="s">
        <v>360</v>
      </c>
      <c r="B124" s="2" t="s">
        <v>361</v>
      </c>
      <c r="C124" s="2" t="s">
        <v>362</v>
      </c>
      <c r="D124" s="2" t="s">
        <v>860</v>
      </c>
      <c r="E124" s="2" t="s">
        <v>1129</v>
      </c>
      <c r="F124" s="2">
        <v>426</v>
      </c>
      <c r="G124" s="2" t="s">
        <v>1130</v>
      </c>
      <c r="I124" s="3" t="s">
        <v>1163</v>
      </c>
      <c r="J124" s="3">
        <v>634</v>
      </c>
      <c r="K124" s="4" t="s">
        <v>1283</v>
      </c>
    </row>
    <row r="125" spans="1:11" x14ac:dyDescent="0.25">
      <c r="A125" s="2" t="s">
        <v>363</v>
      </c>
      <c r="B125" s="2" t="s">
        <v>364</v>
      </c>
      <c r="C125" s="2" t="s">
        <v>365</v>
      </c>
      <c r="D125" s="2" t="s">
        <v>861</v>
      </c>
      <c r="E125" s="2" t="s">
        <v>1128</v>
      </c>
      <c r="F125" s="2">
        <v>430</v>
      </c>
      <c r="G125" s="2" t="s">
        <v>1258</v>
      </c>
      <c r="I125" s="3" t="s">
        <v>1164</v>
      </c>
      <c r="J125" s="3">
        <v>946</v>
      </c>
      <c r="K125" s="4" t="s">
        <v>1284</v>
      </c>
    </row>
    <row r="126" spans="1:11" x14ac:dyDescent="0.25">
      <c r="A126" s="2" t="s">
        <v>366</v>
      </c>
      <c r="B126" s="2" t="s">
        <v>367</v>
      </c>
      <c r="C126" s="2" t="s">
        <v>368</v>
      </c>
      <c r="D126" s="2" t="s">
        <v>862</v>
      </c>
      <c r="E126" s="2" t="s">
        <v>1131</v>
      </c>
      <c r="F126" s="2">
        <v>434</v>
      </c>
      <c r="G126" s="2" t="s">
        <v>1259</v>
      </c>
      <c r="I126" s="3" t="s">
        <v>1165</v>
      </c>
      <c r="J126" s="3">
        <v>941</v>
      </c>
      <c r="K126" s="4" t="s">
        <v>1285</v>
      </c>
    </row>
    <row r="127" spans="1:11" x14ac:dyDescent="0.25">
      <c r="A127" s="2" t="s">
        <v>369</v>
      </c>
      <c r="B127" s="2" t="s">
        <v>370</v>
      </c>
      <c r="C127" s="2" t="s">
        <v>371</v>
      </c>
      <c r="D127" s="2" t="s">
        <v>863</v>
      </c>
      <c r="E127" s="2" t="s">
        <v>1055</v>
      </c>
      <c r="F127" s="2">
        <v>756</v>
      </c>
      <c r="G127" s="2" t="s">
        <v>1056</v>
      </c>
      <c r="I127" s="3" t="s">
        <v>1166</v>
      </c>
      <c r="J127" s="3">
        <v>643</v>
      </c>
      <c r="K127" s="4" t="s">
        <v>1286</v>
      </c>
    </row>
    <row r="128" spans="1:11" x14ac:dyDescent="0.25">
      <c r="A128" s="2" t="s">
        <v>372</v>
      </c>
      <c r="B128" s="2" t="s">
        <v>373</v>
      </c>
      <c r="C128" s="2" t="s">
        <v>374</v>
      </c>
      <c r="D128" s="2" t="s">
        <v>864</v>
      </c>
      <c r="E128" s="2" t="s">
        <v>1080</v>
      </c>
      <c r="F128" s="2">
        <v>978</v>
      </c>
      <c r="G128" s="2" t="s">
        <v>1081</v>
      </c>
      <c r="I128" s="3" t="s">
        <v>1167</v>
      </c>
      <c r="J128" s="3">
        <v>646</v>
      </c>
      <c r="K128" s="4" t="s">
        <v>1287</v>
      </c>
    </row>
    <row r="129" spans="1:11" x14ac:dyDescent="0.25">
      <c r="A129" s="2" t="s">
        <v>375</v>
      </c>
      <c r="B129" s="2" t="s">
        <v>376</v>
      </c>
      <c r="C129" s="2" t="s">
        <v>377</v>
      </c>
      <c r="D129" s="2" t="s">
        <v>865</v>
      </c>
      <c r="E129" s="2" t="s">
        <v>1080</v>
      </c>
      <c r="F129" s="2">
        <v>978</v>
      </c>
      <c r="G129" s="2" t="s">
        <v>1081</v>
      </c>
      <c r="I129" s="3" t="s">
        <v>1168</v>
      </c>
      <c r="J129" s="3">
        <v>682</v>
      </c>
      <c r="K129" s="4" t="s">
        <v>1288</v>
      </c>
    </row>
    <row r="130" spans="1:11" x14ac:dyDescent="0.25">
      <c r="A130" s="2" t="s">
        <v>719</v>
      </c>
      <c r="B130" s="2" t="s">
        <v>140</v>
      </c>
      <c r="C130" s="2" t="s">
        <v>141</v>
      </c>
      <c r="D130" s="2" t="s">
        <v>784</v>
      </c>
      <c r="E130" s="2" t="s">
        <v>1138</v>
      </c>
      <c r="F130" s="2">
        <v>446</v>
      </c>
      <c r="G130" s="2" t="s">
        <v>1321</v>
      </c>
      <c r="I130" s="3" t="s">
        <v>1169</v>
      </c>
      <c r="J130" s="3">
        <v>90</v>
      </c>
      <c r="K130" s="4" t="s">
        <v>1289</v>
      </c>
    </row>
    <row r="131" spans="1:11" x14ac:dyDescent="0.25">
      <c r="A131" s="2" t="s">
        <v>729</v>
      </c>
      <c r="B131" s="2" t="s">
        <v>378</v>
      </c>
      <c r="C131" s="2" t="s">
        <v>379</v>
      </c>
      <c r="D131" s="2" t="s">
        <v>866</v>
      </c>
      <c r="E131" s="2" t="s">
        <v>379</v>
      </c>
      <c r="F131" s="2">
        <v>807</v>
      </c>
      <c r="G131" s="2" t="s">
        <v>1135</v>
      </c>
      <c r="I131" s="3" t="s">
        <v>1170</v>
      </c>
      <c r="J131" s="3">
        <v>690</v>
      </c>
      <c r="K131" s="4" t="s">
        <v>1290</v>
      </c>
    </row>
    <row r="132" spans="1:11" x14ac:dyDescent="0.25">
      <c r="A132" s="2" t="s">
        <v>380</v>
      </c>
      <c r="B132" s="2" t="s">
        <v>381</v>
      </c>
      <c r="C132" s="2" t="s">
        <v>382</v>
      </c>
      <c r="D132" s="2" t="s">
        <v>867</v>
      </c>
      <c r="E132" s="2" t="s">
        <v>1134</v>
      </c>
      <c r="F132" s="2">
        <v>969</v>
      </c>
      <c r="G132" s="2" t="s">
        <v>1262</v>
      </c>
      <c r="I132" s="3" t="s">
        <v>1171</v>
      </c>
      <c r="J132" s="3">
        <v>938</v>
      </c>
      <c r="K132" s="4" t="s">
        <v>1291</v>
      </c>
    </row>
    <row r="133" spans="1:11" x14ac:dyDescent="0.25">
      <c r="A133" s="2" t="s">
        <v>383</v>
      </c>
      <c r="B133" s="2" t="s">
        <v>384</v>
      </c>
      <c r="C133" s="2" t="s">
        <v>385</v>
      </c>
      <c r="D133" s="2" t="s">
        <v>868</v>
      </c>
      <c r="E133" s="2" t="s">
        <v>1141</v>
      </c>
      <c r="F133" s="2">
        <v>454</v>
      </c>
      <c r="G133" s="2" t="s">
        <v>1142</v>
      </c>
      <c r="I133" s="3" t="s">
        <v>1172</v>
      </c>
      <c r="J133" s="3">
        <v>752</v>
      </c>
      <c r="K133" s="4" t="s">
        <v>1292</v>
      </c>
    </row>
    <row r="134" spans="1:11" x14ac:dyDescent="0.25">
      <c r="A134" s="2" t="s">
        <v>386</v>
      </c>
      <c r="B134" s="2" t="s">
        <v>387</v>
      </c>
      <c r="C134" s="2" t="s">
        <v>388</v>
      </c>
      <c r="D134" s="2" t="s">
        <v>869</v>
      </c>
      <c r="E134" s="2" t="s">
        <v>1144</v>
      </c>
      <c r="F134" s="2">
        <v>458</v>
      </c>
      <c r="G134" s="2" t="s">
        <v>1270</v>
      </c>
      <c r="I134" s="3" t="s">
        <v>1173</v>
      </c>
      <c r="J134" s="3">
        <v>702</v>
      </c>
      <c r="K134" s="4" t="s">
        <v>1293</v>
      </c>
    </row>
    <row r="135" spans="1:11" x14ac:dyDescent="0.25">
      <c r="A135" s="2" t="s">
        <v>389</v>
      </c>
      <c r="B135" s="2" t="s">
        <v>390</v>
      </c>
      <c r="C135" s="2" t="s">
        <v>391</v>
      </c>
      <c r="D135" s="2" t="s">
        <v>870</v>
      </c>
      <c r="E135" s="2" t="s">
        <v>1140</v>
      </c>
      <c r="F135" s="2">
        <v>462</v>
      </c>
      <c r="G135" s="2" t="s">
        <v>1268</v>
      </c>
      <c r="I135" s="3" t="s">
        <v>1174</v>
      </c>
      <c r="J135" s="3">
        <v>654</v>
      </c>
      <c r="K135" s="4" t="s">
        <v>1294</v>
      </c>
    </row>
    <row r="136" spans="1:11" x14ac:dyDescent="0.25">
      <c r="A136" s="2" t="s">
        <v>392</v>
      </c>
      <c r="B136" s="2" t="s">
        <v>393</v>
      </c>
      <c r="C136" s="2" t="s">
        <v>394</v>
      </c>
      <c r="D136" s="2" t="s">
        <v>871</v>
      </c>
      <c r="E136" s="2" t="s">
        <v>1211</v>
      </c>
      <c r="F136" s="2">
        <v>952</v>
      </c>
      <c r="G136" s="2" t="s">
        <v>1314</v>
      </c>
      <c r="I136" s="3" t="s">
        <v>1175</v>
      </c>
      <c r="J136" s="3">
        <v>694</v>
      </c>
      <c r="K136" s="4" t="s">
        <v>1176</v>
      </c>
    </row>
    <row r="137" spans="1:11" x14ac:dyDescent="0.25">
      <c r="A137" s="2" t="s">
        <v>395</v>
      </c>
      <c r="B137" s="2" t="s">
        <v>396</v>
      </c>
      <c r="C137" s="2" t="s">
        <v>397</v>
      </c>
      <c r="D137" s="2" t="s">
        <v>872</v>
      </c>
      <c r="E137" s="2" t="s">
        <v>1080</v>
      </c>
      <c r="F137" s="2">
        <v>978</v>
      </c>
      <c r="G137" s="2" t="s">
        <v>1081</v>
      </c>
      <c r="I137" s="3" t="s">
        <v>1177</v>
      </c>
      <c r="J137" s="3">
        <v>706</v>
      </c>
      <c r="K137" s="4" t="s">
        <v>1295</v>
      </c>
    </row>
    <row r="138" spans="1:11" x14ac:dyDescent="0.25">
      <c r="A138" s="2" t="s">
        <v>398</v>
      </c>
      <c r="B138" s="2" t="s">
        <v>399</v>
      </c>
      <c r="C138" s="2" t="s">
        <v>400</v>
      </c>
      <c r="D138" s="2" t="s">
        <v>873</v>
      </c>
      <c r="E138" s="2" t="s">
        <v>1199</v>
      </c>
      <c r="F138" s="2">
        <v>840</v>
      </c>
      <c r="G138" s="2" t="s">
        <v>1200</v>
      </c>
      <c r="I138" s="3" t="s">
        <v>1178</v>
      </c>
      <c r="J138" s="3">
        <v>968</v>
      </c>
      <c r="K138" s="4" t="s">
        <v>1179</v>
      </c>
    </row>
    <row r="139" spans="1:11" x14ac:dyDescent="0.25">
      <c r="A139" s="2" t="s">
        <v>401</v>
      </c>
      <c r="B139" s="2" t="s">
        <v>402</v>
      </c>
      <c r="C139" s="2" t="s">
        <v>403</v>
      </c>
      <c r="D139" s="2" t="s">
        <v>874</v>
      </c>
      <c r="E139" s="2" t="s">
        <v>1080</v>
      </c>
      <c r="F139" s="2">
        <v>978</v>
      </c>
      <c r="G139" s="2" t="s">
        <v>1081</v>
      </c>
      <c r="I139" s="3" t="s">
        <v>1180</v>
      </c>
      <c r="J139" s="3">
        <v>728</v>
      </c>
      <c r="K139" s="4" t="s">
        <v>1296</v>
      </c>
    </row>
    <row r="140" spans="1:11" x14ac:dyDescent="0.25">
      <c r="A140" s="2" t="s">
        <v>404</v>
      </c>
      <c r="B140" s="2" t="s">
        <v>405</v>
      </c>
      <c r="C140" s="2" t="s">
        <v>406</v>
      </c>
      <c r="D140" s="2" t="s">
        <v>875</v>
      </c>
      <c r="E140" s="2" t="s">
        <v>1265</v>
      </c>
      <c r="F140" s="2">
        <v>478</v>
      </c>
      <c r="G140" s="2" t="s">
        <v>1266</v>
      </c>
      <c r="I140" s="3" t="s">
        <v>1297</v>
      </c>
      <c r="J140" s="3">
        <v>678</v>
      </c>
      <c r="K140" s="4" t="s">
        <v>1298</v>
      </c>
    </row>
    <row r="141" spans="1:11" x14ac:dyDescent="0.25">
      <c r="A141" s="2" t="s">
        <v>407</v>
      </c>
      <c r="B141" s="2" t="s">
        <v>408</v>
      </c>
      <c r="C141" s="2" t="s">
        <v>409</v>
      </c>
      <c r="D141" s="2" t="s">
        <v>876</v>
      </c>
      <c r="E141" s="2" t="s">
        <v>1139</v>
      </c>
      <c r="F141" s="2">
        <v>480</v>
      </c>
      <c r="G141" s="2" t="s">
        <v>1267</v>
      </c>
      <c r="I141" s="3" t="s">
        <v>1181</v>
      </c>
      <c r="J141" s="3">
        <v>760</v>
      </c>
      <c r="K141" s="4" t="s">
        <v>1299</v>
      </c>
    </row>
    <row r="142" spans="1:11" x14ac:dyDescent="0.25">
      <c r="A142" s="2" t="s">
        <v>410</v>
      </c>
      <c r="B142" s="2" t="s">
        <v>411</v>
      </c>
      <c r="C142" s="2" t="s">
        <v>412</v>
      </c>
      <c r="D142" s="2" t="s">
        <v>877</v>
      </c>
      <c r="E142" s="2" t="s">
        <v>1080</v>
      </c>
      <c r="F142" s="2">
        <v>978</v>
      </c>
      <c r="G142" s="2" t="s">
        <v>1081</v>
      </c>
      <c r="I142" s="3" t="s">
        <v>1182</v>
      </c>
      <c r="J142" s="3">
        <v>748</v>
      </c>
      <c r="K142" s="4" t="s">
        <v>1300</v>
      </c>
    </row>
    <row r="143" spans="1:11" x14ac:dyDescent="0.25">
      <c r="A143" s="2" t="s">
        <v>413</v>
      </c>
      <c r="B143" s="2" t="s">
        <v>414</v>
      </c>
      <c r="C143" s="2" t="s">
        <v>415</v>
      </c>
      <c r="D143" s="2" t="s">
        <v>878</v>
      </c>
      <c r="E143" s="2" t="s">
        <v>1143</v>
      </c>
      <c r="F143" s="2">
        <v>484</v>
      </c>
      <c r="G143" s="2" t="s">
        <v>1269</v>
      </c>
      <c r="I143" s="3" t="s">
        <v>1183</v>
      </c>
      <c r="J143" s="3">
        <v>764</v>
      </c>
      <c r="K143" s="4" t="s">
        <v>1301</v>
      </c>
    </row>
    <row r="144" spans="1:11" x14ac:dyDescent="0.25">
      <c r="A144" s="2" t="s">
        <v>730</v>
      </c>
      <c r="B144" s="2" t="s">
        <v>416</v>
      </c>
      <c r="C144" s="2" t="s">
        <v>417</v>
      </c>
      <c r="D144" s="2" t="s">
        <v>879</v>
      </c>
      <c r="E144" s="2" t="s">
        <v>1199</v>
      </c>
      <c r="F144" s="2">
        <v>840</v>
      </c>
      <c r="G144" s="2" t="s">
        <v>1200</v>
      </c>
      <c r="I144" s="3" t="s">
        <v>1184</v>
      </c>
      <c r="J144" s="3">
        <v>972</v>
      </c>
      <c r="K144" s="4" t="s">
        <v>1302</v>
      </c>
    </row>
    <row r="145" spans="1:11" x14ac:dyDescent="0.25">
      <c r="A145" s="2" t="s">
        <v>418</v>
      </c>
      <c r="B145" s="2" t="s">
        <v>419</v>
      </c>
      <c r="C145" s="2" t="s">
        <v>420</v>
      </c>
      <c r="D145" s="2" t="s">
        <v>880</v>
      </c>
      <c r="E145" s="2" t="s">
        <v>1133</v>
      </c>
      <c r="F145" s="2">
        <v>498</v>
      </c>
      <c r="G145" s="2" t="s">
        <v>1261</v>
      </c>
      <c r="I145" s="3" t="s">
        <v>1185</v>
      </c>
      <c r="J145" s="3">
        <v>934</v>
      </c>
      <c r="K145" s="4" t="s">
        <v>1303</v>
      </c>
    </row>
    <row r="146" spans="1:11" x14ac:dyDescent="0.25">
      <c r="A146" s="2" t="s">
        <v>421</v>
      </c>
      <c r="B146" s="2" t="s">
        <v>422</v>
      </c>
      <c r="C146" s="2" t="s">
        <v>423</v>
      </c>
      <c r="D146" s="2" t="s">
        <v>881</v>
      </c>
      <c r="E146" s="2" t="s">
        <v>1080</v>
      </c>
      <c r="F146" s="2">
        <v>978</v>
      </c>
      <c r="G146" s="2" t="s">
        <v>1081</v>
      </c>
      <c r="I146" s="3" t="s">
        <v>1186</v>
      </c>
      <c r="J146" s="3">
        <v>788</v>
      </c>
      <c r="K146" s="4" t="s">
        <v>1187</v>
      </c>
    </row>
    <row r="147" spans="1:11" x14ac:dyDescent="0.25">
      <c r="A147" s="2" t="s">
        <v>424</v>
      </c>
      <c r="B147" s="2" t="s">
        <v>425</v>
      </c>
      <c r="C147" s="2" t="s">
        <v>426</v>
      </c>
      <c r="D147" s="2" t="s">
        <v>882</v>
      </c>
      <c r="E147" s="2" t="s">
        <v>1137</v>
      </c>
      <c r="F147" s="2">
        <v>496</v>
      </c>
      <c r="G147" s="2" t="s">
        <v>1264</v>
      </c>
      <c r="I147" s="3" t="s">
        <v>1188</v>
      </c>
      <c r="J147" s="3">
        <v>776</v>
      </c>
      <c r="K147" s="4" t="s">
        <v>1304</v>
      </c>
    </row>
    <row r="148" spans="1:11" x14ac:dyDescent="0.25">
      <c r="A148" s="2" t="s">
        <v>427</v>
      </c>
      <c r="B148" s="2" t="s">
        <v>428</v>
      </c>
      <c r="C148" s="2" t="s">
        <v>429</v>
      </c>
      <c r="D148" s="2" t="s">
        <v>883</v>
      </c>
      <c r="E148" s="2" t="s">
        <v>1080</v>
      </c>
      <c r="F148" s="2">
        <v>978</v>
      </c>
      <c r="G148" s="2" t="s">
        <v>1081</v>
      </c>
      <c r="I148" s="3" t="s">
        <v>1189</v>
      </c>
      <c r="J148" s="3">
        <v>949</v>
      </c>
      <c r="K148" s="4" t="s">
        <v>1190</v>
      </c>
    </row>
    <row r="149" spans="1:11" x14ac:dyDescent="0.25">
      <c r="A149" s="2" t="s">
        <v>430</v>
      </c>
      <c r="B149" s="2" t="s">
        <v>431</v>
      </c>
      <c r="C149" s="2" t="s">
        <v>432</v>
      </c>
      <c r="D149" s="2" t="s">
        <v>884</v>
      </c>
      <c r="E149" s="2" t="s">
        <v>1209</v>
      </c>
      <c r="F149" s="2">
        <v>951</v>
      </c>
      <c r="G149" s="2" t="s">
        <v>1210</v>
      </c>
      <c r="I149" s="3" t="s">
        <v>1191</v>
      </c>
      <c r="J149" s="3">
        <v>780</v>
      </c>
      <c r="K149" s="4" t="s">
        <v>1305</v>
      </c>
    </row>
    <row r="150" spans="1:11" x14ac:dyDescent="0.25">
      <c r="A150" s="2" t="s">
        <v>433</v>
      </c>
      <c r="B150" s="2" t="s">
        <v>434</v>
      </c>
      <c r="C150" s="2" t="s">
        <v>435</v>
      </c>
      <c r="D150" s="2" t="s">
        <v>885</v>
      </c>
      <c r="E150" s="2" t="s">
        <v>1132</v>
      </c>
      <c r="F150" s="2">
        <v>504</v>
      </c>
      <c r="G150" s="2" t="s">
        <v>1260</v>
      </c>
      <c r="I150" s="3" t="s">
        <v>1306</v>
      </c>
      <c r="J150" s="3">
        <v>0</v>
      </c>
      <c r="K150" s="4" t="s">
        <v>1307</v>
      </c>
    </row>
    <row r="151" spans="1:11" x14ac:dyDescent="0.25">
      <c r="A151" s="2" t="s">
        <v>436</v>
      </c>
      <c r="B151" s="2" t="s">
        <v>437</v>
      </c>
      <c r="C151" s="2" t="s">
        <v>438</v>
      </c>
      <c r="D151" s="2" t="s">
        <v>886</v>
      </c>
      <c r="E151" s="2" t="s">
        <v>1145</v>
      </c>
      <c r="F151" s="2">
        <v>943</v>
      </c>
      <c r="G151" s="2" t="s">
        <v>1271</v>
      </c>
      <c r="I151" s="3" t="s">
        <v>1192</v>
      </c>
      <c r="J151" s="3">
        <v>901</v>
      </c>
      <c r="K151" s="4" t="s">
        <v>1193</v>
      </c>
    </row>
    <row r="152" spans="1:11" x14ac:dyDescent="0.25">
      <c r="A152" s="2" t="s">
        <v>439</v>
      </c>
      <c r="B152" s="2" t="s">
        <v>440</v>
      </c>
      <c r="C152" s="2" t="s">
        <v>441</v>
      </c>
      <c r="D152" s="2" t="s">
        <v>887</v>
      </c>
      <c r="E152" s="2" t="s">
        <v>1136</v>
      </c>
      <c r="F152" s="2">
        <v>104</v>
      </c>
      <c r="G152" s="2" t="s">
        <v>1263</v>
      </c>
      <c r="I152" s="3" t="s">
        <v>1194</v>
      </c>
      <c r="J152" s="3">
        <v>834</v>
      </c>
      <c r="K152" s="4" t="s">
        <v>1195</v>
      </c>
    </row>
    <row r="153" spans="1:11" x14ac:dyDescent="0.25">
      <c r="A153" s="2" t="s">
        <v>442</v>
      </c>
      <c r="B153" s="2" t="s">
        <v>443</v>
      </c>
      <c r="C153" s="2" t="s">
        <v>444</v>
      </c>
      <c r="D153" s="2" t="s">
        <v>888</v>
      </c>
      <c r="E153" s="2" t="s">
        <v>1146</v>
      </c>
      <c r="F153" s="2">
        <v>516</v>
      </c>
      <c r="G153" s="2" t="s">
        <v>1272</v>
      </c>
      <c r="I153" s="3" t="s">
        <v>1196</v>
      </c>
      <c r="J153" s="3">
        <v>980</v>
      </c>
      <c r="K153" s="4" t="s">
        <v>1308</v>
      </c>
    </row>
    <row r="154" spans="1:11" x14ac:dyDescent="0.25">
      <c r="A154" s="2" t="s">
        <v>445</v>
      </c>
      <c r="B154" s="2" t="s">
        <v>446</v>
      </c>
      <c r="C154" s="2" t="s">
        <v>447</v>
      </c>
      <c r="D154" s="2" t="s">
        <v>889</v>
      </c>
      <c r="I154" s="3" t="s">
        <v>1197</v>
      </c>
      <c r="J154" s="3">
        <v>800</v>
      </c>
      <c r="K154" s="4" t="s">
        <v>1198</v>
      </c>
    </row>
    <row r="155" spans="1:11" x14ac:dyDescent="0.25">
      <c r="A155" s="2" t="s">
        <v>448</v>
      </c>
      <c r="B155" s="2" t="s">
        <v>449</v>
      </c>
      <c r="C155" s="2" t="s">
        <v>450</v>
      </c>
      <c r="D155" s="2" t="s">
        <v>890</v>
      </c>
      <c r="E155" s="2" t="s">
        <v>1150</v>
      </c>
      <c r="F155" s="2">
        <v>524</v>
      </c>
      <c r="G155" s="2" t="s">
        <v>1276</v>
      </c>
      <c r="I155" s="3" t="s">
        <v>1199</v>
      </c>
      <c r="J155" s="3">
        <v>840</v>
      </c>
      <c r="K155" s="4" t="s">
        <v>1200</v>
      </c>
    </row>
    <row r="156" spans="1:11" x14ac:dyDescent="0.25">
      <c r="A156" s="2" t="s">
        <v>451</v>
      </c>
      <c r="B156" s="2" t="s">
        <v>452</v>
      </c>
      <c r="C156" s="2" t="s">
        <v>453</v>
      </c>
      <c r="D156" s="2" t="s">
        <v>891</v>
      </c>
      <c r="E156" s="2" t="s">
        <v>1080</v>
      </c>
      <c r="F156" s="2">
        <v>978</v>
      </c>
      <c r="G156" s="2" t="s">
        <v>1081</v>
      </c>
      <c r="I156" s="3" t="s">
        <v>1199</v>
      </c>
      <c r="J156" s="5"/>
      <c r="K156" s="6"/>
    </row>
    <row r="157" spans="1:11" x14ac:dyDescent="0.25">
      <c r="A157" s="2" t="s">
        <v>454</v>
      </c>
      <c r="B157" s="2" t="s">
        <v>455</v>
      </c>
      <c r="C157" s="2" t="s">
        <v>456</v>
      </c>
      <c r="D157" s="2" t="s">
        <v>892</v>
      </c>
      <c r="E157" s="2" t="s">
        <v>1015</v>
      </c>
      <c r="F157" s="2">
        <v>532</v>
      </c>
      <c r="G157" s="2" t="s">
        <v>1016</v>
      </c>
      <c r="I157" s="3" t="s">
        <v>1201</v>
      </c>
      <c r="J157" s="3">
        <v>858</v>
      </c>
      <c r="K157" s="4" t="s">
        <v>1309</v>
      </c>
    </row>
    <row r="158" spans="1:11" x14ac:dyDescent="0.25">
      <c r="A158" s="2" t="s">
        <v>457</v>
      </c>
      <c r="B158" s="2" t="s">
        <v>458</v>
      </c>
      <c r="C158" s="2" t="s">
        <v>459</v>
      </c>
      <c r="D158" s="2" t="s">
        <v>893</v>
      </c>
      <c r="I158" s="3" t="s">
        <v>1202</v>
      </c>
      <c r="J158" s="3">
        <v>860</v>
      </c>
      <c r="K158" s="4" t="s">
        <v>1310</v>
      </c>
    </row>
    <row r="159" spans="1:11" x14ac:dyDescent="0.25">
      <c r="A159" s="2" t="s">
        <v>460</v>
      </c>
      <c r="B159" s="2" t="s">
        <v>461</v>
      </c>
      <c r="C159" s="2" t="s">
        <v>462</v>
      </c>
      <c r="D159" s="2" t="s">
        <v>894</v>
      </c>
      <c r="E159" s="2" t="s">
        <v>1151</v>
      </c>
      <c r="F159" s="2">
        <v>554</v>
      </c>
      <c r="G159" s="2" t="s">
        <v>1277</v>
      </c>
      <c r="I159" s="3" t="s">
        <v>1203</v>
      </c>
      <c r="J159" s="3">
        <v>937</v>
      </c>
      <c r="K159" s="4" t="s">
        <v>1311</v>
      </c>
    </row>
    <row r="160" spans="1:11" x14ac:dyDescent="0.25">
      <c r="A160" s="2" t="s">
        <v>463</v>
      </c>
      <c r="B160" s="2" t="s">
        <v>464</v>
      </c>
      <c r="C160" s="2" t="s">
        <v>465</v>
      </c>
      <c r="D160" s="2" t="s">
        <v>895</v>
      </c>
      <c r="E160" s="2" t="s">
        <v>1148</v>
      </c>
      <c r="F160" s="2">
        <v>558</v>
      </c>
      <c r="G160" s="2" t="s">
        <v>1274</v>
      </c>
      <c r="I160" s="3" t="s">
        <v>1204</v>
      </c>
      <c r="J160" s="3">
        <v>704</v>
      </c>
      <c r="K160" s="4" t="s">
        <v>1312</v>
      </c>
    </row>
    <row r="161" spans="1:11" x14ac:dyDescent="0.25">
      <c r="A161" s="2" t="s">
        <v>466</v>
      </c>
      <c r="B161" s="2" t="s">
        <v>467</v>
      </c>
      <c r="C161" s="2" t="s">
        <v>468</v>
      </c>
      <c r="D161" s="2" t="s">
        <v>896</v>
      </c>
      <c r="E161" s="2" t="s">
        <v>1211</v>
      </c>
      <c r="F161" s="2">
        <v>952</v>
      </c>
      <c r="G161" s="2" t="s">
        <v>1314</v>
      </c>
      <c r="I161" s="3" t="s">
        <v>1205</v>
      </c>
      <c r="J161" s="3">
        <v>548</v>
      </c>
      <c r="K161" s="4" t="s">
        <v>1313</v>
      </c>
    </row>
    <row r="162" spans="1:11" x14ac:dyDescent="0.25">
      <c r="A162" s="2" t="s">
        <v>469</v>
      </c>
      <c r="B162" s="2" t="s">
        <v>470</v>
      </c>
      <c r="C162" s="2" t="s">
        <v>471</v>
      </c>
      <c r="D162" s="2" t="s">
        <v>897</v>
      </c>
      <c r="E162" s="2" t="s">
        <v>1147</v>
      </c>
      <c r="F162" s="2">
        <v>566</v>
      </c>
      <c r="G162" s="2" t="s">
        <v>1273</v>
      </c>
      <c r="I162" s="3" t="s">
        <v>1206</v>
      </c>
      <c r="J162" s="3">
        <v>882</v>
      </c>
      <c r="K162" s="4" t="s">
        <v>1207</v>
      </c>
    </row>
    <row r="163" spans="1:11" x14ac:dyDescent="0.25">
      <c r="A163" s="2" t="s">
        <v>472</v>
      </c>
      <c r="B163" s="2" t="s">
        <v>473</v>
      </c>
      <c r="C163" s="2" t="s">
        <v>474</v>
      </c>
      <c r="D163" s="2" t="s">
        <v>898</v>
      </c>
      <c r="I163" s="3" t="s">
        <v>1208</v>
      </c>
      <c r="J163" s="3">
        <v>950</v>
      </c>
      <c r="K163" s="4" t="s">
        <v>1320</v>
      </c>
    </row>
    <row r="164" spans="1:11" x14ac:dyDescent="0.25">
      <c r="A164" s="2" t="s">
        <v>475</v>
      </c>
      <c r="B164" s="2" t="s">
        <v>476</v>
      </c>
      <c r="C164" s="2" t="s">
        <v>477</v>
      </c>
      <c r="D164" s="2" t="s">
        <v>899</v>
      </c>
      <c r="I164" s="3" t="s">
        <v>1209</v>
      </c>
      <c r="J164" s="3">
        <v>951</v>
      </c>
      <c r="K164" s="4" t="s">
        <v>1210</v>
      </c>
    </row>
    <row r="165" spans="1:11" x14ac:dyDescent="0.25">
      <c r="A165" s="2" t="s">
        <v>478</v>
      </c>
      <c r="B165" s="2" t="s">
        <v>479</v>
      </c>
      <c r="C165" s="2" t="s">
        <v>480</v>
      </c>
      <c r="D165" s="2" t="s">
        <v>900</v>
      </c>
      <c r="E165" s="2" t="s">
        <v>1199</v>
      </c>
      <c r="F165" s="2">
        <v>840</v>
      </c>
      <c r="G165" s="2" t="s">
        <v>1200</v>
      </c>
      <c r="I165" s="3" t="s">
        <v>1211</v>
      </c>
      <c r="J165" s="3">
        <v>952</v>
      </c>
      <c r="K165" s="4" t="s">
        <v>1314</v>
      </c>
    </row>
    <row r="166" spans="1:11" x14ac:dyDescent="0.25">
      <c r="A166" s="2" t="s">
        <v>481</v>
      </c>
      <c r="B166" s="2" t="s">
        <v>482</v>
      </c>
      <c r="C166" s="2" t="s">
        <v>483</v>
      </c>
      <c r="D166" s="2" t="s">
        <v>901</v>
      </c>
      <c r="E166" s="2" t="s">
        <v>1149</v>
      </c>
      <c r="F166" s="2">
        <v>578</v>
      </c>
      <c r="G166" s="2" t="s">
        <v>1275</v>
      </c>
      <c r="I166" s="3" t="s">
        <v>1212</v>
      </c>
      <c r="J166" s="3">
        <v>886</v>
      </c>
      <c r="K166" s="4" t="s">
        <v>1315</v>
      </c>
    </row>
    <row r="167" spans="1:11" x14ac:dyDescent="0.25">
      <c r="A167" s="2" t="s">
        <v>484</v>
      </c>
      <c r="B167" s="2" t="s">
        <v>485</v>
      </c>
      <c r="C167" s="2" t="s">
        <v>486</v>
      </c>
      <c r="D167" s="2" t="s">
        <v>902</v>
      </c>
      <c r="E167" s="2" t="s">
        <v>1152</v>
      </c>
      <c r="F167" s="2">
        <v>512</v>
      </c>
      <c r="G167" s="2" t="s">
        <v>1278</v>
      </c>
      <c r="I167" s="3" t="s">
        <v>1213</v>
      </c>
      <c r="J167" s="3">
        <v>710</v>
      </c>
      <c r="K167" s="4" t="s">
        <v>1316</v>
      </c>
    </row>
    <row r="168" spans="1:11" x14ac:dyDescent="0.25">
      <c r="A168" s="2" t="s">
        <v>487</v>
      </c>
      <c r="B168" s="2" t="s">
        <v>488</v>
      </c>
      <c r="C168" s="2" t="s">
        <v>489</v>
      </c>
      <c r="D168" s="2" t="s">
        <v>903</v>
      </c>
      <c r="E168" s="2" t="s">
        <v>1159</v>
      </c>
      <c r="F168" s="2">
        <v>586</v>
      </c>
      <c r="G168" s="2" t="s">
        <v>1281</v>
      </c>
      <c r="I168" s="3" t="s">
        <v>1214</v>
      </c>
      <c r="J168" s="3">
        <v>967</v>
      </c>
      <c r="K168" s="4" t="s">
        <v>1317</v>
      </c>
    </row>
    <row r="169" spans="1:11" x14ac:dyDescent="0.25">
      <c r="A169" s="2" t="s">
        <v>490</v>
      </c>
      <c r="B169" s="2" t="s">
        <v>491</v>
      </c>
      <c r="C169" s="2" t="s">
        <v>492</v>
      </c>
      <c r="D169" s="2" t="s">
        <v>904</v>
      </c>
      <c r="E169" s="2" t="s">
        <v>1199</v>
      </c>
      <c r="F169" s="2">
        <v>840</v>
      </c>
      <c r="G169" s="2" t="s">
        <v>1200</v>
      </c>
    </row>
    <row r="170" spans="1:11" x14ac:dyDescent="0.25">
      <c r="A170" s="2" t="s">
        <v>493</v>
      </c>
      <c r="B170" s="2" t="s">
        <v>494</v>
      </c>
      <c r="C170" s="2" t="s">
        <v>495</v>
      </c>
      <c r="D170" s="2" t="s">
        <v>905</v>
      </c>
    </row>
    <row r="171" spans="1:11" x14ac:dyDescent="0.25">
      <c r="A171" s="2" t="s">
        <v>496</v>
      </c>
      <c r="B171" s="2" t="s">
        <v>497</v>
      </c>
      <c r="C171" s="2" t="s">
        <v>498</v>
      </c>
      <c r="D171" s="2" t="s">
        <v>906</v>
      </c>
      <c r="E171" s="2" t="s">
        <v>1153</v>
      </c>
      <c r="F171" s="2">
        <v>590</v>
      </c>
      <c r="G171" s="2" t="s">
        <v>1154</v>
      </c>
    </row>
    <row r="172" spans="1:11" x14ac:dyDescent="0.25">
      <c r="A172" s="2" t="s">
        <v>499</v>
      </c>
      <c r="B172" s="2" t="s">
        <v>500</v>
      </c>
      <c r="C172" s="2" t="s">
        <v>501</v>
      </c>
      <c r="D172" s="2" t="s">
        <v>907</v>
      </c>
      <c r="E172" s="2" t="s">
        <v>1157</v>
      </c>
      <c r="F172" s="2">
        <v>598</v>
      </c>
      <c r="G172" s="2" t="s">
        <v>1279</v>
      </c>
    </row>
    <row r="173" spans="1:11" x14ac:dyDescent="0.25">
      <c r="A173" s="2" t="s">
        <v>502</v>
      </c>
      <c r="B173" s="2" t="s">
        <v>503</v>
      </c>
      <c r="C173" s="2" t="s">
        <v>504</v>
      </c>
      <c r="D173" s="2" t="s">
        <v>908</v>
      </c>
      <c r="E173" s="2" t="s">
        <v>1161</v>
      </c>
      <c r="F173" s="2">
        <v>600</v>
      </c>
      <c r="G173" s="2" t="s">
        <v>1162</v>
      </c>
    </row>
    <row r="174" spans="1:11" x14ac:dyDescent="0.25">
      <c r="A174" s="2" t="s">
        <v>505</v>
      </c>
      <c r="B174" s="2" t="s">
        <v>506</v>
      </c>
      <c r="C174" s="2" t="s">
        <v>507</v>
      </c>
      <c r="D174" s="2" t="s">
        <v>909</v>
      </c>
      <c r="E174" s="2" t="s">
        <v>1155</v>
      </c>
      <c r="F174" s="2">
        <v>604</v>
      </c>
      <c r="G174" s="2" t="s">
        <v>1156</v>
      </c>
    </row>
    <row r="175" spans="1:11" x14ac:dyDescent="0.25">
      <c r="A175" s="2" t="s">
        <v>508</v>
      </c>
      <c r="B175" s="2" t="s">
        <v>509</v>
      </c>
      <c r="C175" s="2" t="s">
        <v>510</v>
      </c>
      <c r="D175" s="2" t="s">
        <v>910</v>
      </c>
      <c r="E175" s="2" t="s">
        <v>1158</v>
      </c>
      <c r="F175" s="2">
        <v>608</v>
      </c>
      <c r="G175" s="2" t="s">
        <v>1280</v>
      </c>
    </row>
    <row r="176" spans="1:11" x14ac:dyDescent="0.25">
      <c r="A176" s="2" t="s">
        <v>511</v>
      </c>
      <c r="B176" s="2" t="s">
        <v>512</v>
      </c>
      <c r="C176" s="2" t="s">
        <v>513</v>
      </c>
      <c r="D176" s="2" t="s">
        <v>911</v>
      </c>
    </row>
    <row r="177" spans="1:7" x14ac:dyDescent="0.25">
      <c r="A177" s="2" t="s">
        <v>514</v>
      </c>
      <c r="B177" s="2" t="s">
        <v>515</v>
      </c>
      <c r="C177" s="2" t="s">
        <v>516</v>
      </c>
      <c r="D177" s="2" t="s">
        <v>912</v>
      </c>
      <c r="E177" s="2" t="s">
        <v>1160</v>
      </c>
      <c r="F177" s="2">
        <v>985</v>
      </c>
      <c r="G177" s="2" t="s">
        <v>1282</v>
      </c>
    </row>
    <row r="178" spans="1:7" x14ac:dyDescent="0.25">
      <c r="A178" s="2" t="s">
        <v>517</v>
      </c>
      <c r="B178" s="2" t="s">
        <v>518</v>
      </c>
      <c r="C178" s="2" t="s">
        <v>519</v>
      </c>
      <c r="D178" s="2" t="s">
        <v>913</v>
      </c>
      <c r="E178" s="2" t="s">
        <v>1080</v>
      </c>
      <c r="F178" s="2">
        <v>978</v>
      </c>
      <c r="G178" s="2" t="s">
        <v>1081</v>
      </c>
    </row>
    <row r="179" spans="1:7" x14ac:dyDescent="0.25">
      <c r="A179" s="2" t="s">
        <v>520</v>
      </c>
      <c r="B179" s="2" t="s">
        <v>521</v>
      </c>
      <c r="C179" s="2" t="s">
        <v>522</v>
      </c>
      <c r="D179" s="2" t="s">
        <v>914</v>
      </c>
      <c r="E179" s="2" t="s">
        <v>1199</v>
      </c>
      <c r="F179" s="2">
        <v>840</v>
      </c>
      <c r="G179" s="2" t="s">
        <v>1200</v>
      </c>
    </row>
    <row r="180" spans="1:7" x14ac:dyDescent="0.25">
      <c r="A180" s="2" t="s">
        <v>523</v>
      </c>
      <c r="B180" s="2" t="s">
        <v>524</v>
      </c>
      <c r="C180" s="2" t="s">
        <v>525</v>
      </c>
      <c r="D180" s="2" t="s">
        <v>915</v>
      </c>
      <c r="E180" s="2" t="s">
        <v>1163</v>
      </c>
      <c r="F180" s="2">
        <v>634</v>
      </c>
      <c r="G180" s="2" t="s">
        <v>1283</v>
      </c>
    </row>
    <row r="181" spans="1:7" x14ac:dyDescent="0.25">
      <c r="A181" s="2" t="s">
        <v>720</v>
      </c>
      <c r="B181" s="2" t="s">
        <v>154</v>
      </c>
      <c r="C181" s="2" t="s">
        <v>155</v>
      </c>
      <c r="D181" s="2" t="s">
        <v>789</v>
      </c>
      <c r="E181" s="2" t="s">
        <v>1208</v>
      </c>
      <c r="F181" s="2">
        <v>950</v>
      </c>
      <c r="G181" s="2" t="s">
        <v>1320</v>
      </c>
    </row>
    <row r="182" spans="1:7" x14ac:dyDescent="0.25">
      <c r="A182" s="2" t="s">
        <v>722</v>
      </c>
      <c r="B182" s="2" t="s">
        <v>526</v>
      </c>
      <c r="C182" s="2" t="s">
        <v>527</v>
      </c>
      <c r="D182" s="2" t="s">
        <v>916</v>
      </c>
      <c r="E182" s="2" t="s">
        <v>1080</v>
      </c>
      <c r="F182" s="2">
        <v>978</v>
      </c>
      <c r="G182" s="2" t="s">
        <v>1081</v>
      </c>
    </row>
    <row r="183" spans="1:7" x14ac:dyDescent="0.25">
      <c r="A183" s="2" t="s">
        <v>528</v>
      </c>
      <c r="B183" s="2" t="s">
        <v>529</v>
      </c>
      <c r="C183" s="2" t="s">
        <v>530</v>
      </c>
      <c r="D183" s="2" t="s">
        <v>917</v>
      </c>
      <c r="E183" s="2" t="s">
        <v>1164</v>
      </c>
      <c r="F183" s="2">
        <v>946</v>
      </c>
      <c r="G183" s="2" t="s">
        <v>1284</v>
      </c>
    </row>
    <row r="184" spans="1:7" x14ac:dyDescent="0.25">
      <c r="A184" s="2" t="s">
        <v>531</v>
      </c>
      <c r="B184" s="2" t="s">
        <v>532</v>
      </c>
      <c r="C184" s="2" t="s">
        <v>533</v>
      </c>
      <c r="D184" s="2" t="s">
        <v>918</v>
      </c>
      <c r="E184" s="2" t="s">
        <v>1166</v>
      </c>
      <c r="F184" s="2">
        <v>643</v>
      </c>
      <c r="G184" s="2" t="s">
        <v>1286</v>
      </c>
    </row>
    <row r="185" spans="1:7" x14ac:dyDescent="0.25">
      <c r="A185" s="2" t="s">
        <v>534</v>
      </c>
      <c r="B185" s="2" t="s">
        <v>535</v>
      </c>
      <c r="C185" s="2" t="s">
        <v>536</v>
      </c>
      <c r="D185" s="2" t="s">
        <v>919</v>
      </c>
      <c r="E185" s="2" t="s">
        <v>1167</v>
      </c>
      <c r="F185" s="2">
        <v>646</v>
      </c>
      <c r="G185" s="2" t="s">
        <v>1287</v>
      </c>
    </row>
    <row r="186" spans="1:7" x14ac:dyDescent="0.25">
      <c r="A186" s="2" t="s">
        <v>539</v>
      </c>
      <c r="B186" s="2" t="s">
        <v>540</v>
      </c>
      <c r="C186" s="2" t="s">
        <v>541</v>
      </c>
      <c r="D186" s="2" t="s">
        <v>921</v>
      </c>
      <c r="E186" s="2" t="s">
        <v>1174</v>
      </c>
      <c r="F186" s="2">
        <v>654</v>
      </c>
      <c r="G186" s="2" t="s">
        <v>1294</v>
      </c>
    </row>
    <row r="187" spans="1:7" x14ac:dyDescent="0.25">
      <c r="A187" s="2" t="s">
        <v>542</v>
      </c>
      <c r="B187" s="2" t="s">
        <v>543</v>
      </c>
      <c r="C187" s="2" t="s">
        <v>544</v>
      </c>
      <c r="D187" s="2" t="s">
        <v>922</v>
      </c>
      <c r="E187" s="2" t="s">
        <v>1209</v>
      </c>
      <c r="F187" s="2">
        <v>951</v>
      </c>
      <c r="G187" s="2" t="s">
        <v>1210</v>
      </c>
    </row>
    <row r="188" spans="1:7" x14ac:dyDescent="0.25">
      <c r="A188" s="2" t="s">
        <v>545</v>
      </c>
      <c r="B188" s="2" t="s">
        <v>546</v>
      </c>
      <c r="C188" s="2" t="s">
        <v>547</v>
      </c>
      <c r="D188" s="2" t="s">
        <v>923</v>
      </c>
      <c r="E188" s="2" t="s">
        <v>1209</v>
      </c>
      <c r="F188" s="2">
        <v>951</v>
      </c>
      <c r="G188" s="2" t="s">
        <v>1210</v>
      </c>
    </row>
    <row r="189" spans="1:7" x14ac:dyDescent="0.25">
      <c r="A189" s="2" t="s">
        <v>550</v>
      </c>
      <c r="B189" s="2" t="s">
        <v>551</v>
      </c>
      <c r="C189" s="2" t="s">
        <v>552</v>
      </c>
      <c r="D189" s="2" t="s">
        <v>925</v>
      </c>
      <c r="E189" s="2" t="s">
        <v>1080</v>
      </c>
      <c r="F189" s="2">
        <v>978</v>
      </c>
      <c r="G189" s="2" t="s">
        <v>1081</v>
      </c>
    </row>
    <row r="190" spans="1:7" x14ac:dyDescent="0.25">
      <c r="A190" s="2" t="s">
        <v>553</v>
      </c>
      <c r="B190" s="2" t="s">
        <v>554</v>
      </c>
      <c r="C190" s="2" t="s">
        <v>555</v>
      </c>
      <c r="D190" s="2" t="s">
        <v>926</v>
      </c>
      <c r="E190" s="2" t="s">
        <v>1209</v>
      </c>
      <c r="F190" s="2">
        <v>951</v>
      </c>
      <c r="G190" s="2" t="s">
        <v>1210</v>
      </c>
    </row>
    <row r="191" spans="1:7" x14ac:dyDescent="0.25">
      <c r="A191" s="2" t="s">
        <v>723</v>
      </c>
      <c r="B191" s="2" t="s">
        <v>537</v>
      </c>
      <c r="C191" s="2" t="s">
        <v>538</v>
      </c>
      <c r="D191" s="2" t="s">
        <v>920</v>
      </c>
      <c r="E191" s="2" t="s">
        <v>1080</v>
      </c>
      <c r="F191" s="2">
        <v>978</v>
      </c>
      <c r="G191" s="2" t="s">
        <v>1081</v>
      </c>
    </row>
    <row r="192" spans="1:7" x14ac:dyDescent="0.25">
      <c r="A192" s="2" t="s">
        <v>731</v>
      </c>
      <c r="B192" s="2" t="s">
        <v>548</v>
      </c>
      <c r="C192" s="2" t="s">
        <v>549</v>
      </c>
      <c r="D192" s="2" t="s">
        <v>924</v>
      </c>
      <c r="E192" s="2" t="s">
        <v>1080</v>
      </c>
      <c r="F192" s="2">
        <v>978</v>
      </c>
      <c r="G192" s="2" t="s">
        <v>1081</v>
      </c>
    </row>
    <row r="193" spans="1:7" x14ac:dyDescent="0.25">
      <c r="A193" s="2" t="s">
        <v>556</v>
      </c>
      <c r="B193" s="2" t="s">
        <v>557</v>
      </c>
      <c r="C193" s="2" t="s">
        <v>558</v>
      </c>
      <c r="D193" s="2" t="s">
        <v>927</v>
      </c>
      <c r="E193" s="2" t="s">
        <v>1206</v>
      </c>
      <c r="F193" s="2">
        <v>882</v>
      </c>
      <c r="G193" s="2" t="s">
        <v>1207</v>
      </c>
    </row>
    <row r="194" spans="1:7" x14ac:dyDescent="0.25">
      <c r="A194" s="2" t="s">
        <v>559</v>
      </c>
      <c r="B194" s="2" t="s">
        <v>560</v>
      </c>
      <c r="C194" s="2" t="s">
        <v>561</v>
      </c>
      <c r="D194" s="2" t="s">
        <v>928</v>
      </c>
      <c r="E194" s="2" t="s">
        <v>1080</v>
      </c>
      <c r="F194" s="2">
        <v>978</v>
      </c>
      <c r="G194" s="2" t="s">
        <v>1081</v>
      </c>
    </row>
    <row r="195" spans="1:7" x14ac:dyDescent="0.25">
      <c r="A195" s="2" t="s">
        <v>562</v>
      </c>
      <c r="B195" s="2" t="s">
        <v>563</v>
      </c>
      <c r="C195" s="2" t="s">
        <v>564</v>
      </c>
      <c r="D195" s="2" t="s">
        <v>929</v>
      </c>
      <c r="E195" s="2" t="s">
        <v>1297</v>
      </c>
      <c r="F195" s="2">
        <v>678</v>
      </c>
      <c r="G195" s="2" t="s">
        <v>1298</v>
      </c>
    </row>
    <row r="196" spans="1:7" x14ac:dyDescent="0.25">
      <c r="A196" s="2" t="s">
        <v>565</v>
      </c>
      <c r="B196" s="2" t="s">
        <v>566</v>
      </c>
      <c r="C196" s="2" t="s">
        <v>567</v>
      </c>
      <c r="D196" s="2" t="s">
        <v>930</v>
      </c>
      <c r="E196" s="2" t="s">
        <v>1168</v>
      </c>
      <c r="F196" s="2">
        <v>682</v>
      </c>
      <c r="G196" s="2" t="s">
        <v>1288</v>
      </c>
    </row>
    <row r="197" spans="1:7" x14ac:dyDescent="0.25">
      <c r="A197" s="2" t="s">
        <v>568</v>
      </c>
      <c r="B197" s="2" t="s">
        <v>569</v>
      </c>
      <c r="C197" s="2" t="s">
        <v>570</v>
      </c>
      <c r="D197" s="2" t="s">
        <v>931</v>
      </c>
      <c r="E197" s="2" t="s">
        <v>1211</v>
      </c>
      <c r="F197" s="2">
        <v>952</v>
      </c>
      <c r="G197" s="2" t="s">
        <v>1314</v>
      </c>
    </row>
    <row r="198" spans="1:7" x14ac:dyDescent="0.25">
      <c r="A198" s="2" t="s">
        <v>571</v>
      </c>
      <c r="B198" s="2" t="s">
        <v>572</v>
      </c>
      <c r="C198" s="2" t="s">
        <v>573</v>
      </c>
      <c r="D198" s="2" t="s">
        <v>932</v>
      </c>
      <c r="E198" s="2" t="s">
        <v>1165</v>
      </c>
      <c r="F198" s="2">
        <v>941</v>
      </c>
      <c r="G198" s="2" t="s">
        <v>1285</v>
      </c>
    </row>
    <row r="199" spans="1:7" x14ac:dyDescent="0.25">
      <c r="A199" s="2" t="s">
        <v>574</v>
      </c>
      <c r="B199" s="2" t="s">
        <v>575</v>
      </c>
      <c r="C199" s="2" t="s">
        <v>576</v>
      </c>
      <c r="D199" s="2" t="s">
        <v>933</v>
      </c>
      <c r="E199" s="2" t="s">
        <v>1170</v>
      </c>
      <c r="F199" s="2">
        <v>690</v>
      </c>
      <c r="G199" s="2" t="s">
        <v>1290</v>
      </c>
    </row>
    <row r="200" spans="1:7" x14ac:dyDescent="0.25">
      <c r="A200" s="2" t="s">
        <v>577</v>
      </c>
      <c r="B200" s="2" t="s">
        <v>578</v>
      </c>
      <c r="C200" s="2" t="s">
        <v>579</v>
      </c>
      <c r="D200" s="2" t="s">
        <v>934</v>
      </c>
      <c r="E200" s="2" t="s">
        <v>1175</v>
      </c>
      <c r="F200" s="2">
        <v>694</v>
      </c>
      <c r="G200" s="2" t="s">
        <v>1176</v>
      </c>
    </row>
    <row r="201" spans="1:7" x14ac:dyDescent="0.25">
      <c r="A201" s="2" t="s">
        <v>580</v>
      </c>
      <c r="B201" s="2" t="s">
        <v>581</v>
      </c>
      <c r="C201" s="2" t="s">
        <v>582</v>
      </c>
      <c r="D201" s="2" t="s">
        <v>935</v>
      </c>
      <c r="E201" s="2" t="s">
        <v>1173</v>
      </c>
      <c r="F201" s="2">
        <v>702</v>
      </c>
      <c r="G201" s="2" t="s">
        <v>1293</v>
      </c>
    </row>
    <row r="202" spans="1:7" x14ac:dyDescent="0.25">
      <c r="A202" s="2" t="s">
        <v>583</v>
      </c>
      <c r="B202" s="2" t="s">
        <v>584</v>
      </c>
      <c r="C202" s="2" t="s">
        <v>585</v>
      </c>
      <c r="D202" s="2" t="s">
        <v>936</v>
      </c>
      <c r="E202" s="2" t="s">
        <v>1080</v>
      </c>
      <c r="F202" s="2">
        <v>978</v>
      </c>
      <c r="G202" s="2" t="s">
        <v>1081</v>
      </c>
    </row>
    <row r="203" spans="1:7" x14ac:dyDescent="0.25">
      <c r="A203" s="2" t="s">
        <v>586</v>
      </c>
      <c r="B203" s="2" t="s">
        <v>587</v>
      </c>
      <c r="C203" s="2" t="s">
        <v>588</v>
      </c>
      <c r="D203" s="2" t="s">
        <v>937</v>
      </c>
      <c r="E203" s="2" t="s">
        <v>1080</v>
      </c>
      <c r="F203" s="2">
        <v>978</v>
      </c>
      <c r="G203" s="2" t="s">
        <v>1081</v>
      </c>
    </row>
    <row r="204" spans="1:7" x14ac:dyDescent="0.25">
      <c r="A204" s="2" t="s">
        <v>589</v>
      </c>
      <c r="B204" s="2" t="s">
        <v>590</v>
      </c>
      <c r="C204" s="2" t="s">
        <v>591</v>
      </c>
      <c r="D204" s="2" t="s">
        <v>938</v>
      </c>
      <c r="E204" s="2" t="s">
        <v>1169</v>
      </c>
      <c r="F204" s="2">
        <v>90</v>
      </c>
      <c r="G204" s="2" t="s">
        <v>1289</v>
      </c>
    </row>
    <row r="205" spans="1:7" x14ac:dyDescent="0.25">
      <c r="A205" s="2" t="s">
        <v>592</v>
      </c>
      <c r="B205" s="2" t="s">
        <v>593</v>
      </c>
      <c r="C205" s="2" t="s">
        <v>594</v>
      </c>
      <c r="D205" s="2" t="s">
        <v>939</v>
      </c>
      <c r="E205" s="2" t="s">
        <v>1177</v>
      </c>
      <c r="F205" s="2">
        <v>706</v>
      </c>
      <c r="G205" s="2" t="s">
        <v>1295</v>
      </c>
    </row>
    <row r="206" spans="1:7" x14ac:dyDescent="0.25">
      <c r="A206" s="2" t="s">
        <v>595</v>
      </c>
      <c r="B206" s="2" t="s">
        <v>596</v>
      </c>
      <c r="C206" s="2" t="s">
        <v>597</v>
      </c>
      <c r="D206" s="2" t="s">
        <v>940</v>
      </c>
      <c r="E206" s="2" t="s">
        <v>1213</v>
      </c>
      <c r="F206" s="2">
        <v>710</v>
      </c>
      <c r="G206" s="2" t="s">
        <v>1316</v>
      </c>
    </row>
    <row r="207" spans="1:7" x14ac:dyDescent="0.25">
      <c r="A207" s="2" t="s">
        <v>598</v>
      </c>
      <c r="B207" s="2" t="s">
        <v>599</v>
      </c>
      <c r="C207" s="2" t="s">
        <v>600</v>
      </c>
      <c r="D207" s="2" t="s">
        <v>941</v>
      </c>
    </row>
    <row r="208" spans="1:7" x14ac:dyDescent="0.25">
      <c r="A208" s="2" t="s">
        <v>601</v>
      </c>
      <c r="B208" s="2" t="s">
        <v>602</v>
      </c>
      <c r="C208" s="2" t="s">
        <v>603</v>
      </c>
      <c r="D208" s="2" t="s">
        <v>942</v>
      </c>
      <c r="E208" s="2" t="s">
        <v>1180</v>
      </c>
      <c r="F208" s="2">
        <v>728</v>
      </c>
      <c r="G208" s="2" t="s">
        <v>1296</v>
      </c>
    </row>
    <row r="209" spans="1:7" x14ac:dyDescent="0.25">
      <c r="A209" s="2" t="s">
        <v>604</v>
      </c>
      <c r="B209" s="2" t="s">
        <v>605</v>
      </c>
      <c r="C209" s="2" t="s">
        <v>606</v>
      </c>
      <c r="D209" s="2" t="s">
        <v>943</v>
      </c>
      <c r="E209" s="2" t="s">
        <v>1080</v>
      </c>
      <c r="F209" s="2">
        <v>978</v>
      </c>
      <c r="G209" s="2" t="s">
        <v>1081</v>
      </c>
    </row>
    <row r="210" spans="1:7" x14ac:dyDescent="0.25">
      <c r="A210" s="2" t="s">
        <v>607</v>
      </c>
      <c r="B210" s="2" t="s">
        <v>608</v>
      </c>
      <c r="C210" s="2" t="s">
        <v>609</v>
      </c>
      <c r="D210" s="2" t="s">
        <v>944</v>
      </c>
      <c r="E210" s="2" t="s">
        <v>1127</v>
      </c>
      <c r="F210" s="2">
        <v>144</v>
      </c>
      <c r="G210" s="2" t="s">
        <v>1257</v>
      </c>
    </row>
    <row r="211" spans="1:7" x14ac:dyDescent="0.25">
      <c r="A211" s="2" t="s">
        <v>610</v>
      </c>
      <c r="B211" s="2" t="s">
        <v>611</v>
      </c>
      <c r="C211" s="2" t="s">
        <v>612</v>
      </c>
      <c r="D211" s="2" t="s">
        <v>945</v>
      </c>
      <c r="E211" s="2" t="s">
        <v>1171</v>
      </c>
      <c r="F211" s="2">
        <v>938</v>
      </c>
      <c r="G211" s="2" t="s">
        <v>1291</v>
      </c>
    </row>
    <row r="212" spans="1:7" x14ac:dyDescent="0.25">
      <c r="A212" s="2" t="s">
        <v>613</v>
      </c>
      <c r="B212" s="2" t="s">
        <v>614</v>
      </c>
      <c r="C212" s="2" t="s">
        <v>615</v>
      </c>
      <c r="D212" s="2" t="s">
        <v>946</v>
      </c>
      <c r="E212" s="2" t="s">
        <v>1178</v>
      </c>
      <c r="F212" s="2">
        <v>968</v>
      </c>
      <c r="G212" s="2" t="s">
        <v>1179</v>
      </c>
    </row>
    <row r="213" spans="1:7" x14ac:dyDescent="0.25">
      <c r="A213" s="2" t="s">
        <v>616</v>
      </c>
      <c r="B213" s="2" t="s">
        <v>617</v>
      </c>
      <c r="C213" s="2" t="s">
        <v>618</v>
      </c>
      <c r="D213" s="2" t="s">
        <v>947</v>
      </c>
    </row>
    <row r="214" spans="1:7" x14ac:dyDescent="0.25">
      <c r="A214" s="2" t="s">
        <v>621</v>
      </c>
      <c r="B214" s="2" t="s">
        <v>622</v>
      </c>
      <c r="C214" s="2" t="s">
        <v>623</v>
      </c>
      <c r="D214" s="2" t="s">
        <v>949</v>
      </c>
      <c r="E214" s="2" t="s">
        <v>1172</v>
      </c>
      <c r="F214" s="2">
        <v>752</v>
      </c>
      <c r="G214" s="2" t="s">
        <v>1292</v>
      </c>
    </row>
    <row r="215" spans="1:7" x14ac:dyDescent="0.25">
      <c r="A215" s="2" t="s">
        <v>624</v>
      </c>
      <c r="B215" s="2" t="s">
        <v>625</v>
      </c>
      <c r="C215" s="2" t="s">
        <v>626</v>
      </c>
      <c r="D215" s="2" t="s">
        <v>950</v>
      </c>
      <c r="E215" s="2" t="s">
        <v>1055</v>
      </c>
      <c r="F215" s="2">
        <v>756</v>
      </c>
      <c r="G215" s="2" t="s">
        <v>1056</v>
      </c>
    </row>
    <row r="216" spans="1:7" x14ac:dyDescent="0.25">
      <c r="A216" s="2" t="s">
        <v>732</v>
      </c>
      <c r="B216" s="2" t="s">
        <v>627</v>
      </c>
      <c r="C216" s="2" t="s">
        <v>628</v>
      </c>
      <c r="D216" s="2" t="s">
        <v>951</v>
      </c>
      <c r="E216" s="2" t="s">
        <v>1181</v>
      </c>
      <c r="F216" s="2">
        <v>760</v>
      </c>
      <c r="G216" s="2" t="s">
        <v>1299</v>
      </c>
    </row>
    <row r="217" spans="1:7" x14ac:dyDescent="0.25">
      <c r="A217" s="2" t="s">
        <v>717</v>
      </c>
      <c r="B217" s="2" t="s">
        <v>629</v>
      </c>
      <c r="C217" s="2" t="s">
        <v>630</v>
      </c>
      <c r="D217" s="2" t="s">
        <v>952</v>
      </c>
      <c r="E217" s="2" t="s">
        <v>1192</v>
      </c>
      <c r="F217" s="2">
        <v>901</v>
      </c>
      <c r="G217" s="2" t="s">
        <v>1193</v>
      </c>
    </row>
    <row r="218" spans="1:7" x14ac:dyDescent="0.25">
      <c r="A218" s="2" t="s">
        <v>631</v>
      </c>
      <c r="B218" s="2" t="s">
        <v>632</v>
      </c>
      <c r="C218" s="2" t="s">
        <v>633</v>
      </c>
      <c r="D218" s="2" t="s">
        <v>953</v>
      </c>
      <c r="E218" s="2" t="s">
        <v>1184</v>
      </c>
      <c r="F218" s="2">
        <v>972</v>
      </c>
      <c r="G218" s="2" t="s">
        <v>1302</v>
      </c>
    </row>
    <row r="219" spans="1:7" x14ac:dyDescent="0.25">
      <c r="A219" s="2" t="s">
        <v>716</v>
      </c>
      <c r="B219" s="2" t="s">
        <v>634</v>
      </c>
      <c r="C219" s="2" t="s">
        <v>635</v>
      </c>
      <c r="D219" s="2" t="s">
        <v>954</v>
      </c>
      <c r="E219" s="2" t="s">
        <v>1194</v>
      </c>
      <c r="F219" s="2">
        <v>834</v>
      </c>
      <c r="G219" s="2" t="s">
        <v>1195</v>
      </c>
    </row>
    <row r="220" spans="1:7" x14ac:dyDescent="0.25">
      <c r="A220" s="2" t="s">
        <v>636</v>
      </c>
      <c r="B220" s="2" t="s">
        <v>637</v>
      </c>
      <c r="C220" s="2" t="s">
        <v>638</v>
      </c>
      <c r="D220" s="2" t="s">
        <v>955</v>
      </c>
      <c r="E220" s="2" t="s">
        <v>1183</v>
      </c>
      <c r="F220" s="2">
        <v>764</v>
      </c>
      <c r="G220" s="2" t="s">
        <v>1301</v>
      </c>
    </row>
    <row r="221" spans="1:7" x14ac:dyDescent="0.25">
      <c r="A221" s="2" t="s">
        <v>639</v>
      </c>
      <c r="B221" s="2" t="s">
        <v>640</v>
      </c>
      <c r="C221" s="2" t="s">
        <v>641</v>
      </c>
      <c r="D221" s="2" t="s">
        <v>956</v>
      </c>
      <c r="E221" s="2" t="s">
        <v>1199</v>
      </c>
      <c r="F221" s="2">
        <v>840</v>
      </c>
      <c r="G221" s="2" t="s">
        <v>1200</v>
      </c>
    </row>
    <row r="222" spans="1:7" x14ac:dyDescent="0.25">
      <c r="A222" s="2" t="s">
        <v>642</v>
      </c>
      <c r="B222" s="2" t="s">
        <v>643</v>
      </c>
      <c r="C222" s="2" t="s">
        <v>644</v>
      </c>
      <c r="D222" s="2" t="s">
        <v>957</v>
      </c>
      <c r="E222" s="2" t="s">
        <v>1211</v>
      </c>
      <c r="F222" s="2">
        <v>952</v>
      </c>
      <c r="G222" s="2" t="s">
        <v>1314</v>
      </c>
    </row>
    <row r="223" spans="1:7" x14ac:dyDescent="0.25">
      <c r="A223" s="2" t="s">
        <v>645</v>
      </c>
      <c r="B223" s="2" t="s">
        <v>646</v>
      </c>
      <c r="C223" s="2" t="s">
        <v>647</v>
      </c>
      <c r="D223" s="2" t="s">
        <v>958</v>
      </c>
    </row>
    <row r="224" spans="1:7" x14ac:dyDescent="0.25">
      <c r="A224" s="2" t="s">
        <v>648</v>
      </c>
      <c r="B224" s="2" t="s">
        <v>649</v>
      </c>
      <c r="C224" s="2" t="s">
        <v>650</v>
      </c>
      <c r="D224" s="2" t="s">
        <v>959</v>
      </c>
      <c r="E224" s="2" t="s">
        <v>1188</v>
      </c>
      <c r="F224" s="2">
        <v>776</v>
      </c>
      <c r="G224" s="2" t="s">
        <v>1304</v>
      </c>
    </row>
    <row r="225" spans="1:7" x14ac:dyDescent="0.25">
      <c r="A225" s="2" t="s">
        <v>651</v>
      </c>
      <c r="B225" s="2" t="s">
        <v>652</v>
      </c>
      <c r="C225" s="2" t="s">
        <v>653</v>
      </c>
      <c r="D225" s="2" t="s">
        <v>960</v>
      </c>
      <c r="E225" s="2" t="s">
        <v>1191</v>
      </c>
      <c r="F225" s="2">
        <v>780</v>
      </c>
      <c r="G225" s="2" t="s">
        <v>1305</v>
      </c>
    </row>
    <row r="226" spans="1:7" x14ac:dyDescent="0.25">
      <c r="A226" s="2" t="s">
        <v>654</v>
      </c>
      <c r="B226" s="2" t="s">
        <v>655</v>
      </c>
      <c r="C226" s="2" t="s">
        <v>656</v>
      </c>
      <c r="D226" s="2" t="s">
        <v>961</v>
      </c>
      <c r="E226" s="2" t="s">
        <v>1186</v>
      </c>
      <c r="F226" s="2">
        <v>788</v>
      </c>
      <c r="G226" s="2" t="s">
        <v>1187</v>
      </c>
    </row>
    <row r="227" spans="1:7" x14ac:dyDescent="0.25">
      <c r="A227" s="2" t="s">
        <v>657</v>
      </c>
      <c r="B227" s="2" t="s">
        <v>658</v>
      </c>
      <c r="C227" s="2" t="s">
        <v>659</v>
      </c>
      <c r="D227" s="2" t="s">
        <v>962</v>
      </c>
      <c r="E227" s="2" t="s">
        <v>1189</v>
      </c>
      <c r="F227" s="2">
        <v>949</v>
      </c>
      <c r="G227" s="2" t="s">
        <v>1190</v>
      </c>
    </row>
    <row r="228" spans="1:7" x14ac:dyDescent="0.25">
      <c r="A228" s="2" t="s">
        <v>660</v>
      </c>
      <c r="B228" s="2" t="s">
        <v>661</v>
      </c>
      <c r="C228" s="2" t="s">
        <v>662</v>
      </c>
      <c r="D228" s="2" t="s">
        <v>963</v>
      </c>
      <c r="E228" s="2" t="s">
        <v>1185</v>
      </c>
      <c r="F228" s="2">
        <v>934</v>
      </c>
      <c r="G228" s="2" t="s">
        <v>1303</v>
      </c>
    </row>
    <row r="229" spans="1:7" x14ac:dyDescent="0.25">
      <c r="A229" s="2" t="s">
        <v>663</v>
      </c>
      <c r="B229" s="2" t="s">
        <v>664</v>
      </c>
      <c r="C229" s="2" t="s">
        <v>665</v>
      </c>
      <c r="D229" s="2" t="s">
        <v>964</v>
      </c>
      <c r="E229" s="2" t="s">
        <v>1199</v>
      </c>
      <c r="F229" s="2">
        <v>840</v>
      </c>
      <c r="G229" s="2" t="s">
        <v>1200</v>
      </c>
    </row>
    <row r="230" spans="1:7" x14ac:dyDescent="0.25">
      <c r="A230" s="2" t="s">
        <v>666</v>
      </c>
      <c r="B230" s="2" t="s">
        <v>667</v>
      </c>
      <c r="C230" s="2" t="s">
        <v>668</v>
      </c>
      <c r="D230" s="2" t="s">
        <v>965</v>
      </c>
      <c r="E230" s="2" t="s">
        <v>1306</v>
      </c>
      <c r="F230" s="2">
        <v>0</v>
      </c>
      <c r="G230" s="2" t="s">
        <v>1307</v>
      </c>
    </row>
    <row r="231" spans="1:7" x14ac:dyDescent="0.25">
      <c r="A231" s="2" t="s">
        <v>669</v>
      </c>
      <c r="B231" s="2" t="s">
        <v>670</v>
      </c>
      <c r="C231" s="2" t="s">
        <v>671</v>
      </c>
      <c r="D231" s="2" t="s">
        <v>966</v>
      </c>
      <c r="E231" s="2" t="s">
        <v>1197</v>
      </c>
      <c r="F231" s="2">
        <v>800</v>
      </c>
      <c r="G231" s="2" t="s">
        <v>1198</v>
      </c>
    </row>
    <row r="232" spans="1:7" x14ac:dyDescent="0.25">
      <c r="A232" s="2" t="s">
        <v>672</v>
      </c>
      <c r="B232" s="2" t="s">
        <v>673</v>
      </c>
      <c r="C232" s="2" t="s">
        <v>674</v>
      </c>
      <c r="D232" s="2" t="s">
        <v>967</v>
      </c>
      <c r="E232" s="2" t="s">
        <v>1196</v>
      </c>
      <c r="F232" s="2">
        <v>980</v>
      </c>
      <c r="G232" s="2" t="s">
        <v>1308</v>
      </c>
    </row>
    <row r="233" spans="1:7" x14ac:dyDescent="0.25">
      <c r="A233" s="2" t="s">
        <v>675</v>
      </c>
      <c r="B233" s="2" t="s">
        <v>676</v>
      </c>
      <c r="C233" s="2" t="s">
        <v>677</v>
      </c>
      <c r="D233" s="2" t="s">
        <v>968</v>
      </c>
      <c r="E233" s="2" t="s">
        <v>1007</v>
      </c>
      <c r="F233" s="2">
        <v>784</v>
      </c>
      <c r="G233" s="2" t="s">
        <v>1008</v>
      </c>
    </row>
    <row r="234" spans="1:7" x14ac:dyDescent="0.25">
      <c r="A234" s="2" t="s">
        <v>678</v>
      </c>
      <c r="B234" s="2" t="s">
        <v>679</v>
      </c>
      <c r="C234" s="2" t="s">
        <v>680</v>
      </c>
      <c r="D234" s="2" t="s">
        <v>969</v>
      </c>
      <c r="E234" s="2" t="s">
        <v>1085</v>
      </c>
      <c r="F234" s="2">
        <v>826</v>
      </c>
      <c r="G234" s="2" t="s">
        <v>1086</v>
      </c>
    </row>
    <row r="235" spans="1:7" x14ac:dyDescent="0.25">
      <c r="A235" s="2" t="s">
        <v>684</v>
      </c>
      <c r="B235" s="2" t="s">
        <v>685</v>
      </c>
      <c r="C235" s="2" t="s">
        <v>686</v>
      </c>
      <c r="D235" s="2" t="s">
        <v>971</v>
      </c>
      <c r="E235" s="2" t="s">
        <v>1201</v>
      </c>
      <c r="F235" s="2">
        <v>858</v>
      </c>
      <c r="G235" s="2" t="s">
        <v>1309</v>
      </c>
    </row>
    <row r="236" spans="1:7" x14ac:dyDescent="0.25">
      <c r="A236" s="2" t="s">
        <v>687</v>
      </c>
      <c r="B236" s="2" t="s">
        <v>688</v>
      </c>
      <c r="C236" s="2" t="s">
        <v>689</v>
      </c>
      <c r="D236" s="2" t="s">
        <v>972</v>
      </c>
      <c r="E236" s="2" t="s">
        <v>1202</v>
      </c>
      <c r="F236" s="2">
        <v>860</v>
      </c>
      <c r="G236" s="2" t="s">
        <v>1310</v>
      </c>
    </row>
    <row r="237" spans="1:7" x14ac:dyDescent="0.25">
      <c r="A237" s="2" t="s">
        <v>690</v>
      </c>
      <c r="B237" s="2" t="s">
        <v>691</v>
      </c>
      <c r="C237" s="2" t="s">
        <v>692</v>
      </c>
      <c r="D237" s="2" t="s">
        <v>973</v>
      </c>
      <c r="E237" s="2" t="s">
        <v>1205</v>
      </c>
      <c r="F237" s="2">
        <v>548</v>
      </c>
      <c r="G237" s="2" t="s">
        <v>1313</v>
      </c>
    </row>
    <row r="238" spans="1:7" x14ac:dyDescent="0.25">
      <c r="A238" s="2" t="s">
        <v>726</v>
      </c>
      <c r="B238" s="2" t="s">
        <v>285</v>
      </c>
      <c r="C238" s="2" t="s">
        <v>286</v>
      </c>
      <c r="D238" s="2" t="s">
        <v>834</v>
      </c>
      <c r="E238" s="2" t="s">
        <v>1080</v>
      </c>
      <c r="F238" s="2">
        <v>978</v>
      </c>
      <c r="G238" s="2" t="s">
        <v>1081</v>
      </c>
    </row>
    <row r="239" spans="1:7" x14ac:dyDescent="0.25">
      <c r="A239" s="2" t="s">
        <v>733</v>
      </c>
      <c r="B239" s="2" t="s">
        <v>693</v>
      </c>
      <c r="C239" s="2" t="s">
        <v>694</v>
      </c>
      <c r="D239" s="2" t="s">
        <v>974</v>
      </c>
      <c r="E239" s="2" t="s">
        <v>1203</v>
      </c>
      <c r="F239" s="2">
        <v>937</v>
      </c>
      <c r="G239" s="2" t="s">
        <v>1311</v>
      </c>
    </row>
    <row r="240" spans="1:7" x14ac:dyDescent="0.25">
      <c r="A240" s="2" t="s">
        <v>695</v>
      </c>
      <c r="B240" s="2" t="s">
        <v>696</v>
      </c>
      <c r="C240" s="2" t="s">
        <v>697</v>
      </c>
      <c r="D240" s="2" t="s">
        <v>975</v>
      </c>
      <c r="E240" s="2" t="s">
        <v>1204</v>
      </c>
      <c r="F240" s="2">
        <v>704</v>
      </c>
      <c r="G240" s="2" t="s">
        <v>1312</v>
      </c>
    </row>
    <row r="241" spans="1:7" x14ac:dyDescent="0.25">
      <c r="A241" s="2" t="s">
        <v>698</v>
      </c>
      <c r="B241" s="2" t="s">
        <v>699</v>
      </c>
      <c r="C241" s="2" t="s">
        <v>700</v>
      </c>
      <c r="D241" s="2" t="s">
        <v>976</v>
      </c>
      <c r="E241" s="2" t="s">
        <v>1199</v>
      </c>
      <c r="F241" s="2">
        <v>840</v>
      </c>
      <c r="G241" s="2" t="s">
        <v>1200</v>
      </c>
    </row>
    <row r="242" spans="1:7" x14ac:dyDescent="0.25">
      <c r="A242" s="2" t="s">
        <v>701</v>
      </c>
      <c r="B242" s="2" t="s">
        <v>702</v>
      </c>
      <c r="C242" s="2" t="s">
        <v>703</v>
      </c>
      <c r="D242" s="2" t="s">
        <v>977</v>
      </c>
    </row>
    <row r="243" spans="1:7" x14ac:dyDescent="0.25">
      <c r="A243" s="2" t="s">
        <v>704</v>
      </c>
      <c r="B243" s="2" t="s">
        <v>705</v>
      </c>
      <c r="C243" s="2" t="s">
        <v>706</v>
      </c>
      <c r="D243" s="2" t="s">
        <v>978</v>
      </c>
    </row>
    <row r="244" spans="1:7" x14ac:dyDescent="0.25">
      <c r="A244" s="2" t="s">
        <v>707</v>
      </c>
      <c r="B244" s="2" t="s">
        <v>708</v>
      </c>
      <c r="C244" s="2" t="s">
        <v>709</v>
      </c>
      <c r="D244" s="2" t="s">
        <v>979</v>
      </c>
      <c r="E244" s="2" t="s">
        <v>1212</v>
      </c>
      <c r="F244" s="2">
        <v>886</v>
      </c>
      <c r="G244" s="2" t="s">
        <v>1315</v>
      </c>
    </row>
    <row r="245" spans="1:7" x14ac:dyDescent="0.25">
      <c r="A245" s="2" t="s">
        <v>710</v>
      </c>
      <c r="B245" s="2" t="s">
        <v>711</v>
      </c>
      <c r="C245" s="2" t="s">
        <v>712</v>
      </c>
      <c r="D245" s="2" t="s">
        <v>980</v>
      </c>
      <c r="E245" s="2" t="s">
        <v>1214</v>
      </c>
      <c r="F245" s="2">
        <v>967</v>
      </c>
      <c r="G245" s="2" t="s">
        <v>1317</v>
      </c>
    </row>
    <row r="246" spans="1:7" x14ac:dyDescent="0.25">
      <c r="A246" s="2" t="s">
        <v>713</v>
      </c>
      <c r="B246" s="2" t="s">
        <v>714</v>
      </c>
      <c r="C246" s="2" t="s">
        <v>715</v>
      </c>
      <c r="D246" s="2" t="s">
        <v>981</v>
      </c>
      <c r="E246" s="2" t="s">
        <v>1199</v>
      </c>
      <c r="F246" s="2">
        <v>840</v>
      </c>
      <c r="G246" s="2" t="s">
        <v>1200</v>
      </c>
    </row>
  </sheetData>
  <sheetProtection algorithmName="SHA-512" hashValue="HvrrPFXIJ6XvoW4+WeJENGB6E3WayVw38fPku6/vLh768nFoyKhmQUTvMzipKPvv1erk1tmqaJN34JShyEUkUQ==" saltValue="3cbZ9ICVpiM7es92HCbufg=="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36538d5f-f7e1-46e7-b8e6-8d0f62ce9765">
      <UserInfo>
        <DisplayName/>
        <AccountId xsi:nil="true"/>
        <AccountType/>
      </UserInfo>
    </SharedWithUsers>
  </documentManagement>
</p:properties>
</file>

<file path=customXml/itemProps1.xml><?xml version="1.0" encoding="utf-8"?>
<ds:datastoreItem xmlns:ds="http://schemas.openxmlformats.org/officeDocument/2006/customXml" ds:itemID="{7BDA85FB-57D5-4A9F-A904-DAE491709832}">
  <ds:schemaRefs>
    <ds:schemaRef ds:uri="http://schemas.microsoft.com/DataMashup"/>
  </ds:schemaRefs>
</ds:datastoreItem>
</file>

<file path=customXml/itemProps2.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3.xml><?xml version="1.0" encoding="utf-8"?>
<ds:datastoreItem xmlns:ds="http://schemas.openxmlformats.org/officeDocument/2006/customXml" ds:itemID="{3C1E87FC-BDE7-48A0-A04B-C1A14332C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EB73A9A-A04F-41FF-96F9-A7BAA5B16ED1}">
  <ds:schemaRefs>
    <ds:schemaRef ds:uri="http://schemas.microsoft.com/office/2006/documentManagement/types"/>
    <ds:schemaRef ds:uri="http://schemas.openxmlformats.org/package/2006/metadata/core-properties"/>
    <ds:schemaRef ds:uri="http://schemas.microsoft.com/office/2006/metadata/properties"/>
    <ds:schemaRef ds:uri="0c958bcd-fe3d-4310-8463-0016d19558cc"/>
    <ds:schemaRef ds:uri="http://schemas.microsoft.com/office/infopath/2007/PartnerControls"/>
    <ds:schemaRef ds:uri="http://purl.org/dc/terms/"/>
    <ds:schemaRef ds:uri="http://purl.org/dc/elements/1.1/"/>
    <ds:schemaRef ds:uri="36538d5f-f7e1-46e7-b8e6-8d0f62ce976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EITI International Secretariat</dc:creator>
  <cp:lastModifiedBy>CC_EITI International Secretariat</cp:lastModifiedBy>
  <cp:lastPrinted>2018-09-11T11:28:24Z</cp:lastPrinted>
  <dcterms:created xsi:type="dcterms:W3CDTF">2018-04-20T09:16:43Z</dcterms:created>
  <dcterms:modified xsi:type="dcterms:W3CDTF">2021-04-28T12:42:22Z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Order">
    <vt:r8>229800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ies>
</file>