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autoCompressPictures="0"/>
  <mc:AlternateContent xmlns:mc="http://schemas.openxmlformats.org/markup-compatibility/2006">
    <mc:Choice Requires="x15">
      <x15ac:absPath xmlns:x15ac="http://schemas.microsoft.com/office/spreadsheetml/2010/11/ac" url="H:\My Drive\Summary Data\Dominican Republic\"/>
    </mc:Choice>
  </mc:AlternateContent>
  <bookViews>
    <workbookView xWindow="0" yWindow="0" windowWidth="20490" windowHeight="8220" tabRatio="706"/>
  </bookViews>
  <sheets>
    <sheet name="Introducción" sheetId="6" r:id="rId1"/>
    <sheet name="1. Acerca de" sheetId="2" r:id="rId2"/>
    <sheet name="2. Contextual" sheetId="3" r:id="rId3"/>
    <sheet name="3. Ingresos" sheetId="10" r:id="rId4"/>
    <sheet name="Ingresos - Ejemplo de Noruega" sheetId="9" state="hidden" r:id="rId5"/>
    <sheet name="Datos Prod - Exp" sheetId="11" r:id="rId6"/>
  </sheets>
  <calcPr calcId="171027" calcOnSave="0"/>
  <extLst>
    <ext xmlns:mx="http://schemas.microsoft.com/office/mac/excel/2008/main" uri="{7523E5D3-25F3-A5E0-1632-64F254C22452}">
      <mx:ArchID Flags="2"/>
    </ext>
  </extLst>
</workbook>
</file>

<file path=xl/calcChain.xml><?xml version="1.0" encoding="utf-8"?>
<calcChain xmlns="http://schemas.openxmlformats.org/spreadsheetml/2006/main">
  <c r="D7" i="3" l="1"/>
  <c r="H27" i="10" l="1"/>
  <c r="H23" i="10"/>
  <c r="H22" i="10"/>
  <c r="H33" i="10" l="1"/>
  <c r="H54" i="10"/>
  <c r="G53" i="10" l="1"/>
  <c r="H53" i="10"/>
  <c r="H21" i="10"/>
  <c r="D5" i="3"/>
  <c r="D6" i="3"/>
  <c r="D8" i="3"/>
  <c r="D10" i="3"/>
  <c r="G9" i="11"/>
  <c r="C9" i="11"/>
  <c r="G52" i="10"/>
  <c r="G68" i="10" s="1"/>
  <c r="H32" i="10"/>
  <c r="L18" i="10"/>
  <c r="K18" i="10"/>
  <c r="J18" i="10"/>
  <c r="I18" i="10"/>
  <c r="H65" i="10"/>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H55" i="9"/>
  <c r="CA8" i="9"/>
  <c r="BZ8" i="9"/>
  <c r="BY8" i="9"/>
  <c r="BX8" i="9"/>
  <c r="BW8" i="9"/>
  <c r="BV8" i="9"/>
  <c r="BU8" i="9"/>
  <c r="BT8" i="9"/>
  <c r="BS8" i="9"/>
  <c r="BR8" i="9"/>
  <c r="BQ8" i="9"/>
  <c r="BP8" i="9"/>
  <c r="BO8" i="9"/>
  <c r="BN8" i="9"/>
  <c r="BM8" i="9"/>
  <c r="BL8" i="9"/>
  <c r="BK8" i="9"/>
  <c r="BJ8" i="9"/>
  <c r="BI8" i="9"/>
  <c r="BH8" i="9"/>
  <c r="BG8" i="9"/>
  <c r="BF8" i="9"/>
  <c r="BE8" i="9"/>
  <c r="BD8" i="9"/>
  <c r="BC8" i="9"/>
  <c r="BB8" i="9"/>
  <c r="BA8" i="9"/>
  <c r="AZ8" i="9"/>
  <c r="AY8" i="9"/>
  <c r="AX8" i="9"/>
  <c r="AW8" i="9"/>
  <c r="AV8" i="9"/>
  <c r="AU8" i="9"/>
  <c r="AT8" i="9"/>
  <c r="AS8" i="9"/>
  <c r="AR8" i="9"/>
  <c r="AQ8" i="9"/>
  <c r="AP8" i="9"/>
  <c r="AO8" i="9"/>
  <c r="AN8" i="9"/>
  <c r="AM8" i="9"/>
  <c r="AL8" i="9"/>
  <c r="AK8" i="9"/>
  <c r="AJ8" i="9"/>
  <c r="AI8" i="9"/>
  <c r="AH8" i="9"/>
  <c r="AG8" i="9"/>
  <c r="AF8" i="9"/>
  <c r="AE8" i="9"/>
  <c r="AD8" i="9"/>
  <c r="AC8" i="9"/>
  <c r="AB8" i="9"/>
  <c r="AA8" i="9"/>
  <c r="Z8" i="9"/>
  <c r="Y8" i="9"/>
  <c r="X8" i="9"/>
  <c r="W8" i="9"/>
  <c r="V8" i="9"/>
  <c r="U8" i="9"/>
  <c r="T8" i="9"/>
  <c r="S8" i="9"/>
  <c r="R8" i="9"/>
  <c r="Q8" i="9"/>
  <c r="P8" i="9"/>
  <c r="O8" i="9"/>
  <c r="N8" i="9"/>
  <c r="M8" i="9"/>
  <c r="L8" i="9"/>
  <c r="K8" i="9"/>
  <c r="H19" i="10"/>
  <c r="H20" i="10"/>
  <c r="H26" i="10"/>
  <c r="H28" i="10"/>
  <c r="H29" i="10"/>
  <c r="H30" i="10"/>
  <c r="H31" i="10"/>
  <c r="H34" i="10"/>
  <c r="H35" i="10"/>
  <c r="H36" i="10"/>
  <c r="H37" i="10"/>
  <c r="H38" i="10"/>
  <c r="H39" i="10"/>
  <c r="H40" i="10"/>
  <c r="H42" i="10"/>
  <c r="H43" i="10"/>
  <c r="H44" i="10"/>
  <c r="H45" i="10"/>
  <c r="H46" i="10"/>
  <c r="H47" i="10"/>
  <c r="H48" i="10"/>
  <c r="H49" i="10"/>
  <c r="H50" i="10"/>
  <c r="H51" i="10"/>
  <c r="H52" i="10"/>
  <c r="H55" i="10"/>
  <c r="H56" i="10"/>
  <c r="H57" i="10"/>
  <c r="H58" i="10"/>
  <c r="H59" i="10"/>
  <c r="H60" i="10"/>
  <c r="H61" i="10"/>
  <c r="H62" i="10"/>
  <c r="H63" i="10"/>
  <c r="H64" i="10"/>
  <c r="H68" i="10" l="1"/>
  <c r="M18" i="10"/>
  <c r="J55" i="9"/>
</calcChain>
</file>

<file path=xl/sharedStrings.xml><?xml version="1.0" encoding="utf-8"?>
<sst xmlns="http://schemas.openxmlformats.org/spreadsheetml/2006/main" count="770" uniqueCount="427">
  <si>
    <r>
      <rPr>
        <b/>
        <sz val="16"/>
        <color rgb="FF000000"/>
        <rFont val="Calibri (Body)"/>
      </rPr>
      <t>Formulario para datos resumidos del Informe EITI</t>
    </r>
  </si>
  <si>
    <r>
      <rPr>
        <sz val="11"/>
        <color rgb="FF000000"/>
        <rFont val="Calibri"/>
        <family val="2"/>
      </rPr>
      <t>De acuerdo con el Estándar del EITI, §5.3.b:</t>
    </r>
  </si>
  <si>
    <r>
      <rPr>
        <i/>
        <sz val="11"/>
        <color rgb="FF000000"/>
        <rFont val="Calibri"/>
        <family val="2"/>
      </rPr>
      <t>"Se debe hacer un envío electrónico de los datos resumidos de cada Informe EITI a la Secretaría Internacional, según el formato estandarizado de presentación de información proporcionado por la Secretaría Internacional".</t>
    </r>
  </si>
  <si>
    <r>
      <rPr>
        <sz val="11"/>
        <color rgb="FF000000"/>
        <rFont val="Calibri"/>
        <family val="2"/>
      </rPr>
      <t xml:space="preserve">Este formulario debe ser completado totalmente y </t>
    </r>
    <r>
      <rPr>
        <u/>
        <sz val="11"/>
        <color rgb="FF000000"/>
        <rFont val="Calibri"/>
        <family val="2"/>
      </rPr>
      <t>enviado por correo elecrónico</t>
    </r>
    <r>
      <rPr>
        <sz val="11"/>
        <color theme="1"/>
        <rFont val="Calibri"/>
        <family val="2"/>
      </rPr>
      <t xml:space="preserve"> por la secretaría nacional </t>
    </r>
    <r>
      <rPr>
        <sz val="11"/>
        <color rgb="FF000000"/>
        <rFont val="Calibri"/>
        <family val="2"/>
      </rPr>
      <t xml:space="preserve">a la Secretaría Internacional del EITI después de la publicación del Informe. </t>
    </r>
  </si>
  <si>
    <r>
      <rPr>
        <sz val="11"/>
        <color rgb="FF000000"/>
        <rFont val="Calibri"/>
        <family val="2"/>
      </rPr>
      <t>Los datos se usarán para rellenar el repositorio global de datos del EITI, disponible en el sitio web internacional del EITI.</t>
    </r>
  </si>
  <si>
    <r>
      <rPr>
        <sz val="11"/>
        <color rgb="FF000000"/>
        <rFont val="Calibri"/>
        <family val="2"/>
      </rPr>
      <t xml:space="preserve">   La parte 1 comprende las características básicas del informe.</t>
    </r>
  </si>
  <si>
    <r>
      <rPr>
        <sz val="11"/>
        <color rgb="FF000000"/>
        <rFont val="Calibri"/>
        <family val="2"/>
      </rPr>
      <t xml:space="preserve">   La parte 2 se ocupa de la disponibilidad de datos contextuales, de acuerdo con los requisitos 3 y 4.</t>
    </r>
  </si>
  <si>
    <r>
      <rPr>
        <sz val="11"/>
        <color rgb="FF000000"/>
        <rFont val="Calibri"/>
        <family val="2"/>
      </rPr>
      <t>Los campos marcados de color amarillo son opcionales.</t>
    </r>
  </si>
  <si>
    <r>
      <rPr>
        <sz val="20"/>
        <color theme="1"/>
        <rFont val="Calibri"/>
        <family val="2"/>
      </rPr>
      <t>Acerca de</t>
    </r>
  </si>
  <si>
    <r>
      <rPr>
        <sz val="10"/>
        <color rgb="FFFF0000"/>
        <rFont val="Calibri (Body)"/>
      </rPr>
      <t xml:space="preserve"> </t>
    </r>
  </si>
  <si>
    <r>
      <rPr>
        <i/>
        <sz val="10"/>
        <color theme="1"/>
        <rFont val="Calibri"/>
        <family val="2"/>
      </rPr>
      <t>Entrada</t>
    </r>
  </si>
  <si>
    <r>
      <rPr>
        <sz val="10"/>
        <color theme="1"/>
        <rFont val="Calibri"/>
        <family val="2"/>
      </rPr>
      <t>País</t>
    </r>
  </si>
  <si>
    <r>
      <rPr>
        <sz val="10"/>
        <color theme="1"/>
        <rFont val="Calibri"/>
        <family val="2"/>
      </rPr>
      <t>Ejercicio fiscal que comprende el Informe</t>
    </r>
  </si>
  <si>
    <r>
      <rPr>
        <sz val="10"/>
        <color theme="1"/>
        <rFont val="Calibri"/>
        <family val="2"/>
      </rPr>
      <t>Fecha de inicio</t>
    </r>
  </si>
  <si>
    <r>
      <rPr>
        <sz val="10"/>
        <color theme="1"/>
        <rFont val="Calibri"/>
        <family val="2"/>
      </rPr>
      <t>Fecha de finalización</t>
    </r>
  </si>
  <si>
    <r>
      <rPr>
        <sz val="10"/>
        <color theme="1"/>
        <rFont val="Calibri"/>
        <family val="2"/>
      </rPr>
      <t>Cotejador</t>
    </r>
  </si>
  <si>
    <r>
      <rPr>
        <sz val="10"/>
        <color theme="1"/>
        <rFont val="Calibri"/>
        <family val="2"/>
      </rPr>
      <t>Fecha en que el Informe EITI se publicó (es decir, quedó disponible para el público)</t>
    </r>
  </si>
  <si>
    <r>
      <rPr>
        <sz val="10"/>
        <color theme="1"/>
        <rFont val="Calibri"/>
        <family val="2"/>
      </rPr>
      <t xml:space="preserve">Sectores cubiertos </t>
    </r>
  </si>
  <si>
    <r>
      <rPr>
        <sz val="10"/>
        <color theme="1"/>
        <rFont val="Calibri"/>
        <family val="2"/>
      </rPr>
      <t>Petrolero</t>
    </r>
  </si>
  <si>
    <r>
      <rPr>
        <i/>
        <sz val="10"/>
        <color theme="1"/>
        <rFont val="Calibri"/>
        <family val="2"/>
      </rPr>
      <t>Agregue filas según sea necesario para añadir otros sectores.</t>
    </r>
  </si>
  <si>
    <r>
      <rPr>
        <sz val="10"/>
        <color theme="1"/>
        <rFont val="Calibri"/>
        <family val="2"/>
      </rPr>
      <t>Gasífero</t>
    </r>
  </si>
  <si>
    <r>
      <rPr>
        <sz val="10"/>
        <color theme="1"/>
        <rFont val="Calibri"/>
        <family val="2"/>
      </rPr>
      <t>Minero</t>
    </r>
  </si>
  <si>
    <r>
      <rPr>
        <sz val="10"/>
        <color theme="1"/>
        <rFont val="Calibri"/>
        <family val="2"/>
      </rPr>
      <t>Otros</t>
    </r>
  </si>
  <si>
    <r>
      <rPr>
        <sz val="10"/>
        <color theme="1"/>
        <rFont val="Calibri"/>
        <family val="2"/>
      </rPr>
      <t>Vínculos web al Informe EITI en el sitio web del EITI nacional</t>
    </r>
  </si>
  <si>
    <r>
      <rPr>
        <sz val="10"/>
        <color theme="1"/>
        <rFont val="Calibri"/>
        <family val="2"/>
      </rPr>
      <t>PDF</t>
    </r>
  </si>
  <si>
    <r>
      <rPr>
        <sz val="10"/>
        <color theme="1"/>
        <rFont val="Calibri"/>
        <family val="2"/>
      </rPr>
      <t>&lt;URL&gt;</t>
    </r>
  </si>
  <si>
    <r>
      <rPr>
        <i/>
        <sz val="10"/>
        <color theme="1"/>
        <rFont val="Calibri"/>
        <family val="2"/>
      </rPr>
      <t>Si hay varios archivos, agregue filas según sea necesario.</t>
    </r>
  </si>
  <si>
    <r>
      <rPr>
        <sz val="10"/>
        <color theme="1"/>
        <rFont val="Calibri"/>
        <family val="2"/>
      </rPr>
      <t>Otro archivo, vínculo</t>
    </r>
  </si>
  <si>
    <r>
      <rPr>
        <sz val="10"/>
        <color theme="1"/>
        <rFont val="Calibri"/>
        <family val="2"/>
      </rPr>
      <t>Número de entidades gubernamentales que presentaron información</t>
    </r>
  </si>
  <si>
    <r>
      <rPr>
        <sz val="10"/>
        <color theme="1"/>
        <rFont val="Calibri"/>
        <family val="2"/>
      </rPr>
      <t>Número de compañías que presentaron información</t>
    </r>
  </si>
  <si>
    <r>
      <rPr>
        <sz val="10"/>
        <color theme="1"/>
        <rFont val="Calibri"/>
        <family val="2"/>
      </rPr>
      <t>Moneda de la presentación de información</t>
    </r>
  </si>
  <si>
    <r>
      <rPr>
        <sz val="10"/>
        <color theme="1"/>
        <rFont val="Calibri"/>
        <family val="2"/>
      </rPr>
      <t>Código ISO de la moneda</t>
    </r>
  </si>
  <si>
    <r>
      <rPr>
        <sz val="10"/>
        <color theme="1"/>
        <rFont val="Calibri"/>
        <family val="2"/>
      </rPr>
      <t>Tipo de cambio utilizado.  USD 1 =</t>
    </r>
  </si>
  <si>
    <r>
      <rPr>
        <sz val="10"/>
        <color theme="1"/>
        <rFont val="Calibri"/>
        <family val="2"/>
      </rPr>
      <t>Desagregación de datos</t>
    </r>
  </si>
  <si>
    <r>
      <rPr>
        <sz val="10"/>
        <color theme="1"/>
        <rFont val="Calibri"/>
        <family val="2"/>
      </rPr>
      <t>Por flujo de ingresos</t>
    </r>
  </si>
  <si>
    <r>
      <rPr>
        <sz val="10"/>
        <color theme="1"/>
        <rFont val="Calibri"/>
        <family val="2"/>
      </rPr>
      <t>Por compañía</t>
    </r>
  </si>
  <si>
    <r>
      <rPr>
        <sz val="10"/>
        <color theme="1"/>
        <rFont val="Calibri"/>
        <family val="2"/>
      </rPr>
      <t>Por proyecto</t>
    </r>
  </si>
  <si>
    <r>
      <rPr>
        <sz val="10"/>
        <color theme="1"/>
        <rFont val="Calibri"/>
        <family val="2"/>
      </rPr>
      <t>Detalles de contacto de la persona que ha completado este formulario</t>
    </r>
  </si>
  <si>
    <r>
      <rPr>
        <sz val="10"/>
        <color theme="1"/>
        <rFont val="Calibri"/>
        <family val="2"/>
      </rPr>
      <t>Nombre</t>
    </r>
  </si>
  <si>
    <r>
      <rPr>
        <sz val="10"/>
        <color theme="1"/>
        <rFont val="Calibri"/>
        <family val="2"/>
      </rPr>
      <t>Organización</t>
    </r>
  </si>
  <si>
    <r>
      <rPr>
        <sz val="10"/>
        <color theme="1"/>
        <rFont val="Calibri"/>
        <family val="2"/>
      </rPr>
      <t>Correo electrónico</t>
    </r>
  </si>
  <si>
    <r>
      <rPr>
        <i/>
        <sz val="10"/>
        <color theme="1"/>
        <rFont val="Calibri"/>
        <family val="2"/>
      </rPr>
      <t>Unidad</t>
    </r>
  </si>
  <si>
    <r>
      <rPr>
        <i/>
        <sz val="10"/>
        <color theme="1"/>
        <rFont val="Calibri"/>
        <family val="2"/>
      </rPr>
      <t>URL directa a la fuente o, si no está disponible, a la sección del Informe EITI</t>
    </r>
  </si>
  <si>
    <r>
      <rPr>
        <sz val="10"/>
        <color theme="1"/>
        <rFont val="Calibri"/>
        <family val="2"/>
      </rPr>
      <t>Contribución de las industrias extractivas a la economía (3.4)</t>
    </r>
  </si>
  <si>
    <r>
      <rPr>
        <sz val="10"/>
        <color theme="1"/>
        <rFont val="Calibri"/>
        <family val="2"/>
      </rPr>
      <t>USD</t>
    </r>
  </si>
  <si>
    <r>
      <rPr>
        <sz val="10"/>
        <color theme="1"/>
        <rFont val="Calibri"/>
        <family val="2"/>
      </rPr>
      <t>Volumen y valor de la producción (3.5.a)</t>
    </r>
  </si>
  <si>
    <r>
      <rPr>
        <i/>
        <sz val="10"/>
        <color theme="1"/>
        <rFont val="Calibri"/>
        <family val="2"/>
      </rPr>
      <t>Agregue/quite filas según sea necesario, según el producto básico.</t>
    </r>
  </si>
  <si>
    <r>
      <rPr>
        <sz val="10"/>
        <color theme="1"/>
        <rFont val="Calibri"/>
        <family val="2"/>
      </rPr>
      <t>Volumen y valor de la exportación (3.5.b)</t>
    </r>
  </si>
  <si>
    <r>
      <rPr>
        <sz val="10"/>
        <color theme="1"/>
        <rFont val="Calibri"/>
        <family val="2"/>
      </rPr>
      <t>Distribución de los ingresos provenientes de las industrias extractivas (3.7a)</t>
    </r>
  </si>
  <si>
    <r>
      <rPr>
        <sz val="10"/>
        <color theme="1"/>
        <rFont val="Calibri"/>
        <family val="2"/>
      </rPr>
      <t>¿Los ingresos de las industrias extractivas están registrados en el presupuesto o las cuentas del gobierno?</t>
    </r>
  </si>
  <si>
    <r>
      <rPr>
        <sz val="12"/>
        <color theme="1"/>
        <rFont val="Calibri"/>
        <family val="2"/>
      </rPr>
      <t>E&amp;P Holding AS</t>
    </r>
  </si>
  <si>
    <r>
      <rPr>
        <sz val="12"/>
        <color theme="1"/>
        <rFont val="Calibri"/>
        <family val="2"/>
      </rPr>
      <t>Eni Norge AS</t>
    </r>
  </si>
  <si>
    <r>
      <rPr>
        <sz val="12"/>
        <color theme="1"/>
        <rFont val="Calibri"/>
        <family val="2"/>
      </rPr>
      <t>EnQuest Norge AS</t>
    </r>
  </si>
  <si>
    <r>
      <rPr>
        <sz val="12"/>
        <color theme="1"/>
        <rFont val="Calibri"/>
        <family val="2"/>
      </rPr>
      <t>Enterprise Oil Norge AS</t>
    </r>
  </si>
  <si>
    <r>
      <rPr>
        <sz val="12"/>
        <color theme="1"/>
        <rFont val="Calibri"/>
        <family val="2"/>
      </rPr>
      <t>Explora Petroleum AS</t>
    </r>
  </si>
  <si>
    <r>
      <rPr>
        <sz val="12"/>
        <color theme="1"/>
        <rFont val="Calibri"/>
        <family val="2"/>
      </rPr>
      <t>Faroe Petroleum Norge AS</t>
    </r>
  </si>
  <si>
    <r>
      <rPr>
        <sz val="12"/>
        <color theme="1"/>
        <rFont val="Calibri"/>
        <family val="2"/>
      </rPr>
      <t>Fortis Petroleum Norway AS</t>
    </r>
  </si>
  <si>
    <r>
      <rPr>
        <sz val="12"/>
        <color theme="1"/>
        <rFont val="Calibri"/>
        <family val="2"/>
      </rPr>
      <t>Front Exploration AS</t>
    </r>
  </si>
  <si>
    <r>
      <rPr>
        <sz val="12"/>
        <color theme="1"/>
        <rFont val="Calibri"/>
        <family val="2"/>
      </rPr>
      <t>GDF SUEZ E&amp;P Norge AS</t>
    </r>
  </si>
  <si>
    <r>
      <rPr>
        <sz val="12"/>
        <color theme="1"/>
        <rFont val="Calibri"/>
        <family val="2"/>
      </rPr>
      <t>Hess Norge AS</t>
    </r>
  </si>
  <si>
    <r>
      <rPr>
        <sz val="12"/>
        <color theme="1"/>
        <rFont val="Calibri"/>
        <family val="2"/>
      </rPr>
      <t>Idemitsu Petroleum Norge AS</t>
    </r>
  </si>
  <si>
    <r>
      <rPr>
        <sz val="12"/>
        <color theme="1"/>
        <rFont val="Calibri"/>
        <family val="2"/>
      </rPr>
      <t>Infragas Norge AS</t>
    </r>
  </si>
  <si>
    <r>
      <rPr>
        <sz val="12"/>
        <color theme="1"/>
        <rFont val="Calibri"/>
        <family val="2"/>
      </rPr>
      <t>Lukoil Oil Company</t>
    </r>
  </si>
  <si>
    <r>
      <rPr>
        <sz val="12"/>
        <color theme="1"/>
        <rFont val="Calibri"/>
        <family val="2"/>
      </rPr>
      <t>Lundin Norway AS</t>
    </r>
  </si>
  <si>
    <r>
      <rPr>
        <sz val="12"/>
        <color theme="1"/>
        <rFont val="Calibri"/>
        <family val="2"/>
      </rPr>
      <t>Maersk Oil Norway AS</t>
    </r>
  </si>
  <si>
    <r>
      <rPr>
        <sz val="12"/>
        <color theme="1"/>
        <rFont val="Calibri"/>
        <family val="2"/>
      </rPr>
      <t>Marathon Oil Norge AS</t>
    </r>
  </si>
  <si>
    <r>
      <rPr>
        <sz val="12"/>
        <color theme="1"/>
        <rFont val="Calibri"/>
        <family val="2"/>
      </rPr>
      <t>Nexen Exploration Norge AS</t>
    </r>
  </si>
  <si>
    <r>
      <rPr>
        <sz val="12"/>
        <color theme="1"/>
        <rFont val="Calibri"/>
        <family val="2"/>
      </rPr>
      <t>Njord Gas Infrastructure AS</t>
    </r>
  </si>
  <si>
    <r>
      <rPr>
        <sz val="12"/>
        <color theme="1"/>
        <rFont val="Calibri"/>
        <family val="2"/>
      </rPr>
      <t>Noreco Norway AS</t>
    </r>
  </si>
  <si>
    <r>
      <rPr>
        <sz val="12"/>
        <color theme="1"/>
        <rFont val="Calibri"/>
        <family val="2"/>
      </rPr>
      <t>Norpipe Oil AS</t>
    </r>
  </si>
  <si>
    <r>
      <rPr>
        <sz val="12"/>
        <color theme="1"/>
        <rFont val="Calibri"/>
        <family val="2"/>
      </rPr>
      <t>Norsea Gas AS</t>
    </r>
  </si>
  <si>
    <r>
      <rPr>
        <sz val="12"/>
        <color theme="1"/>
        <rFont val="Calibri"/>
        <family val="2"/>
      </rPr>
      <t>Norske AEDC AS</t>
    </r>
  </si>
  <si>
    <r>
      <rPr>
        <sz val="12"/>
        <color theme="1"/>
        <rFont val="Calibri"/>
        <family val="2"/>
      </rPr>
      <t>North Energy ASA</t>
    </r>
  </si>
  <si>
    <r>
      <rPr>
        <sz val="12"/>
        <color theme="1"/>
        <rFont val="Calibri"/>
        <family val="2"/>
      </rPr>
      <t>Norwegian Energy Company ASA</t>
    </r>
  </si>
  <si>
    <r>
      <rPr>
        <sz val="12"/>
        <color theme="1"/>
        <rFont val="Calibri"/>
        <family val="2"/>
      </rPr>
      <t>OMV(Norge) AS</t>
    </r>
  </si>
  <si>
    <r>
      <rPr>
        <sz val="12"/>
        <color theme="1"/>
        <rFont val="Calibri"/>
        <family val="2"/>
      </rPr>
      <t>Petoro AS</t>
    </r>
  </si>
  <si>
    <r>
      <rPr>
        <sz val="12"/>
        <color theme="1"/>
        <rFont val="Calibri"/>
        <family val="2"/>
      </rPr>
      <t>Petrolia Norway AS</t>
    </r>
  </si>
  <si>
    <r>
      <rPr>
        <sz val="12"/>
        <color theme="1"/>
        <rFont val="Calibri"/>
        <family val="2"/>
      </rPr>
      <t>PGNiG Norway AS</t>
    </r>
  </si>
  <si>
    <r>
      <rPr>
        <sz val="12"/>
        <color theme="1"/>
        <rFont val="Calibri"/>
        <family val="2"/>
      </rPr>
      <t>Premier Oil Norge AS</t>
    </r>
  </si>
  <si>
    <r>
      <rPr>
        <sz val="12"/>
        <color theme="1"/>
        <rFont val="Calibri"/>
        <family val="2"/>
      </rPr>
      <t>Repsol Exploración SA</t>
    </r>
  </si>
  <si>
    <r>
      <rPr>
        <sz val="12"/>
        <color theme="1"/>
        <rFont val="Calibri"/>
        <family val="2"/>
      </rPr>
      <t>Repsol Exploration Norge AS</t>
    </r>
  </si>
  <si>
    <r>
      <rPr>
        <sz val="12"/>
        <color theme="1"/>
        <rFont val="Calibri"/>
        <family val="2"/>
      </rPr>
      <t xml:space="preserve">RN Nordic Oil AS  </t>
    </r>
  </si>
  <si>
    <r>
      <rPr>
        <sz val="12"/>
        <color theme="1"/>
        <rFont val="Calibri"/>
        <family val="2"/>
      </rPr>
      <t>Rocksource ASA</t>
    </r>
  </si>
  <si>
    <r>
      <rPr>
        <sz val="12"/>
        <color theme="1"/>
        <rFont val="Calibri"/>
        <family val="2"/>
      </rPr>
      <t>RWE-DEA Norge AS</t>
    </r>
  </si>
  <si>
    <r>
      <rPr>
        <sz val="12"/>
        <color theme="1"/>
        <rFont val="Calibri"/>
        <family val="2"/>
      </rPr>
      <t>Silex Gas Norway AS</t>
    </r>
  </si>
  <si>
    <r>
      <rPr>
        <sz val="12"/>
        <color theme="1"/>
        <rFont val="Calibri"/>
        <family val="2"/>
      </rPr>
      <t>Skagen 44 AS</t>
    </r>
  </si>
  <si>
    <r>
      <rPr>
        <sz val="12"/>
        <color theme="1"/>
        <rFont val="Calibri"/>
        <family val="2"/>
      </rPr>
      <t>Skeie Energy AS</t>
    </r>
  </si>
  <si>
    <r>
      <rPr>
        <sz val="12"/>
        <color theme="1"/>
        <rFont val="Calibri"/>
        <family val="2"/>
      </rPr>
      <t>Solveig Gas Norway AS</t>
    </r>
  </si>
  <si>
    <r>
      <rPr>
        <sz val="12"/>
        <color theme="1"/>
        <rFont val="Calibri"/>
        <family val="2"/>
      </rPr>
      <t>Statoil ASA</t>
    </r>
  </si>
  <si>
    <r>
      <rPr>
        <sz val="12"/>
        <color theme="1"/>
        <rFont val="Calibri"/>
        <family val="2"/>
      </rPr>
      <t>Stratum Energy AS</t>
    </r>
  </si>
  <si>
    <r>
      <rPr>
        <sz val="12"/>
        <color theme="1"/>
        <rFont val="Calibri"/>
        <family val="2"/>
      </rPr>
      <t>Suncor Energy Norge AS</t>
    </r>
  </si>
  <si>
    <r>
      <rPr>
        <sz val="12"/>
        <color theme="1"/>
        <rFont val="Calibri"/>
        <family val="2"/>
      </rPr>
      <t>Svenska Petroleum Exploration AS</t>
    </r>
  </si>
  <si>
    <r>
      <rPr>
        <sz val="12"/>
        <color theme="1"/>
        <rFont val="Calibri"/>
        <family val="2"/>
      </rPr>
      <t>Talisman Energy Norge AS</t>
    </r>
  </si>
  <si>
    <r>
      <rPr>
        <sz val="12"/>
        <color theme="1"/>
        <rFont val="Calibri"/>
        <family val="2"/>
      </rPr>
      <t>Total E &amp; P Norge AS</t>
    </r>
  </si>
  <si>
    <r>
      <rPr>
        <sz val="12"/>
        <color theme="1"/>
        <rFont val="Calibri"/>
        <family val="2"/>
      </rPr>
      <t>Tullow Oil (Bream) Norge AS</t>
    </r>
  </si>
  <si>
    <r>
      <rPr>
        <sz val="12"/>
        <color theme="1"/>
        <rFont val="Calibri"/>
        <family val="2"/>
      </rPr>
      <t>Tullow Oil Norge AS</t>
    </r>
  </si>
  <si>
    <r>
      <rPr>
        <sz val="12"/>
        <color theme="1"/>
        <rFont val="Calibri"/>
        <family val="2"/>
      </rPr>
      <t>Valiant Petroleum Norge AS</t>
    </r>
  </si>
  <si>
    <r>
      <rPr>
        <sz val="12"/>
        <color theme="1"/>
        <rFont val="Calibri"/>
        <family val="2"/>
      </rPr>
      <t>VNG Norge AS</t>
    </r>
  </si>
  <si>
    <r>
      <rPr>
        <sz val="12"/>
        <color theme="1"/>
        <rFont val="Calibri"/>
        <family val="2"/>
      </rPr>
      <t>Wintershall Norge AS</t>
    </r>
  </si>
  <si>
    <r>
      <rPr>
        <sz val="12"/>
        <color theme="1"/>
        <rFont val="Calibri"/>
        <family val="2"/>
      </rPr>
      <t>4Sea Energy AS</t>
    </r>
  </si>
  <si>
    <r>
      <rPr>
        <sz val="12"/>
        <color theme="1"/>
        <rFont val="Calibri"/>
        <family val="2"/>
      </rPr>
      <t>A/S Norske Shell</t>
    </r>
  </si>
  <si>
    <r>
      <rPr>
        <sz val="12"/>
        <color theme="1"/>
        <rFont val="Calibri"/>
        <family val="2"/>
      </rPr>
      <t>BG Norge AS</t>
    </r>
  </si>
  <si>
    <r>
      <rPr>
        <sz val="12"/>
        <color theme="1"/>
        <rFont val="Calibri"/>
        <family val="2"/>
      </rPr>
      <t>BP Norge AS</t>
    </r>
  </si>
  <si>
    <r>
      <rPr>
        <sz val="12"/>
        <color theme="1"/>
        <rFont val="Calibri"/>
        <family val="2"/>
      </rPr>
      <t>Brigde Energy Norge AS</t>
    </r>
  </si>
  <si>
    <r>
      <rPr>
        <sz val="12"/>
        <color theme="1"/>
        <rFont val="Calibri"/>
        <family val="2"/>
      </rPr>
      <t>Capricorn Norge AS</t>
    </r>
  </si>
  <si>
    <r>
      <rPr>
        <sz val="12"/>
        <color theme="1"/>
        <rFont val="Calibri"/>
        <family val="2"/>
      </rPr>
      <t>Centrica Energi NUF</t>
    </r>
  </si>
  <si>
    <r>
      <rPr>
        <sz val="12"/>
        <color theme="1"/>
        <rFont val="Calibri"/>
        <family val="2"/>
      </rPr>
      <t>Chevron Norge AS</t>
    </r>
  </si>
  <si>
    <r>
      <rPr>
        <sz val="12"/>
        <color theme="1"/>
        <rFont val="Calibri"/>
        <family val="2"/>
      </rPr>
      <t>Concedo ASA</t>
    </r>
  </si>
  <si>
    <r>
      <rPr>
        <sz val="12"/>
        <color theme="1"/>
        <rFont val="Calibri"/>
        <family val="2"/>
      </rPr>
      <t>ConocoPhillips Skandinavia AS</t>
    </r>
  </si>
  <si>
    <r>
      <rPr>
        <sz val="12"/>
        <color theme="1"/>
        <rFont val="Calibri"/>
        <family val="2"/>
      </rPr>
      <t>Core Energy AS</t>
    </r>
  </si>
  <si>
    <r>
      <rPr>
        <sz val="12"/>
        <color theme="1"/>
        <rFont val="Calibri"/>
        <family val="2"/>
      </rPr>
      <t>Dana Petroleum Norway AS2)</t>
    </r>
  </si>
  <si>
    <r>
      <rPr>
        <sz val="12"/>
        <color theme="1"/>
        <rFont val="Calibri"/>
        <family val="2"/>
      </rPr>
      <t>Det Norske Oljeselskap ASA</t>
    </r>
  </si>
  <si>
    <r>
      <rPr>
        <sz val="12"/>
        <color theme="1"/>
        <rFont val="Calibri"/>
        <family val="2"/>
      </rPr>
      <t>DONG E&amp;P Norge AS</t>
    </r>
  </si>
  <si>
    <r>
      <rPr>
        <sz val="20"/>
        <color theme="1"/>
        <rFont val="Calibri"/>
        <family val="2"/>
      </rPr>
      <t>Información contextual</t>
    </r>
  </si>
  <si>
    <r>
      <rPr>
        <i/>
        <sz val="10"/>
        <color theme="1"/>
        <rFont val="Calibri"/>
        <family val="2"/>
      </rPr>
      <t>Modifique la entrada de la columna "Unidad" si no es la predeterminada.</t>
    </r>
  </si>
  <si>
    <r>
      <rPr>
        <i/>
        <sz val="10"/>
        <color theme="1"/>
        <rFont val="Calibri"/>
        <family val="2"/>
      </rPr>
      <t>Agregue filas según sea necesario</t>
    </r>
  </si>
  <si>
    <r>
      <rPr>
        <sz val="10"/>
        <color theme="1"/>
        <rFont val="Calibri"/>
        <family val="2"/>
      </rPr>
      <t>Si la respuesta es no, proporcione una explicación breve.</t>
    </r>
  </si>
  <si>
    <r>
      <rPr>
        <sz val="10"/>
        <color theme="1"/>
        <rFont val="Calibri"/>
        <family val="2"/>
      </rPr>
      <t>Si la respuesta es sí, vincule a las cuentas del gobierno donde estén registrados los ingresos.</t>
    </r>
  </si>
  <si>
    <r>
      <rPr>
        <sz val="10"/>
        <color theme="1"/>
        <rFont val="Calibri"/>
        <family val="2"/>
      </rPr>
      <t>Vincule a otros informes financieros donde hay ingresos registrados.</t>
    </r>
  </si>
  <si>
    <r>
      <rPr>
        <sz val="10"/>
        <color rgb="FF000000"/>
        <rFont val="Calibri"/>
        <family val="2"/>
      </rPr>
      <t>Registro de licencias (3.9)</t>
    </r>
  </si>
  <si>
    <r>
      <rPr>
        <sz val="10"/>
        <color rgb="FF000000"/>
        <rFont val="Calibri"/>
        <family val="2"/>
      </rPr>
      <t>Registro público de licencias, petróleo</t>
    </r>
  </si>
  <si>
    <r>
      <rPr>
        <i/>
        <sz val="10"/>
        <color theme="1"/>
        <rFont val="Calibri"/>
        <family val="2"/>
      </rPr>
      <t>Agregue filas según sea necesario, según el registro.</t>
    </r>
  </si>
  <si>
    <r>
      <rPr>
        <sz val="10"/>
        <color rgb="FF000000"/>
        <rFont val="Calibri"/>
        <family val="2"/>
      </rPr>
      <t>Registro público de licencias, minería</t>
    </r>
  </si>
  <si>
    <r>
      <rPr>
        <sz val="10"/>
        <color theme="1"/>
        <rFont val="Calibri"/>
        <family val="2"/>
      </rPr>
      <t>Si está incompleto o no está disponible, proporcione una explicación.</t>
    </r>
  </si>
  <si>
    <r>
      <rPr>
        <sz val="10"/>
        <color rgb="FF000000"/>
        <rFont val="Calibri"/>
        <family val="2"/>
      </rPr>
      <t>Asignación de licencias (3.10)</t>
    </r>
  </si>
  <si>
    <r>
      <rPr>
        <sz val="10"/>
        <color rgb="FF000000"/>
        <rFont val="Calibri"/>
        <family val="2"/>
      </rPr>
      <t>Información sobre concesión y transferencia de licencias</t>
    </r>
  </si>
  <si>
    <r>
      <rPr>
        <sz val="10"/>
        <color rgb="FF000000"/>
        <rFont val="Calibri"/>
        <family val="2"/>
      </rPr>
      <t>Beneficiarios reales (3.11)</t>
    </r>
  </si>
  <si>
    <r>
      <rPr>
        <sz val="10"/>
        <color rgb="FF000000"/>
        <rFont val="Calibri"/>
        <family val="2"/>
      </rPr>
      <t>Registro de beneficiarios reales públicamente disponible</t>
    </r>
  </si>
  <si>
    <r>
      <rPr>
        <sz val="10"/>
        <color rgb="FF000000"/>
        <rFont val="Calibri"/>
        <family val="2"/>
      </rPr>
      <t>Contratos (3.12)</t>
    </r>
  </si>
  <si>
    <r>
      <rPr>
        <sz val="10"/>
        <color rgb="FF000000"/>
        <rFont val="Calibri"/>
        <family val="2"/>
      </rPr>
      <t>¿El Informe aborda la política gubernamental sobre la divulgación de los contratos?</t>
    </r>
  </si>
  <si>
    <r>
      <rPr>
        <sz val="10"/>
        <color theme="1"/>
        <rFont val="Calibri"/>
        <family val="2"/>
      </rPr>
      <t>&lt;referencia a la sección del Informe EITI&gt;</t>
    </r>
  </si>
  <si>
    <r>
      <rPr>
        <i/>
        <sz val="10"/>
        <color theme="1"/>
        <rFont val="Calibri"/>
        <family val="2"/>
      </rPr>
      <t>Agregue/quite filas según sea necesario, según el registro.</t>
    </r>
  </si>
  <si>
    <r>
      <rPr>
        <sz val="10"/>
        <color rgb="FF000000"/>
        <rFont val="Calibri"/>
        <family val="2"/>
      </rPr>
      <t>¿Los contratos se divulgan?</t>
    </r>
  </si>
  <si>
    <r>
      <rPr>
        <sz val="10"/>
        <color rgb="FF000000"/>
        <rFont val="Calibri"/>
        <family val="2"/>
      </rPr>
      <t>Registro de contratos públicamente disponible</t>
    </r>
  </si>
  <si>
    <r>
      <rPr>
        <i/>
        <sz val="10"/>
        <color theme="1"/>
        <rFont val="Calibri"/>
        <family val="2"/>
      </rPr>
      <t>Registro 2</t>
    </r>
  </si>
  <si>
    <r>
      <rPr>
        <i/>
        <sz val="10"/>
        <color theme="1"/>
        <rFont val="Calibri"/>
        <family val="2"/>
      </rPr>
      <t>Entrada. Si la respuesta es sí, proporcione una referencia a la sección relevante del Informe EITI.</t>
    </r>
  </si>
  <si>
    <r>
      <rPr>
        <sz val="10"/>
        <color theme="1"/>
        <rFont val="Calibri"/>
        <family val="2"/>
      </rPr>
      <t>Venta de la porción de la producción que le corresponde al Estado u otras ventas cobradas en especie (4.1.c)</t>
    </r>
  </si>
  <si>
    <r>
      <rPr>
        <sz val="10"/>
        <color theme="1"/>
        <rFont val="Calibri"/>
        <family val="2"/>
      </rPr>
      <t>¿El informe aborda la cuestión?</t>
    </r>
  </si>
  <si>
    <r>
      <rPr>
        <sz val="10"/>
        <color theme="1"/>
        <rFont val="Calibri"/>
        <family val="2"/>
      </rPr>
      <t>¿Volumen total vendido? (Indique la unidad, agregue filas según sea necesario.)</t>
    </r>
  </si>
  <si>
    <r>
      <rPr>
        <sz val="10"/>
        <color theme="1"/>
        <rFont val="Calibri"/>
        <family val="2"/>
      </rPr>
      <t>¿Total de ingresos recibidos?</t>
    </r>
  </si>
  <si>
    <r>
      <rPr>
        <sz val="10"/>
        <color theme="1"/>
        <rFont val="Calibri"/>
        <family val="2"/>
      </rPr>
      <t>¿Disposiciones sobre infraestructura y arreglos de trueque (4.1.d)?</t>
    </r>
  </si>
  <si>
    <r>
      <rPr>
        <sz val="10"/>
        <color theme="1"/>
        <rFont val="Calibri"/>
        <family val="2"/>
      </rPr>
      <t>Gastos sociales (4.1.e)</t>
    </r>
  </si>
  <si>
    <r>
      <rPr>
        <sz val="10"/>
        <color theme="1"/>
        <rFont val="Calibri"/>
        <family val="2"/>
      </rPr>
      <t>¿El Informe aborda los gastos sociales?</t>
    </r>
  </si>
  <si>
    <r>
      <rPr>
        <sz val="10"/>
        <color theme="1"/>
        <rFont val="Calibri"/>
        <family val="2"/>
      </rPr>
      <t>Si la respuesta es sí, ¿cuál fue el total de ingresos recibidos?</t>
    </r>
  </si>
  <si>
    <r>
      <rPr>
        <sz val="10"/>
        <color theme="1"/>
        <rFont val="Calibri"/>
        <family val="2"/>
      </rPr>
      <t>Ingresos por transporte (4.1.f)</t>
    </r>
  </si>
  <si>
    <r>
      <rPr>
        <sz val="10"/>
        <color theme="1"/>
        <rFont val="Calibri"/>
        <family val="2"/>
      </rPr>
      <t>¿El Informe aborda los ingresos por transporte?</t>
    </r>
  </si>
  <si>
    <r>
      <rPr>
        <sz val="10"/>
        <color theme="1"/>
        <rFont val="Calibri"/>
        <family val="2"/>
      </rPr>
      <t>¿Pagos subnacionales (4.2.d)?</t>
    </r>
  </si>
  <si>
    <r>
      <rPr>
        <sz val="10"/>
        <color theme="1"/>
        <rFont val="Calibri"/>
        <family val="2"/>
      </rPr>
      <t>¿El Informe aborda los pagos subnacionales?</t>
    </r>
  </si>
  <si>
    <r>
      <rPr>
        <sz val="10"/>
        <color theme="1"/>
        <rFont val="Calibri"/>
        <family val="2"/>
      </rPr>
      <t>¿Transferencias subnacionales (4.2.e)?</t>
    </r>
  </si>
  <si>
    <r>
      <rPr>
        <sz val="10"/>
        <color theme="1"/>
        <rFont val="Calibri"/>
        <family val="2"/>
      </rPr>
      <t>¿El Informe aborda las transferencias subnacionales?</t>
    </r>
  </si>
  <si>
    <r>
      <rPr>
        <sz val="20"/>
        <color theme="1"/>
        <rFont val="Calibri"/>
        <family val="2"/>
      </rPr>
      <t>Ingresos del gobierno provenientes de las compañías extractivas, por flujo de ingresos</t>
    </r>
  </si>
  <si>
    <r>
      <rPr>
        <b/>
        <sz val="16"/>
        <color theme="1"/>
        <rFont val="Calibri"/>
        <family val="2"/>
      </rPr>
      <t>Unidad monetaria</t>
    </r>
  </si>
  <si>
    <r>
      <rPr>
        <b/>
        <sz val="16"/>
        <color theme="1"/>
        <rFont val="Calibri"/>
        <family val="2"/>
      </rPr>
      <t>C. Compañías</t>
    </r>
  </si>
  <si>
    <r>
      <rPr>
        <i/>
        <sz val="10"/>
        <color theme="1"/>
        <rFont val="Calibri"/>
        <family val="2"/>
      </rPr>
      <t>Esta planilla abarca (A) identificación de si un flujo de ingresos se incluye en el Informe EITI, (B) lista de los flujos de ingresos de acuerdo con su clasificación correspondiente,</t>
    </r>
  </si>
  <si>
    <r>
      <rPr>
        <sz val="12"/>
        <color theme="1"/>
        <rFont val="Calibri"/>
        <family val="2"/>
      </rPr>
      <t>Ejemplo: 1000 NOK</t>
    </r>
  </si>
  <si>
    <r>
      <rPr>
        <i/>
        <sz val="10"/>
        <color theme="1"/>
        <rFont val="Calibri"/>
        <family val="2"/>
      </rPr>
      <t>Introduzca las compañías que se incluyen en el Informe EITI. Agregue columnas según sea necesario.</t>
    </r>
  </si>
  <si>
    <r>
      <rPr>
        <i/>
        <sz val="10"/>
        <color theme="1"/>
        <rFont val="Calibri"/>
        <family val="2"/>
      </rPr>
      <t>(C) lista de las compañías que presentan información, (D) registro de los pagos por flujo de ingresos y por compañía y (E) todas las notas que expliquen la información que se proporciona.</t>
    </r>
  </si>
  <si>
    <r>
      <rPr>
        <b/>
        <sz val="12"/>
        <color theme="1"/>
        <rFont val="Calibri"/>
        <family val="2"/>
      </rPr>
      <t>Nombre legal</t>
    </r>
  </si>
  <si>
    <r>
      <rPr>
        <b/>
        <sz val="12"/>
        <color theme="1"/>
        <rFont val="Calibri"/>
        <family val="2"/>
      </rPr>
      <t>N.° de identificación</t>
    </r>
  </si>
  <si>
    <r>
      <rPr>
        <b/>
        <sz val="16"/>
        <color theme="1"/>
        <rFont val="Calibri"/>
        <family val="2"/>
      </rPr>
      <t>A. Clasificación de los flujos de ingresos en las estadísticas de las finanzas públicas</t>
    </r>
  </si>
  <si>
    <r>
      <rPr>
        <b/>
        <sz val="16"/>
        <color theme="1"/>
        <rFont val="Calibri"/>
        <family val="2"/>
      </rPr>
      <t>B. Flujos de ingresos</t>
    </r>
  </si>
  <si>
    <r>
      <rPr>
        <b/>
        <sz val="12"/>
        <color theme="1"/>
        <rFont val="Calibri"/>
        <family val="2"/>
      </rPr>
      <t>Productos básicos</t>
    </r>
  </si>
  <si>
    <r>
      <rPr>
        <i/>
        <sz val="10"/>
        <color theme="1"/>
        <rFont val="Calibri"/>
        <family val="2"/>
      </rPr>
      <t>Indique si el flujo de ingresos "está incluido",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r>
  </si>
  <si>
    <r>
      <rPr>
        <b/>
        <sz val="16"/>
        <color theme="1"/>
        <rFont val="Calibri"/>
        <family val="2"/>
      </rPr>
      <t>D. Ingresos cotejados por flujo de ingresos y por compañía</t>
    </r>
  </si>
  <si>
    <r>
      <rPr>
        <b/>
        <sz val="12"/>
        <color theme="1"/>
        <rFont val="Calibri"/>
        <family val="2"/>
      </rPr>
      <t>Códigos de las estadísticas de las finanzas públicas de flujos de ingresos provenientes de compañías extractivas</t>
    </r>
  </si>
  <si>
    <r>
      <rPr>
        <b/>
        <sz val="12"/>
        <color theme="1"/>
        <rFont val="Calibri"/>
        <family val="2"/>
      </rPr>
      <t>Incluidos en el Informe EITI</t>
    </r>
  </si>
  <si>
    <r>
      <rPr>
        <b/>
        <sz val="12"/>
        <color theme="1"/>
        <rFont val="Calibri"/>
        <family val="2"/>
      </rPr>
      <t>Nombre del flujo de ingresos en el país</t>
    </r>
  </si>
  <si>
    <r>
      <rPr>
        <b/>
        <sz val="12"/>
        <color theme="1"/>
        <rFont val="Calibri"/>
        <family val="2"/>
      </rPr>
      <t>Ingreso, según lo haya divulgado el gobierno</t>
    </r>
  </si>
  <si>
    <r>
      <rPr>
        <i/>
        <sz val="12"/>
        <color theme="1"/>
        <rFont val="Calibri"/>
        <family val="2"/>
      </rPr>
      <t>Subtotales</t>
    </r>
  </si>
  <si>
    <r>
      <rPr>
        <b/>
        <sz val="12"/>
        <color theme="0" tint="-0.99975585192419203"/>
        <rFont val="Calibri"/>
        <family val="2"/>
      </rPr>
      <t>11E</t>
    </r>
  </si>
  <si>
    <r>
      <rPr>
        <b/>
        <sz val="12"/>
        <color theme="0" tint="-0.99975585192419203"/>
        <rFont val="Calibri"/>
        <family val="2"/>
      </rPr>
      <t>Impuestos</t>
    </r>
  </si>
  <si>
    <r>
      <rPr>
        <i/>
        <sz val="12"/>
        <color theme="0" tint="-0.99975585192419203"/>
        <rFont val="Calibri"/>
        <family val="2"/>
      </rPr>
      <t>111E</t>
    </r>
  </si>
  <si>
    <r>
      <rPr>
        <i/>
        <sz val="12"/>
        <color theme="0" tint="-0.99975585192419203"/>
        <rFont val="Calibri"/>
        <family val="2"/>
      </rPr>
      <t>Impuestos a las ganancias, las utilidades y las ganancias de capital</t>
    </r>
  </si>
  <si>
    <r>
      <rPr>
        <sz val="12"/>
        <color theme="1"/>
        <rFont val="Calibri"/>
        <family val="2"/>
      </rPr>
      <t>1112E1</t>
    </r>
  </si>
  <si>
    <r>
      <rPr>
        <sz val="12"/>
        <color theme="1"/>
        <rFont val="Calibri"/>
        <family val="2"/>
      </rPr>
      <t xml:space="preserve">   Impuestos ordinarios a las ganancias, las utilidades y las ganancias de capital</t>
    </r>
  </si>
  <si>
    <r>
      <rPr>
        <sz val="12"/>
        <color theme="1"/>
        <rFont val="Calibri"/>
        <family val="2"/>
      </rPr>
      <t>1112E2</t>
    </r>
  </si>
  <si>
    <r>
      <rPr>
        <sz val="12"/>
        <color theme="1"/>
        <rFont val="Calibri"/>
        <family val="2"/>
      </rPr>
      <t xml:space="preserve">   Impuestos extraordinarios a las ganancias, las utilidades y las ganancias de capital</t>
    </r>
  </si>
  <si>
    <r>
      <rPr>
        <sz val="12"/>
        <color theme="1"/>
        <rFont val="Calibri"/>
        <family val="2"/>
      </rPr>
      <t>112E</t>
    </r>
  </si>
  <si>
    <r>
      <rPr>
        <sz val="12"/>
        <color theme="1"/>
        <rFont val="Calibri"/>
        <family val="2"/>
      </rPr>
      <t>Impuestos a la nómina y al personal de trabajo</t>
    </r>
  </si>
  <si>
    <r>
      <rPr>
        <sz val="12"/>
        <color theme="1"/>
        <rFont val="Calibri"/>
        <family val="2"/>
      </rPr>
      <t>113E</t>
    </r>
  </si>
  <si>
    <r>
      <rPr>
        <sz val="12"/>
        <color theme="1"/>
        <rFont val="Calibri"/>
        <family val="2"/>
      </rPr>
      <t>Impuestos a la propiedad</t>
    </r>
  </si>
  <si>
    <r>
      <rPr>
        <i/>
        <sz val="12"/>
        <color theme="0" tint="-0.99975585192419203"/>
        <rFont val="Calibri"/>
        <family val="2"/>
      </rPr>
      <t>114E</t>
    </r>
  </si>
  <si>
    <r>
      <rPr>
        <i/>
        <sz val="12"/>
        <color theme="0" tint="-0.99975585192419203"/>
        <rFont val="Calibri"/>
        <family val="2"/>
      </rPr>
      <t>Impuestos a los bienes y servicios</t>
    </r>
  </si>
  <si>
    <r>
      <rPr>
        <sz val="12"/>
        <color theme="1"/>
        <rFont val="Calibri"/>
        <family val="2"/>
      </rPr>
      <t>1141E</t>
    </r>
  </si>
  <si>
    <r>
      <rPr>
        <sz val="12"/>
        <color theme="1"/>
        <rFont val="Calibri"/>
        <family val="2"/>
      </rPr>
      <t xml:space="preserve">   Impuestos generales a los bienes y servicios (IVA, impuesto a las ventas, impuesto a los ingresos brutos)</t>
    </r>
  </si>
  <si>
    <r>
      <rPr>
        <sz val="12"/>
        <color theme="1"/>
        <rFont val="Calibri"/>
        <family val="2"/>
      </rPr>
      <t>1142E</t>
    </r>
  </si>
  <si>
    <r>
      <rPr>
        <sz val="12"/>
        <color theme="1"/>
        <rFont val="Calibri"/>
        <family val="2"/>
      </rPr>
      <t xml:space="preserve">   Impuestos al consumo</t>
    </r>
  </si>
  <si>
    <r>
      <rPr>
        <sz val="12"/>
        <color theme="1"/>
        <rFont val="Calibri"/>
        <family val="2"/>
      </rPr>
      <t>1143E</t>
    </r>
  </si>
  <si>
    <r>
      <rPr>
        <sz val="12"/>
        <color theme="1"/>
        <rFont val="Calibri"/>
        <family val="2"/>
      </rPr>
      <t xml:space="preserve">   Utilidades de monopolios fiscales de recursos naturales</t>
    </r>
  </si>
  <si>
    <r>
      <rPr>
        <i/>
        <sz val="12"/>
        <color theme="0" tint="-0.99975585192419203"/>
        <rFont val="Calibri"/>
        <family val="2"/>
      </rPr>
      <t>1145E</t>
    </r>
  </si>
  <si>
    <r>
      <rPr>
        <i/>
        <sz val="12"/>
        <color theme="0" tint="-0.99975585192419203"/>
        <rFont val="Calibri"/>
        <family val="2"/>
      </rPr>
      <t xml:space="preserve">   Impuestos sobre el uso de bienes/permiso para usar bienes o realizar actividades</t>
    </r>
  </si>
  <si>
    <r>
      <rPr>
        <sz val="12"/>
        <color theme="1"/>
        <rFont val="Calibri"/>
        <family val="2"/>
      </rPr>
      <t>114521E</t>
    </r>
  </si>
  <si>
    <r>
      <rPr>
        <sz val="12"/>
        <color theme="1"/>
        <rFont val="Calibri"/>
        <family val="2"/>
      </rPr>
      <t xml:space="preserve">      Tasas de licencia</t>
    </r>
  </si>
  <si>
    <r>
      <rPr>
        <sz val="12"/>
        <color theme="1"/>
        <rFont val="Calibri"/>
        <family val="2"/>
      </rPr>
      <t>114522E</t>
    </r>
  </si>
  <si>
    <r>
      <rPr>
        <sz val="12"/>
        <color theme="1"/>
        <rFont val="Calibri"/>
        <family val="2"/>
      </rPr>
      <t xml:space="preserve">      Impuestos a las emisiones y la contaminación</t>
    </r>
  </si>
  <si>
    <r>
      <rPr>
        <sz val="12"/>
        <color theme="1"/>
        <rFont val="Calibri"/>
        <family val="2"/>
      </rPr>
      <t>11451E</t>
    </r>
  </si>
  <si>
    <r>
      <rPr>
        <sz val="12"/>
        <color theme="1"/>
        <rFont val="Calibri"/>
        <family val="2"/>
      </rPr>
      <t xml:space="preserve">      Impuestos a vehículos motorizados</t>
    </r>
  </si>
  <si>
    <r>
      <rPr>
        <i/>
        <sz val="12"/>
        <color theme="0" tint="-0.99975585192419203"/>
        <rFont val="Calibri"/>
        <family val="2"/>
      </rPr>
      <t>115E</t>
    </r>
  </si>
  <si>
    <r>
      <rPr>
        <i/>
        <sz val="12"/>
        <color theme="0" tint="-0.99975585192419203"/>
        <rFont val="Calibri"/>
        <family val="2"/>
      </rPr>
      <t>Impuestos sobre las transacciones y el comercio internacional</t>
    </r>
  </si>
  <si>
    <r>
      <rPr>
        <sz val="12"/>
        <color theme="1"/>
        <rFont val="Calibri"/>
        <family val="2"/>
      </rPr>
      <t>1151E</t>
    </r>
  </si>
  <si>
    <r>
      <rPr>
        <sz val="12"/>
        <color theme="1"/>
        <rFont val="Calibri"/>
        <family val="2"/>
      </rPr>
      <t xml:space="preserve">   Tasas aduaneras y a importaciones</t>
    </r>
  </si>
  <si>
    <r>
      <rPr>
        <sz val="12"/>
        <color theme="1"/>
        <rFont val="Calibri"/>
        <family val="2"/>
      </rPr>
      <t>1152E</t>
    </r>
  </si>
  <si>
    <r>
      <rPr>
        <sz val="12"/>
        <color theme="1"/>
        <rFont val="Calibri"/>
        <family val="2"/>
      </rPr>
      <t xml:space="preserve">   Impuestos a las exportaciones</t>
    </r>
  </si>
  <si>
    <r>
      <rPr>
        <sz val="12"/>
        <color theme="1"/>
        <rFont val="Calibri"/>
        <family val="2"/>
      </rPr>
      <t>1153E1</t>
    </r>
  </si>
  <si>
    <r>
      <rPr>
        <sz val="12"/>
        <color theme="1"/>
        <rFont val="Calibri"/>
        <family val="2"/>
      </rPr>
      <t xml:space="preserve">   Utilidades de monopolios de exportación de recursos naturales</t>
    </r>
  </si>
  <si>
    <r>
      <rPr>
        <sz val="12"/>
        <color theme="1"/>
        <rFont val="Calibri"/>
        <family val="2"/>
      </rPr>
      <t>116E</t>
    </r>
  </si>
  <si>
    <r>
      <rPr>
        <sz val="12"/>
        <color theme="1"/>
        <rFont val="Calibri"/>
        <family val="2"/>
      </rPr>
      <t>Otros impuestos a pagar por compañías de recursos naturales</t>
    </r>
  </si>
  <si>
    <r>
      <rPr>
        <b/>
        <sz val="12"/>
        <color theme="0" tint="-0.99975585192419203"/>
        <rFont val="Calibri"/>
        <family val="2"/>
      </rPr>
      <t>12E</t>
    </r>
  </si>
  <si>
    <r>
      <rPr>
        <b/>
        <sz val="12"/>
        <color theme="0" tint="-0.99975585192419203"/>
        <rFont val="Calibri"/>
        <family val="2"/>
      </rPr>
      <t>Aportes sociales</t>
    </r>
  </si>
  <si>
    <r>
      <rPr>
        <sz val="12"/>
        <color theme="1"/>
        <rFont val="Calibri"/>
        <family val="2"/>
      </rPr>
      <t>1212E</t>
    </r>
  </si>
  <si>
    <r>
      <rPr>
        <sz val="12"/>
        <color theme="1"/>
        <rFont val="Calibri"/>
        <family val="2"/>
      </rPr>
      <t>Contribuciones de empleadores a la seguridad social</t>
    </r>
  </si>
  <si>
    <r>
      <rPr>
        <b/>
        <sz val="12"/>
        <color theme="0" tint="-0.99975585192419203"/>
        <rFont val="Calibri"/>
        <family val="2"/>
      </rPr>
      <t>14E</t>
    </r>
  </si>
  <si>
    <r>
      <rPr>
        <b/>
        <sz val="12"/>
        <color theme="0" tint="-0.99975585192419203"/>
        <rFont val="Calibri"/>
        <family val="2"/>
      </rPr>
      <t>Otros ingresos</t>
    </r>
  </si>
  <si>
    <r>
      <rPr>
        <i/>
        <sz val="12"/>
        <color theme="0" tint="-0.99975585192419203"/>
        <rFont val="Calibri"/>
        <family val="2"/>
      </rPr>
      <t>141E</t>
    </r>
  </si>
  <si>
    <r>
      <rPr>
        <i/>
        <sz val="12"/>
        <color theme="0" tint="-0.99975585192419203"/>
        <rFont val="Calibri"/>
        <family val="2"/>
      </rPr>
      <t>Ingresos por propiedades</t>
    </r>
  </si>
  <si>
    <r>
      <rPr>
        <i/>
        <sz val="12"/>
        <color theme="0" tint="-0.99975585192419203"/>
        <rFont val="Calibri"/>
        <family val="2"/>
      </rPr>
      <t>1412E</t>
    </r>
  </si>
  <si>
    <r>
      <rPr>
        <i/>
        <sz val="12"/>
        <color theme="0" tint="-0.99975585192419203"/>
        <rFont val="Calibri"/>
        <family val="2"/>
      </rPr>
      <t xml:space="preserve">   Dividendos</t>
    </r>
  </si>
  <si>
    <r>
      <rPr>
        <sz val="12"/>
        <color theme="1"/>
        <rFont val="Calibri"/>
        <family val="2"/>
      </rPr>
      <t>1412E1</t>
    </r>
  </si>
  <si>
    <r>
      <rPr>
        <sz val="12"/>
        <color theme="1"/>
        <rFont val="Calibri"/>
        <family val="2"/>
      </rPr>
      <t xml:space="preserve">      Provenientes de empresas estatales</t>
    </r>
  </si>
  <si>
    <r>
      <rPr>
        <sz val="12"/>
        <color theme="1"/>
        <rFont val="Calibri"/>
        <family val="2"/>
      </rPr>
      <t>1412E2</t>
    </r>
  </si>
  <si>
    <r>
      <rPr>
        <sz val="12"/>
        <color theme="1"/>
        <rFont val="Calibri"/>
        <family val="2"/>
      </rPr>
      <t xml:space="preserve">      Provenientes de participaciones (capital) gubernamental</t>
    </r>
  </si>
  <si>
    <r>
      <rPr>
        <sz val="12"/>
        <color theme="1"/>
        <rFont val="Calibri"/>
        <family val="2"/>
      </rPr>
      <t>1413E</t>
    </r>
  </si>
  <si>
    <r>
      <rPr>
        <sz val="12"/>
        <color theme="1"/>
        <rFont val="Calibri"/>
        <family val="2"/>
      </rPr>
      <t xml:space="preserve">   Retiros de ingresos de cuasicorporaciones</t>
    </r>
  </si>
  <si>
    <r>
      <rPr>
        <i/>
        <sz val="12"/>
        <color theme="0" tint="-0.99975585192419203"/>
        <rFont val="Calibri"/>
        <family val="2"/>
      </rPr>
      <t>1415E</t>
    </r>
  </si>
  <si>
    <r>
      <rPr>
        <i/>
        <sz val="12"/>
        <color theme="0" tint="-0.99975585192419203"/>
        <rFont val="Calibri"/>
        <family val="2"/>
      </rPr>
      <t xml:space="preserve">   Alquiler</t>
    </r>
  </si>
  <si>
    <r>
      <rPr>
        <sz val="12"/>
        <color theme="1"/>
        <rFont val="Calibri"/>
        <family val="2"/>
      </rPr>
      <t>1415E1</t>
    </r>
  </si>
  <si>
    <r>
      <rPr>
        <sz val="12"/>
        <color theme="1"/>
        <rFont val="Calibri"/>
        <family val="2"/>
      </rPr>
      <t xml:space="preserve">      Regalías</t>
    </r>
  </si>
  <si>
    <r>
      <rPr>
        <sz val="12"/>
        <color theme="1"/>
        <rFont val="Calibri"/>
        <family val="2"/>
      </rPr>
      <t>1415E2</t>
    </r>
  </si>
  <si>
    <r>
      <rPr>
        <sz val="12"/>
        <color theme="1"/>
        <rFont val="Calibri"/>
        <family val="2"/>
      </rPr>
      <t xml:space="preserve">      Bonificaciones</t>
    </r>
  </si>
  <si>
    <r>
      <rPr>
        <i/>
        <sz val="12"/>
        <color theme="0" tint="-0.99975585192419203"/>
        <rFont val="Calibri"/>
        <family val="2"/>
      </rPr>
      <t xml:space="preserve">      Derechos sobre la producción (en efectivo y en especie)</t>
    </r>
  </si>
  <si>
    <r>
      <rPr>
        <sz val="12"/>
        <color theme="1"/>
        <rFont val="Calibri"/>
        <family val="2"/>
      </rPr>
      <t>1415E31</t>
    </r>
  </si>
  <si>
    <r>
      <rPr>
        <sz val="12"/>
        <color theme="1"/>
        <rFont val="Calibri"/>
        <family val="2"/>
      </rPr>
      <t xml:space="preserve">         Entregado/pagado directamente al gobierno</t>
    </r>
  </si>
  <si>
    <r>
      <rPr>
        <sz val="12"/>
        <color theme="1"/>
        <rFont val="Calibri"/>
        <family val="2"/>
      </rPr>
      <t>1415E32</t>
    </r>
  </si>
  <si>
    <r>
      <rPr>
        <sz val="12"/>
        <color theme="1"/>
        <rFont val="Calibri"/>
        <family val="2"/>
      </rPr>
      <t xml:space="preserve">         Entregado/pagado a empresas estatales</t>
    </r>
  </si>
  <si>
    <r>
      <rPr>
        <sz val="12"/>
        <color theme="1"/>
        <rFont val="Calibri"/>
        <family val="2"/>
      </rPr>
      <t>1415E4</t>
    </r>
  </si>
  <si>
    <r>
      <rPr>
        <sz val="12"/>
        <color theme="1"/>
        <rFont val="Calibri"/>
        <family val="2"/>
      </rPr>
      <t xml:space="preserve">      Transferencias obligatorias al gobierno (infraestructura, etc.)</t>
    </r>
  </si>
  <si>
    <r>
      <rPr>
        <sz val="12"/>
        <color theme="1"/>
        <rFont val="Calibri"/>
        <family val="2"/>
      </rPr>
      <t>1415E5</t>
    </r>
  </si>
  <si>
    <r>
      <rPr>
        <sz val="12"/>
        <color theme="1"/>
        <rFont val="Calibri"/>
        <family val="2"/>
      </rPr>
      <t xml:space="preserve">      Pagos de otros alquileres</t>
    </r>
  </si>
  <si>
    <r>
      <rPr>
        <i/>
        <sz val="12"/>
        <color theme="0" tint="-0.99975585192419203"/>
        <rFont val="Calibri"/>
        <family val="2"/>
      </rPr>
      <t>142E</t>
    </r>
  </si>
  <si>
    <r>
      <rPr>
        <i/>
        <sz val="12"/>
        <color theme="0" tint="-0.99975585192419203"/>
        <rFont val="Calibri"/>
        <family val="2"/>
      </rPr>
      <t>Venta de bienes y servicios</t>
    </r>
  </si>
  <si>
    <r>
      <rPr>
        <sz val="12"/>
        <color theme="1"/>
        <rFont val="Calibri"/>
        <family val="2"/>
      </rPr>
      <t>1421E</t>
    </r>
  </si>
  <si>
    <r>
      <rPr>
        <sz val="12"/>
        <color theme="1"/>
        <rFont val="Calibri"/>
        <family val="2"/>
      </rPr>
      <t xml:space="preserve">   Venta de bienes y servicios por unidades de gobierno</t>
    </r>
  </si>
  <si>
    <r>
      <rPr>
        <sz val="12"/>
        <color theme="1"/>
        <rFont val="Calibri"/>
        <family val="2"/>
      </rPr>
      <t>1422E</t>
    </r>
  </si>
  <si>
    <r>
      <rPr>
        <sz val="12"/>
        <color theme="1"/>
        <rFont val="Calibri"/>
        <family val="2"/>
      </rPr>
      <t xml:space="preserve">   Honorarios administrativos por servicios del gobierno</t>
    </r>
  </si>
  <si>
    <r>
      <rPr>
        <sz val="12"/>
        <color theme="1"/>
        <rFont val="Calibri"/>
        <family val="2"/>
      </rPr>
      <t>143E</t>
    </r>
  </si>
  <si>
    <r>
      <rPr>
        <sz val="12"/>
        <color theme="1"/>
        <rFont val="Calibri"/>
        <family val="2"/>
      </rPr>
      <t>Multas, penalidades y prendas</t>
    </r>
  </si>
  <si>
    <r>
      <rPr>
        <sz val="12"/>
        <color theme="1"/>
        <rFont val="Calibri"/>
        <family val="2"/>
      </rPr>
      <t>144E1</t>
    </r>
  </si>
  <si>
    <r>
      <rPr>
        <sz val="12"/>
        <color theme="1"/>
        <rFont val="Calibri"/>
        <family val="2"/>
      </rPr>
      <t>Transferencias voluntarias al gobierno (donaciones)</t>
    </r>
  </si>
  <si>
    <r>
      <rPr>
        <b/>
        <sz val="12"/>
        <color theme="1"/>
        <rFont val="Calibri"/>
        <family val="2"/>
      </rPr>
      <t xml:space="preserve">TOTAL, divulgado por el gobierno </t>
    </r>
  </si>
  <si>
    <r>
      <rPr>
        <b/>
        <sz val="12"/>
        <color theme="1"/>
        <rFont val="Calibri"/>
        <family val="2"/>
      </rPr>
      <t>TOTAL, cotejado</t>
    </r>
  </si>
  <si>
    <r>
      <rPr>
        <b/>
        <sz val="16"/>
        <color theme="1"/>
        <rFont val="Calibri"/>
        <family val="2"/>
      </rPr>
      <t>E. Notas</t>
    </r>
  </si>
  <si>
    <r>
      <rPr>
        <i/>
        <sz val="10"/>
        <color theme="1"/>
        <rFont val="Calibri"/>
        <family val="2"/>
      </rPr>
      <t>Ejemplo: Informe EITI de Noruega de 2012.</t>
    </r>
  </si>
  <si>
    <r>
      <rPr>
        <i/>
        <sz val="12"/>
        <color theme="1"/>
        <rFont val="Calibri"/>
        <family val="2"/>
      </rPr>
      <t>Introduzca las compañías que se incluyen en el Informe EITI. Agregue columnas según sea necesario.</t>
    </r>
  </si>
  <si>
    <r>
      <rPr>
        <i/>
        <sz val="10"/>
        <color theme="1"/>
        <rFont val="Calibri"/>
        <family val="2"/>
      </rPr>
      <t>Noruega es un caso especial en el sentido de que los pagos de todas las compañías se cotejan a cero. En la mayoría de los países, las cifras que se proporcionen en la sección (B) y el subtotal de (D) diferirán.</t>
    </r>
  </si>
  <si>
    <r>
      <rPr>
        <sz val="12"/>
        <color theme="1"/>
        <rFont val="Calibri"/>
        <family val="2"/>
      </rPr>
      <t>Norge AS</t>
    </r>
  </si>
  <si>
    <r>
      <rPr>
        <sz val="12"/>
        <color theme="1"/>
        <rFont val="Calibri"/>
        <family val="2"/>
      </rPr>
      <t>E. ON E&amp;P Norge AS</t>
    </r>
  </si>
  <si>
    <r>
      <rPr>
        <sz val="12"/>
        <color theme="1"/>
        <rFont val="Calibri"/>
        <family val="2"/>
      </rPr>
      <t>Sucursal noruega de Edison International NUF</t>
    </r>
  </si>
  <si>
    <r>
      <rPr>
        <sz val="12"/>
        <color theme="1"/>
        <rFont val="Calibri"/>
        <family val="2"/>
      </rPr>
      <t>ExxonMobil Expl. y Prod. Noruega AS2)</t>
    </r>
  </si>
  <si>
    <r>
      <rPr>
        <sz val="12"/>
        <color theme="1"/>
        <rFont val="Calibri"/>
        <family val="2"/>
      </rPr>
      <t>Lotos Expl. y Prod.  Norge AS</t>
    </r>
  </si>
  <si>
    <r>
      <rPr>
        <sz val="12"/>
        <color theme="1"/>
        <rFont val="Calibri"/>
        <family val="2"/>
      </rPr>
      <t>Petróleo/gas</t>
    </r>
  </si>
  <si>
    <r>
      <rPr>
        <i/>
        <sz val="10"/>
        <color theme="1"/>
        <rFont val="Calibri"/>
        <family val="2"/>
      </rPr>
      <t xml:space="preserve">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t>
    </r>
  </si>
  <si>
    <r>
      <rPr>
        <b/>
        <sz val="16"/>
        <color theme="1"/>
        <rFont val="Calibri"/>
        <family val="2"/>
      </rPr>
      <t>D. Pagos por flujo de ingresos y por compañía</t>
    </r>
  </si>
  <si>
    <r>
      <rPr>
        <i/>
        <sz val="10"/>
        <color theme="1"/>
        <rFont val="Calibri"/>
        <family val="2"/>
      </rPr>
      <t>Registre las cifras como las informe el gobierno, corregidas después del cotejo.</t>
    </r>
  </si>
  <si>
    <r>
      <rPr>
        <b/>
        <sz val="12"/>
        <color theme="1"/>
        <rFont val="Calibri"/>
        <family val="2"/>
      </rPr>
      <t>Organismo gubernamental receptor</t>
    </r>
  </si>
  <si>
    <r>
      <rPr>
        <sz val="12"/>
        <color rgb="FF3F3F76"/>
        <rFont val="Calibri"/>
        <family val="2"/>
      </rPr>
      <t>incluido</t>
    </r>
  </si>
  <si>
    <r>
      <rPr>
        <sz val="12"/>
        <color theme="1"/>
        <rFont val="Calibri"/>
        <family val="2"/>
      </rPr>
      <t>Selskapsskatt [1]</t>
    </r>
  </si>
  <si>
    <r>
      <rPr>
        <sz val="12"/>
        <color theme="1"/>
        <rFont val="Calibri"/>
        <family val="2"/>
      </rPr>
      <t>Oljeskattekontoret (oficina de impuesto al petróleo)</t>
    </r>
  </si>
  <si>
    <r>
      <rPr>
        <sz val="12"/>
        <color theme="1"/>
        <rFont val="Calibri"/>
        <family val="2"/>
      </rPr>
      <t>Særskatt (impuesto especial) [1]</t>
    </r>
  </si>
  <si>
    <r>
      <rPr>
        <sz val="12"/>
        <color rgb="FF3F3F76"/>
        <rFont val="Calibri"/>
        <family val="2"/>
      </rPr>
      <t>no incluido</t>
    </r>
  </si>
  <si>
    <r>
      <rPr>
        <sz val="12"/>
        <color rgb="FF3F3F76"/>
        <rFont val="Calibri"/>
        <family val="2"/>
      </rPr>
      <t>no aplica</t>
    </r>
  </si>
  <si>
    <r>
      <rPr>
        <sz val="12"/>
        <color theme="1"/>
        <rFont val="Calibri"/>
        <family val="2"/>
      </rPr>
      <t>Arealavgift (honorarios de área)</t>
    </r>
  </si>
  <si>
    <r>
      <rPr>
        <sz val="12"/>
        <color theme="1"/>
        <rFont val="Calibri"/>
        <family val="2"/>
      </rPr>
      <t>Oljedirektoratet (Dirección del petróleo de Noruega)</t>
    </r>
  </si>
  <si>
    <r>
      <rPr>
        <sz val="12"/>
        <color theme="1"/>
        <rFont val="Calibri"/>
        <family val="2"/>
      </rPr>
      <t>CO2 avgift (tasa por CO2)</t>
    </r>
  </si>
  <si>
    <r>
      <rPr>
        <sz val="12"/>
        <color theme="1"/>
        <rFont val="Calibri"/>
        <family val="2"/>
      </rPr>
      <t>NOX avgift (tasa por NOX)</t>
    </r>
  </si>
  <si>
    <r>
      <rPr>
        <sz val="12"/>
        <color theme="1"/>
        <rFont val="Calibri"/>
        <family val="2"/>
      </rPr>
      <t>Toll- og avgiftsdirektoratet (Dirección de aduanas y consumo)</t>
    </r>
  </si>
  <si>
    <r>
      <rPr>
        <sz val="12"/>
        <color theme="1"/>
        <rFont val="Calibri"/>
        <family val="2"/>
      </rPr>
      <t>Dividendo proveniente de la propiedad de Statoil</t>
    </r>
  </si>
  <si>
    <r>
      <rPr>
        <sz val="12"/>
        <color theme="1"/>
        <rFont val="Calibri"/>
        <family val="2"/>
      </rPr>
      <t>Norges Bank</t>
    </r>
  </si>
  <si>
    <r>
      <rPr>
        <sz val="12"/>
        <color theme="1"/>
        <rFont val="Calibri"/>
        <family val="2"/>
      </rPr>
      <t>Inversión financiera directa estatal (Petoro)</t>
    </r>
  </si>
  <si>
    <r>
      <rPr>
        <sz val="12"/>
        <color theme="1"/>
        <rFont val="Calibri"/>
        <family val="2"/>
      </rPr>
      <t>Las cifras correspondientes a pagos desglosadas por impuesto ordinario e impuesto especial no se encuentran disponibles; por lo tanto, las cifras dentro de los impuestos especiales también incluyen el impuesto a los ingresos corporativos.</t>
    </r>
  </si>
  <si>
    <t>Versión 1.1 al 5 de marzo de 2015</t>
  </si>
  <si>
    <t>Archivo de datos electrónico (CSV,Excel)</t>
  </si>
  <si>
    <t>Producto interno bruto - industrias extractivas (Valor añadido bruto)</t>
  </si>
  <si>
    <t>Producto interno bruto - todos los sectores</t>
  </si>
  <si>
    <t>Ingresos del gobierno - industrias extractivas</t>
  </si>
  <si>
    <t xml:space="preserve">Ingresos del gobierno - todos los sectores </t>
  </si>
  <si>
    <t>USD</t>
  </si>
  <si>
    <t>Exportaciones - industrias extractivas</t>
  </si>
  <si>
    <t xml:space="preserve">Exportaciones - todos los sectores </t>
  </si>
  <si>
    <t>Indique si el flujo de ingresos está "incluido y conciliado", "incluido y parcialmente conciliado, "incluido y no conciliado", "no aplica" o "no está incluido" en el Informe EITI. Si "está incluido", introduzca el flujo de ingresos en la casilla con el título "Flujos de ingresos". La letra E en los códigos de las estadísticas de las finanzas públicas significa que son los códigos que se usan para los ingresos provenientes de compañías extractivas. Los dígitos a la izquierda de una E son códigos reales de estadísticas de las finanzas públicas. Los dígitos a la derecha de una E son subcategorías creadas exclusivamente para ingresos provenientes de compañías extractivas.</t>
  </si>
  <si>
    <t>Introduzca los flujos de ingresos que se incluyen en el Informe EITI. Si más de un flujo de ingresos entra en la misma clasificación de las estadísticas de las finanzas públicas, copie la fila y péguela como una nueva. Solo deben incluirse los pagos a gobiernos de las compañías en su propio nombre. Los pagos a gobiernos de las compañías en nombre de sus empleados deben excluirse (por ejemplo, el impuesto a las ganancias personales retenido/PAYE, contribuciones de empleados a la seguridad social). En la tercera columna, introduzca la cifra total de cada flujo de ingresos según la divulgue el gobierno; incluya también los ingresos no cotejados.</t>
  </si>
  <si>
    <t>B. Flujos de ingresos (incluidos los no conciliados)</t>
  </si>
  <si>
    <t>TOTAL, conciliado</t>
  </si>
  <si>
    <t>Registrar las cifras tal como las informe el gobierno, corregidas después de la conciliación.</t>
  </si>
  <si>
    <t>El formulario tiene 3 partes (pestañas):</t>
  </si>
  <si>
    <t xml:space="preserve">   La parte 3 comprende datos sobre los ingresos del gobierno por flujo de ingresos y por compañía. Se presenta un ejemplo de esta parte con el Informe EITI 2012 de Noruega en la pestaña final.</t>
  </si>
  <si>
    <t>Nombre del organismo gubernamental recaudador</t>
  </si>
  <si>
    <t>Comentarios</t>
  </si>
  <si>
    <t>1415E3</t>
  </si>
  <si>
    <t xml:space="preserve">La Secretaría Internacional está disponible para brindar asesoramiento y apoyo. Contacte a </t>
  </si>
  <si>
    <t>secretariat@eiti.org</t>
  </si>
  <si>
    <r>
      <rPr>
        <b/>
        <sz val="11"/>
        <color rgb="FF000000"/>
        <rFont val="Calibri"/>
        <family val="2"/>
      </rPr>
      <t>Los campos marcados de color anaranjado son obligatorios.</t>
    </r>
  </si>
  <si>
    <t>Política de Datos Abiertos</t>
  </si>
  <si>
    <t>Oro, volumen</t>
  </si>
  <si>
    <t>Cobre, volumen</t>
  </si>
  <si>
    <t>Oro, valor</t>
  </si>
  <si>
    <t>Cobre, valor</t>
  </si>
  <si>
    <t>Toneladas</t>
  </si>
  <si>
    <t>Nombre / fuente de la empresa</t>
  </si>
  <si>
    <t>Sector</t>
  </si>
  <si>
    <t>Incluido y conciliado</t>
  </si>
  <si>
    <t>Por favor incluya cualquier información adicional que desee destacar con respecto a los datos de ingresos aquí.</t>
  </si>
  <si>
    <t>142E</t>
  </si>
  <si>
    <t>Venta de bienes y servicios</t>
  </si>
  <si>
    <t xml:space="preserve">      Derechos sobre la producción (en efectivo y en especie)</t>
  </si>
  <si>
    <t>1415E</t>
  </si>
  <si>
    <t xml:space="preserve">   Alquiler</t>
  </si>
  <si>
    <t>14E</t>
  </si>
  <si>
    <t>Otros ingresos</t>
  </si>
  <si>
    <t>141E</t>
  </si>
  <si>
    <t>Ingresos por propiedades</t>
  </si>
  <si>
    <t>1412E</t>
  </si>
  <si>
    <t xml:space="preserve">   Dividendos</t>
  </si>
  <si>
    <t>12E</t>
  </si>
  <si>
    <t>Aportes sociales</t>
  </si>
  <si>
    <t>115E</t>
  </si>
  <si>
    <t>Impuestos sobre las transacciones y el comercio internacional</t>
  </si>
  <si>
    <t>1145E</t>
  </si>
  <si>
    <t xml:space="preserve">   Impuestos sobre el uso de bienes/permiso para usar bienes o realizar actividades</t>
  </si>
  <si>
    <t>114E</t>
  </si>
  <si>
    <t>Impuestos a los bienes y servicios</t>
  </si>
  <si>
    <t>11E</t>
  </si>
  <si>
    <t>Impuestos</t>
  </si>
  <si>
    <t>111E</t>
  </si>
  <si>
    <t>Impuestos a las ganancias, las utilidades y las ganancias de capital</t>
  </si>
  <si>
    <t>&lt;Seleccionar unidad&gt;</t>
  </si>
  <si>
    <t>Minería</t>
  </si>
  <si>
    <t>Oro</t>
  </si>
  <si>
    <t>República Dominicana</t>
  </si>
  <si>
    <t>Deloitte RD, SRL</t>
  </si>
  <si>
    <t>No aplicable</t>
  </si>
  <si>
    <t>Sí</t>
  </si>
  <si>
    <t>Falconbridge Dominicana</t>
  </si>
  <si>
    <t>101886714</t>
  </si>
  <si>
    <t>130417784</t>
  </si>
  <si>
    <t>101530286</t>
  </si>
  <si>
    <t>101007176</t>
  </si>
  <si>
    <t>130985261</t>
  </si>
  <si>
    <t>Bauxita</t>
  </si>
  <si>
    <t>Dirección General de Impuestos Internos</t>
  </si>
  <si>
    <t>Impuesto Sobre la Renta</t>
  </si>
  <si>
    <t>No</t>
  </si>
  <si>
    <t>DOP</t>
  </si>
  <si>
    <t>No aplica</t>
  </si>
  <si>
    <t>https://eitird.mem.gob.do/</t>
  </si>
  <si>
    <t>Oro, Plata</t>
  </si>
  <si>
    <t>Oro, Plata, Cobre</t>
  </si>
  <si>
    <t>Ferroníquel</t>
  </si>
  <si>
    <t>Producción</t>
  </si>
  <si>
    <t>Plata</t>
  </si>
  <si>
    <t>Cobre</t>
  </si>
  <si>
    <t>Volumen</t>
  </si>
  <si>
    <t>Valor en USD</t>
  </si>
  <si>
    <t>Unidad</t>
  </si>
  <si>
    <t>Onzas troy</t>
  </si>
  <si>
    <t>Toneladas métricas</t>
  </si>
  <si>
    <t>Mineral</t>
  </si>
  <si>
    <r>
      <t>Oro</t>
    </r>
    <r>
      <rPr>
        <sz val="10"/>
        <color theme="1"/>
        <rFont val="Calibri"/>
        <family val="2"/>
      </rPr>
      <t>, volumen</t>
    </r>
  </si>
  <si>
    <t>Plata, volumen</t>
  </si>
  <si>
    <t>Plata, valor</t>
  </si>
  <si>
    <t>Bauxita, volumen</t>
  </si>
  <si>
    <t>Bauxita, valor</t>
  </si>
  <si>
    <t>oz</t>
  </si>
  <si>
    <t>https://eitird.mem.gob.do/explorar-datos/produccion/</t>
  </si>
  <si>
    <t>Exportación</t>
  </si>
  <si>
    <t>https://www.bancentral.gov.do/publicaciones_economicas/infeco/infeco2015-12.pdf</t>
  </si>
  <si>
    <t>https://eitird.mem.gob.do/explorar-datos/distribucion-de-los-ingresos/</t>
  </si>
  <si>
    <t xml:space="preserve">Registro Público de Derechos Mineros </t>
  </si>
  <si>
    <t>https://eitird.mem.gob.do/explorar-datos/otorgamiento/</t>
  </si>
  <si>
    <t>http://www.mem.gob.do/transparencia/index.php/documentos/category/contratos-especiales-pueblo-viejo-dominicana-corporation-ceam-falcondo-dovemco-s-a-ideal-dominicana-EnviroGold-las-lagunas-limited</t>
  </si>
  <si>
    <t>No disponible</t>
  </si>
  <si>
    <t>https://eitird.mem.gob.do/explorar-datos/gasto-social-y-economico/</t>
  </si>
  <si>
    <t>Caja Única del Tesoro</t>
  </si>
  <si>
    <t>Dirección General de Minería</t>
  </si>
  <si>
    <t>Ministerio de Energía y Minas / Dirección General de Minería</t>
  </si>
  <si>
    <t>Regalia Venta y Exportacion de Bauxita</t>
  </si>
  <si>
    <t>Conclusión:</t>
  </si>
  <si>
    <r>
      <rPr>
        <sz val="11"/>
        <color rgb="FFFF0000"/>
        <rFont val="Verdana"/>
        <family val="2"/>
      </rPr>
      <t>*</t>
    </r>
    <r>
      <rPr>
        <sz val="11"/>
        <color theme="1"/>
        <rFont val="Verdana"/>
        <family val="2"/>
      </rPr>
      <t xml:space="preserve"> Las recaudaciones y los pagos del ISR se realizan en dólares estadounidenses, la variación corresponde a diferencia en uso de tasa de cambio.</t>
    </r>
  </si>
  <si>
    <r>
      <rPr>
        <sz val="11"/>
        <color rgb="FFFF0000"/>
        <rFont val="Verdana"/>
        <family val="2"/>
      </rPr>
      <t xml:space="preserve">* </t>
    </r>
    <r>
      <rPr>
        <sz val="11"/>
        <color theme="1"/>
        <rFont val="Verdana"/>
        <family val="2"/>
      </rPr>
      <t>Las recaudaciones y los pagos del PUN se realizan en dólares estadounidenses, la variación corresponde a diferencia en uso de tasa de cambio.</t>
    </r>
  </si>
  <si>
    <r>
      <rPr>
        <sz val="11"/>
        <color rgb="FFFF0000"/>
        <rFont val="Verdana"/>
        <family val="2"/>
      </rPr>
      <t>*</t>
    </r>
    <r>
      <rPr>
        <sz val="11"/>
        <color theme="1"/>
        <rFont val="Verdana"/>
        <family val="2"/>
      </rPr>
      <t xml:space="preserve"> Las recaudaciones y los pagos del IMA se realizan en dólares estadounidenses, la variación corresponde a diferencia en uso de tasa de cambio.</t>
    </r>
  </si>
  <si>
    <r>
      <rPr>
        <sz val="11"/>
        <color rgb="FFFF0000"/>
        <rFont val="Verdana"/>
        <family val="2"/>
      </rPr>
      <t>*</t>
    </r>
    <r>
      <rPr>
        <sz val="11"/>
        <color theme="1"/>
        <rFont val="Verdana"/>
        <family val="2"/>
      </rPr>
      <t xml:space="preserve"> Las recaudaciones y los pagos del RNF se realizan en dólares estadounidenses, la variación corresponde a diferencia en uso de tasa de cambio.</t>
    </r>
  </si>
  <si>
    <r>
      <rPr>
        <sz val="11"/>
        <color rgb="FFFF0000"/>
        <rFont val="Verdana"/>
        <family val="2"/>
      </rPr>
      <t>*</t>
    </r>
    <r>
      <rPr>
        <sz val="11"/>
        <color theme="1"/>
        <rFont val="Verdana"/>
        <family val="2"/>
      </rPr>
      <t xml:space="preserve"> Las recaudaciones y los pagos del precio compra/venta de bauxita se realizan en dólares estadounidenses.</t>
    </r>
  </si>
  <si>
    <t>Ministerio de Energía y Minas de la República Dominicana</t>
  </si>
  <si>
    <t>Primer Informe EITI-RD 2015</t>
  </si>
  <si>
    <t>Cotejo de Datos</t>
  </si>
  <si>
    <t>Al 31 de diciembre de 2015</t>
  </si>
  <si>
    <t>Valores expresados en RD$</t>
  </si>
  <si>
    <t>No incluido</t>
  </si>
  <si>
    <t>Aracelli Cardozo - Socio Deloitte RD, SRL</t>
  </si>
  <si>
    <t xml:space="preserve">acardozo@deloitte.com </t>
  </si>
  <si>
    <t>https://mem.gob.do/index.php/eitird</t>
  </si>
  <si>
    <t>No alpica</t>
  </si>
  <si>
    <t>Nota: Los datos contenidos en esta página no fueron sujetos a cotejo o alguna verificación adicional por parte del Administrador Independiente, los datos fueron transcritos del Informe Contextual preparado por la Comisión Nacional EITI -RD.</t>
  </si>
  <si>
    <t xml:space="preserve">Ver explicación </t>
  </si>
  <si>
    <r>
      <rPr>
        <sz val="11"/>
        <rFont val="Verdana"/>
        <family val="2"/>
      </rPr>
      <t xml:space="preserve">Verificar las secciones del Primer Informe EITI-RD detalladas a continuación:
</t>
    </r>
    <r>
      <rPr>
        <b/>
        <sz val="11"/>
        <rFont val="Verdana"/>
        <family val="2"/>
      </rPr>
      <t>a) Sección 3 "Resultados del Cortejo", 
b) Sección 4 "Recomendaciones"
c) Anexos</t>
    </r>
    <r>
      <rPr>
        <sz val="11"/>
        <rFont val="Verdana"/>
        <family val="2"/>
      </rPr>
      <t xml:space="preserve">
Para tales fines visite:
</t>
    </r>
    <r>
      <rPr>
        <b/>
        <sz val="11"/>
        <rFont val="Verdana"/>
        <family val="2"/>
      </rPr>
      <t>https://eitird.mem.gob.do</t>
    </r>
  </si>
  <si>
    <t xml:space="preserve">No </t>
  </si>
  <si>
    <t>Patente Minera</t>
  </si>
  <si>
    <t>Otros impuestos recaudados por la DGII</t>
  </si>
  <si>
    <t>Incluido y no conciliado</t>
  </si>
  <si>
    <t>Otr</t>
  </si>
  <si>
    <t>Otros servicios (exportaciones)</t>
  </si>
  <si>
    <t>Renta/Carga Normal</t>
  </si>
  <si>
    <t>Carga Suplementaria</t>
  </si>
  <si>
    <t xml:space="preserve">Informe del Administrador Independiente Deloitte, pag. 15, figura 8. </t>
  </si>
  <si>
    <t>Registro Nacional del Contribuyente (RNC)</t>
  </si>
  <si>
    <t>http://www.dgii.gov.do/servicios/consultas/Paginas/RNC.aspx</t>
  </si>
  <si>
    <t>Impuesto Minimo Anual Minero</t>
  </si>
  <si>
    <t>Regalia 5% FOB</t>
  </si>
  <si>
    <t xml:space="preserve">Tesoreria </t>
  </si>
  <si>
    <t>Participacion sobre las Utilidades Netas</t>
  </si>
  <si>
    <t>Retorno Neto de Fundicion</t>
  </si>
  <si>
    <t>Direccion General de Impuestos Internos</t>
  </si>
  <si>
    <t>Direccion General de Aduanas</t>
  </si>
  <si>
    <t>Direccion General de Mineria</t>
  </si>
  <si>
    <t>Pueblo Viejo Dominicana Corporation</t>
  </si>
  <si>
    <t>Envirogold Las Lagunas Limited</t>
  </si>
  <si>
    <t>Corporacion Minera Dominicana SAS</t>
  </si>
  <si>
    <t>DOVEMCO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</si>
</sst>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_(* \(#,##0\);_(* &quot;-&quot;??_);_(@_)"/>
  </numFmts>
  <fonts count="66">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i/>
      <sz val="10"/>
      <name val="Calibri"/>
      <family val="2"/>
      <scheme val="minor"/>
    </font>
    <font>
      <i/>
      <sz val="11"/>
      <color rgb="FF000000"/>
      <name val="Calibri"/>
      <family val="2"/>
    </font>
    <font>
      <sz val="11"/>
      <color rgb="FF000000"/>
      <name val="Calibri"/>
      <family val="2"/>
    </font>
    <font>
      <u/>
      <sz val="11"/>
      <color rgb="FF000000"/>
      <name val="Calibri"/>
      <family val="2"/>
    </font>
    <font>
      <sz val="11"/>
      <color theme="1"/>
      <name val="Calibri"/>
      <family val="2"/>
    </font>
    <font>
      <i/>
      <sz val="10"/>
      <color theme="1"/>
      <name val="Calibri"/>
      <family val="2"/>
    </font>
    <font>
      <sz val="10"/>
      <color theme="1"/>
      <name val="Calibri"/>
      <family val="2"/>
    </font>
    <font>
      <sz val="10"/>
      <color rgb="FF000000"/>
      <name val="Calibri"/>
      <family val="2"/>
    </font>
    <font>
      <sz val="12"/>
      <color rgb="FF3F3F76"/>
      <name val="Calibri"/>
      <family val="2"/>
    </font>
    <font>
      <b/>
      <sz val="16"/>
      <color theme="1"/>
      <name val="Calibri"/>
      <family val="2"/>
    </font>
    <font>
      <b/>
      <sz val="12"/>
      <color theme="1"/>
      <name val="Calibri"/>
      <family val="2"/>
    </font>
    <font>
      <b/>
      <sz val="12"/>
      <color theme="0" tint="-0.99975585192419203"/>
      <name val="Calibri"/>
      <family val="2"/>
    </font>
    <font>
      <i/>
      <sz val="12"/>
      <color theme="0" tint="-0.99975585192419203"/>
      <name val="Calibri"/>
      <family val="2"/>
    </font>
    <font>
      <b/>
      <sz val="11"/>
      <color rgb="FF3F3F3F"/>
      <name val="Calibri"/>
      <family val="2"/>
      <scheme val="minor"/>
    </font>
    <font>
      <b/>
      <i/>
      <sz val="10"/>
      <color rgb="FF3F3F3F"/>
      <name val="Calibri"/>
      <family val="2"/>
      <scheme val="minor"/>
    </font>
    <font>
      <b/>
      <sz val="11"/>
      <color rgb="FF000000"/>
      <name val="Calibri"/>
      <family val="2"/>
      <scheme val="minor"/>
    </font>
    <font>
      <b/>
      <sz val="11"/>
      <color rgb="FF000000"/>
      <name val="Calibri"/>
      <family val="2"/>
    </font>
    <font>
      <i/>
      <sz val="12"/>
      <color rgb="FFA6A6A6"/>
      <name val="Calibri"/>
      <family val="2"/>
    </font>
    <font>
      <b/>
      <sz val="12"/>
      <color rgb="FFA6A6A6"/>
      <name val="Calibri"/>
      <family val="2"/>
    </font>
    <font>
      <u/>
      <sz val="10"/>
      <color theme="10"/>
      <name val="Calibri"/>
      <family val="2"/>
      <scheme val="minor"/>
    </font>
    <font>
      <sz val="10"/>
      <name val="Arial"/>
      <family val="2"/>
    </font>
    <font>
      <sz val="8"/>
      <name val="Verdana"/>
      <family val="2"/>
    </font>
    <font>
      <b/>
      <sz val="8"/>
      <name val="Verdana"/>
      <family val="2"/>
    </font>
    <font>
      <sz val="7"/>
      <name val="Verdana"/>
      <family val="2"/>
    </font>
    <font>
      <b/>
      <sz val="9"/>
      <name val="Verdana"/>
      <family val="2"/>
    </font>
    <font>
      <sz val="11"/>
      <color theme="1"/>
      <name val="Verdana"/>
      <family val="2"/>
    </font>
    <font>
      <sz val="11"/>
      <color rgb="FFFF0000"/>
      <name val="Verdana"/>
      <family val="2"/>
    </font>
    <font>
      <sz val="11"/>
      <name val="Arial"/>
      <family val="2"/>
    </font>
    <font>
      <b/>
      <sz val="11"/>
      <color theme="1"/>
      <name val="Verdana"/>
      <family val="2"/>
    </font>
    <font>
      <b/>
      <sz val="11"/>
      <name val="Arial"/>
      <family val="2"/>
    </font>
    <font>
      <sz val="11"/>
      <name val="Verdana"/>
      <family val="2"/>
    </font>
    <font>
      <b/>
      <sz val="11"/>
      <name val="Verdana"/>
      <family val="2"/>
    </font>
    <font>
      <b/>
      <sz val="7"/>
      <name val="Verdana"/>
      <family val="2"/>
    </font>
    <font>
      <b/>
      <sz val="12"/>
      <name val="Verdana"/>
      <family val="2"/>
    </font>
    <font>
      <sz val="12"/>
      <name val="Verdana"/>
      <family val="2"/>
    </font>
    <font>
      <b/>
      <sz val="10"/>
      <color rgb="FFFF0000"/>
      <name val="Calibri"/>
      <family val="2"/>
      <scheme val="minor"/>
    </font>
  </fonts>
  <fills count="17">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FFFF00"/>
        <bgColor indexed="64"/>
      </patternFill>
    </fill>
    <fill>
      <patternFill patternType="solid">
        <fgColor theme="8" tint="0.79998168889431442"/>
        <bgColor indexed="64"/>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ck">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auto="1"/>
      </left>
      <right style="thin">
        <color auto="1"/>
      </right>
      <top/>
      <bottom/>
      <diagonal/>
    </border>
    <border>
      <left/>
      <right/>
      <top style="thin">
        <color auto="1"/>
      </top>
      <bottom style="double">
        <color auto="1"/>
      </bottom>
      <diagonal/>
    </border>
    <border>
      <left style="thin">
        <color auto="1"/>
      </left>
      <right/>
      <top style="thin">
        <color auto="1"/>
      </top>
      <bottom style="thin">
        <color auto="1"/>
      </bottom>
      <diagonal/>
    </border>
  </borders>
  <cellStyleXfs count="31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3" fillId="13" borderId="36" applyNumberFormat="0" applyAlignment="0" applyProtection="0"/>
    <xf numFmtId="0" fontId="50" fillId="0" borderId="0"/>
    <xf numFmtId="9" fontId="1" fillId="0" borderId="0" applyFont="0" applyFill="0" applyBorder="0" applyAlignment="0" applyProtection="0"/>
  </cellStyleXfs>
  <cellXfs count="273">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3" fillId="0" borderId="0" xfId="0" applyFont="1" applyBorder="1" applyAlignment="1">
      <alignment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3" fontId="10" fillId="0" borderId="0" xfId="0" applyNumberFormat="1" applyFont="1"/>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9" fillId="0" borderId="3" xfId="0" applyFont="1" applyBorder="1" applyAlignment="1">
      <alignment vertical="center" wrapText="1"/>
    </xf>
    <xf numFmtId="0" fontId="2" fillId="0" borderId="2" xfId="0" applyFont="1" applyBorder="1" applyAlignment="1">
      <alignment vertical="center" wrapText="1"/>
    </xf>
    <xf numFmtId="0" fontId="9" fillId="0" borderId="7"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3" fillId="6" borderId="0" xfId="0" applyFont="1" applyFill="1" applyBorder="1" applyAlignment="1">
      <alignment horizontal="left" wrapText="1"/>
    </xf>
    <xf numFmtId="0" fontId="14" fillId="0" borderId="0" xfId="0" applyFont="1" applyBorder="1"/>
    <xf numFmtId="0" fontId="17" fillId="0" borderId="0" xfId="128" applyFont="1"/>
    <xf numFmtId="0" fontId="16"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8" borderId="0" xfId="0" applyFont="1" applyFill="1" applyAlignment="1">
      <alignment horizontal="left" vertical="center"/>
    </xf>
    <xf numFmtId="0" fontId="11"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7" borderId="0" xfId="0" applyFont="1" applyFill="1" applyAlignment="1">
      <alignment vertical="center"/>
    </xf>
    <xf numFmtId="0" fontId="23" fillId="8" borderId="0" xfId="0" applyFont="1" applyFill="1" applyAlignment="1">
      <alignment vertical="center"/>
    </xf>
    <xf numFmtId="0" fontId="23" fillId="9" borderId="0" xfId="0" applyFont="1" applyFill="1" applyAlignment="1">
      <alignment vertical="center"/>
    </xf>
    <xf numFmtId="0" fontId="23" fillId="9" borderId="0" xfId="0" applyFont="1" applyFill="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165"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165" fontId="11" fillId="4" borderId="21" xfId="0" applyNumberFormat="1" applyFont="1" applyFill="1" applyBorder="1" applyAlignment="1">
      <alignment horizontal="left" wrapText="1"/>
    </xf>
    <xf numFmtId="165" fontId="11" fillId="4" borderId="22" xfId="0" applyNumberFormat="1" applyFont="1" applyFill="1" applyBorder="1" applyAlignment="1">
      <alignment horizontal="left"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7" fillId="11" borderId="12" xfId="0" applyFont="1" applyFill="1" applyBorder="1" applyAlignment="1">
      <alignment vertical="center"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4" fillId="0" borderId="2" xfId="0" applyFont="1" applyBorder="1"/>
    <xf numFmtId="0" fontId="9" fillId="0" borderId="0" xfId="0" applyFont="1" applyAlignment="1">
      <alignment horizontal="left"/>
    </xf>
    <xf numFmtId="0" fontId="9" fillId="0" borderId="0" xfId="0" applyFont="1" applyAlignment="1">
      <alignment vertical="top"/>
    </xf>
    <xf numFmtId="0" fontId="24" fillId="10" borderId="0" xfId="0" applyFont="1" applyFill="1" applyBorder="1"/>
    <xf numFmtId="0" fontId="27" fillId="7" borderId="0" xfId="0" applyFont="1" applyFill="1"/>
    <xf numFmtId="0" fontId="29" fillId="0" borderId="0" xfId="0" applyFont="1" applyAlignment="1"/>
    <xf numFmtId="0" fontId="28" fillId="0" borderId="0" xfId="0" applyFont="1" applyAlignment="1">
      <alignment vertical="top"/>
    </xf>
    <xf numFmtId="0" fontId="28" fillId="0" borderId="2" xfId="0" applyFont="1" applyBorder="1"/>
    <xf numFmtId="3" fontId="14" fillId="0" borderId="0" xfId="0" applyNumberFormat="1" applyFont="1"/>
    <xf numFmtId="0" fontId="15" fillId="0" borderId="0" xfId="0" applyFont="1" applyBorder="1"/>
    <xf numFmtId="165" fontId="11" fillId="5" borderId="24" xfId="0" applyNumberFormat="1" applyFont="1" applyFill="1" applyBorder="1" applyAlignment="1">
      <alignment horizontal="left" wrapText="1"/>
    </xf>
    <xf numFmtId="0" fontId="11" fillId="6" borderId="0" xfId="0" applyFont="1" applyFill="1" applyBorder="1" applyAlignment="1">
      <alignment horizontal="left" wrapText="1"/>
    </xf>
    <xf numFmtId="0" fontId="14" fillId="0" borderId="10" xfId="0" applyFont="1" applyBorder="1"/>
    <xf numFmtId="0" fontId="30" fillId="0" borderId="0" xfId="0" applyFont="1" applyBorder="1"/>
    <xf numFmtId="165" fontId="11" fillId="4" borderId="28" xfId="0" applyNumberFormat="1" applyFont="1" applyFill="1" applyBorder="1" applyAlignment="1">
      <alignment horizontal="left" wrapText="1"/>
    </xf>
    <xf numFmtId="0" fontId="30" fillId="0" borderId="10" xfId="0" applyFont="1" applyBorder="1"/>
    <xf numFmtId="0" fontId="11" fillId="10" borderId="23" xfId="0" applyFont="1" applyFill="1" applyBorder="1" applyAlignment="1">
      <alignment horizontal="left" wrapText="1"/>
    </xf>
    <xf numFmtId="0" fontId="11" fillId="4" borderId="32" xfId="0" applyFont="1" applyFill="1" applyBorder="1" applyAlignment="1">
      <alignment horizontal="left" vertical="center"/>
    </xf>
    <xf numFmtId="0" fontId="9" fillId="0" borderId="4" xfId="0" applyFont="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0" fontId="2" fillId="12" borderId="0" xfId="0" applyFont="1" applyFill="1"/>
    <xf numFmtId="3" fontId="3" fillId="12" borderId="0" xfId="0" applyNumberFormat="1" applyFont="1" applyFill="1"/>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34" xfId="0" applyFont="1" applyBorder="1"/>
    <xf numFmtId="0" fontId="9" fillId="0" borderId="33" xfId="0" applyFont="1" applyBorder="1"/>
    <xf numFmtId="0" fontId="35" fillId="0" borderId="0" xfId="0" applyFont="1" applyBorder="1"/>
    <xf numFmtId="0" fontId="36" fillId="0" borderId="15" xfId="0" applyFont="1" applyBorder="1"/>
    <xf numFmtId="0" fontId="31" fillId="0" borderId="0" xfId="0" applyFont="1" applyAlignment="1">
      <alignment vertical="center"/>
    </xf>
    <xf numFmtId="165" fontId="36" fillId="4" borderId="28" xfId="0" applyNumberFormat="1" applyFont="1" applyFill="1" applyBorder="1" applyAlignment="1">
      <alignment horizontal="left" wrapText="1"/>
    </xf>
    <xf numFmtId="0" fontId="40" fillId="12" borderId="0" xfId="0" applyFont="1" applyFill="1"/>
    <xf numFmtId="0" fontId="2" fillId="0" borderId="0" xfId="0" applyFont="1" applyAlignment="1">
      <alignment wrapText="1"/>
    </xf>
    <xf numFmtId="0" fontId="32" fillId="0" borderId="0" xfId="0" applyFont="1" applyAlignment="1">
      <alignment vertical="center"/>
    </xf>
    <xf numFmtId="0" fontId="44" fillId="13" borderId="37" xfId="316" applyFont="1" applyBorder="1" applyAlignment="1">
      <alignment horizontal="left" vertical="center" wrapText="1"/>
    </xf>
    <xf numFmtId="0" fontId="14" fillId="0" borderId="0" xfId="0" applyFont="1" applyAlignment="1">
      <alignment horizontal="left" wrapText="1"/>
    </xf>
    <xf numFmtId="165" fontId="11" fillId="4" borderId="28" xfId="0" applyNumberFormat="1" applyFont="1" applyFill="1" applyBorder="1" applyAlignment="1">
      <alignment horizontal="left" wrapText="1"/>
    </xf>
    <xf numFmtId="165" fontId="11" fillId="4" borderId="19" xfId="0" applyNumberFormat="1" applyFont="1" applyFill="1" applyBorder="1" applyAlignment="1">
      <alignment horizontal="left" wrapText="1"/>
    </xf>
    <xf numFmtId="0" fontId="5" fillId="0" borderId="0" xfId="128" applyAlignment="1">
      <alignment vertical="center"/>
    </xf>
    <xf numFmtId="0" fontId="45" fillId="7" borderId="0" xfId="0" applyFont="1" applyFill="1" applyAlignment="1">
      <alignment vertical="center"/>
    </xf>
    <xf numFmtId="0" fontId="3" fillId="0" borderId="33" xfId="0" applyFont="1" applyBorder="1" applyAlignment="1">
      <alignment vertical="center" wrapText="1"/>
    </xf>
    <xf numFmtId="0" fontId="2" fillId="10" borderId="0" xfId="0" applyFont="1" applyFill="1" applyBorder="1" applyAlignment="1">
      <alignment vertical="center"/>
    </xf>
    <xf numFmtId="0" fontId="2" fillId="10" borderId="8" xfId="0" applyFont="1" applyFill="1" applyBorder="1" applyAlignment="1">
      <alignmen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49" fontId="2" fillId="14" borderId="2" xfId="0" applyNumberFormat="1" applyFont="1" applyFill="1" applyBorder="1" applyAlignment="1">
      <alignment horizontal="left" vertical="center"/>
    </xf>
    <xf numFmtId="49" fontId="2" fillId="14" borderId="0" xfId="0" applyNumberFormat="1" applyFont="1" applyFill="1" applyBorder="1" applyAlignment="1">
      <alignment horizontal="left" vertical="center" wrapText="1" indent="6"/>
    </xf>
    <xf numFmtId="49" fontId="2" fillId="14" borderId="0" xfId="0" applyNumberFormat="1" applyFont="1" applyFill="1" applyBorder="1" applyAlignment="1">
      <alignment horizontal="left" vertical="center" wrapText="1" indent="2"/>
    </xf>
    <xf numFmtId="49" fontId="2" fillId="14" borderId="0" xfId="0" applyNumberFormat="1" applyFont="1" applyFill="1" applyBorder="1" applyAlignment="1">
      <alignment horizontal="left" vertical="center" wrapText="1" indent="4"/>
    </xf>
    <xf numFmtId="49" fontId="3" fillId="14" borderId="2" xfId="0" applyNumberFormat="1" applyFont="1" applyFill="1" applyBorder="1" applyAlignment="1">
      <alignment horizontal="left" vertical="center"/>
    </xf>
    <xf numFmtId="49" fontId="4" fillId="14" borderId="0" xfId="0" applyNumberFormat="1" applyFont="1" applyFill="1" applyBorder="1" applyAlignment="1">
      <alignment vertical="center" wrapText="1"/>
    </xf>
    <xf numFmtId="49" fontId="2" fillId="14" borderId="0" xfId="0" applyNumberFormat="1" applyFont="1" applyFill="1" applyBorder="1" applyAlignment="1">
      <alignment horizontal="left" vertical="center" wrapText="1" indent="8"/>
    </xf>
    <xf numFmtId="49" fontId="2" fillId="14" borderId="2" xfId="0" applyNumberFormat="1" applyFont="1" applyFill="1" applyBorder="1" applyAlignment="1">
      <alignment horizontal="left" vertical="center" wrapText="1"/>
    </xf>
    <xf numFmtId="49" fontId="2" fillId="14" borderId="1" xfId="0" applyNumberFormat="1" applyFont="1" applyFill="1" applyBorder="1" applyAlignment="1">
      <alignment vertical="center" wrapText="1"/>
    </xf>
    <xf numFmtId="49" fontId="2" fillId="14" borderId="5" xfId="0" applyNumberFormat="1" applyFont="1" applyFill="1" applyBorder="1" applyAlignment="1">
      <alignment vertical="center" wrapText="1"/>
    </xf>
    <xf numFmtId="49" fontId="47" fillId="14" borderId="2" xfId="0" applyNumberFormat="1" applyFont="1" applyFill="1" applyBorder="1" applyAlignment="1">
      <alignment horizontal="left" vertical="center"/>
    </xf>
    <xf numFmtId="49" fontId="47" fillId="14" borderId="0" xfId="0" applyNumberFormat="1" applyFont="1" applyFill="1" applyBorder="1" applyAlignment="1">
      <alignment horizontal="left" vertical="center" wrapText="1" indent="6"/>
    </xf>
    <xf numFmtId="49" fontId="47" fillId="14" borderId="0" xfId="0" applyNumberFormat="1" applyFont="1" applyFill="1" applyBorder="1" applyAlignment="1">
      <alignment horizontal="left" vertical="center" wrapText="1" indent="4"/>
    </xf>
    <xf numFmtId="49" fontId="48" fillId="14" borderId="2" xfId="0" applyNumberFormat="1" applyFont="1" applyFill="1" applyBorder="1" applyAlignment="1">
      <alignment horizontal="left" vertical="center"/>
    </xf>
    <xf numFmtId="49" fontId="48" fillId="14" borderId="0" xfId="0" applyNumberFormat="1" applyFont="1" applyFill="1" applyBorder="1" applyAlignment="1">
      <alignment vertical="center" wrapText="1"/>
    </xf>
    <xf numFmtId="49" fontId="47" fillId="14" borderId="0" xfId="0" applyNumberFormat="1" applyFont="1" applyFill="1" applyBorder="1" applyAlignment="1">
      <alignment horizontal="left" vertical="center" wrapText="1" indent="2"/>
    </xf>
    <xf numFmtId="49" fontId="47" fillId="14" borderId="2" xfId="0" applyNumberFormat="1" applyFont="1" applyFill="1" applyBorder="1" applyAlignment="1">
      <alignment horizontal="left" vertical="center" wrapText="1"/>
    </xf>
    <xf numFmtId="49" fontId="48" fillId="14" borderId="2" xfId="0" applyNumberFormat="1" applyFont="1" applyFill="1" applyBorder="1" applyAlignment="1">
      <alignment horizontal="left" vertical="center" wrapText="1"/>
    </xf>
    <xf numFmtId="49" fontId="47" fillId="14" borderId="0" xfId="0" applyNumberFormat="1" applyFont="1" applyFill="1" applyBorder="1" applyAlignment="1">
      <alignment horizontal="left" vertical="center"/>
    </xf>
    <xf numFmtId="0" fontId="9" fillId="0" borderId="2" xfId="0" applyFont="1" applyBorder="1" applyAlignment="1">
      <alignment horizontal="left"/>
    </xf>
    <xf numFmtId="3" fontId="10" fillId="0" borderId="0" xfId="0" applyNumberFormat="1" applyFont="1" applyBorder="1"/>
    <xf numFmtId="0" fontId="4" fillId="0" borderId="34" xfId="0" applyFont="1" applyBorder="1" applyAlignment="1">
      <alignment horizontal="right"/>
    </xf>
    <xf numFmtId="3" fontId="10" fillId="0" borderId="11" xfId="0" applyNumberFormat="1" applyFont="1" applyBorder="1"/>
    <xf numFmtId="3" fontId="4" fillId="0" borderId="38" xfId="0" applyNumberFormat="1" applyFont="1" applyBorder="1" applyAlignment="1">
      <alignment vertical="center" wrapText="1"/>
    </xf>
    <xf numFmtId="3" fontId="4" fillId="0" borderId="33" xfId="0" applyNumberFormat="1" applyFont="1" applyBorder="1" applyAlignment="1">
      <alignment vertical="center" wrapText="1"/>
    </xf>
    <xf numFmtId="0" fontId="36" fillId="4" borderId="14" xfId="0" applyFont="1" applyFill="1" applyBorder="1" applyAlignment="1">
      <alignment horizontal="left" wrapText="1"/>
    </xf>
    <xf numFmtId="0" fontId="36" fillId="4" borderId="16" xfId="0" applyFont="1" applyFill="1" applyBorder="1" applyAlignment="1">
      <alignment horizontal="left" wrapText="1"/>
    </xf>
    <xf numFmtId="0" fontId="36" fillId="10" borderId="26" xfId="0" applyFont="1" applyFill="1" applyBorder="1" applyAlignment="1">
      <alignment horizontal="left" wrapText="1"/>
    </xf>
    <xf numFmtId="49" fontId="24" fillId="5" borderId="0" xfId="0" applyNumberFormat="1" applyFont="1" applyFill="1" applyBorder="1" applyAlignment="1">
      <alignment horizontal="center" vertical="center"/>
    </xf>
    <xf numFmtId="0" fontId="36" fillId="5" borderId="16" xfId="0" applyFont="1" applyFill="1" applyBorder="1" applyAlignment="1">
      <alignment horizontal="left" wrapText="1"/>
    </xf>
    <xf numFmtId="165" fontId="36" fillId="4" borderId="16" xfId="0" applyNumberFormat="1" applyFont="1" applyFill="1" applyBorder="1" applyAlignment="1">
      <alignment horizontal="left" wrapText="1"/>
    </xf>
    <xf numFmtId="0" fontId="36" fillId="10" borderId="16" xfId="0" applyFont="1" applyFill="1" applyBorder="1" applyAlignment="1">
      <alignment horizontal="left" wrapText="1"/>
    </xf>
    <xf numFmtId="2" fontId="11" fillId="4" borderId="16" xfId="245" applyNumberFormat="1" applyFont="1" applyFill="1" applyBorder="1" applyAlignment="1">
      <alignment horizontal="left" wrapText="1"/>
    </xf>
    <xf numFmtId="0" fontId="3" fillId="0" borderId="2" xfId="0" applyFont="1" applyBorder="1" applyAlignment="1">
      <alignment horizontal="right" vertical="center" wrapText="1"/>
    </xf>
    <xf numFmtId="0" fontId="2" fillId="10" borderId="0" xfId="0" applyFont="1" applyFill="1" applyBorder="1" applyAlignment="1">
      <alignment vertical="center" wrapText="1"/>
    </xf>
    <xf numFmtId="0" fontId="39" fillId="0" borderId="3" xfId="0" applyFont="1" applyBorder="1" applyAlignment="1">
      <alignment wrapText="1"/>
    </xf>
    <xf numFmtId="0" fontId="2" fillId="10" borderId="8" xfId="0" applyFont="1" applyFill="1" applyBorder="1" applyAlignment="1">
      <alignment vertical="center" wrapText="1"/>
    </xf>
    <xf numFmtId="3" fontId="35" fillId="0" borderId="8" xfId="0" applyNumberFormat="1" applyFont="1" applyBorder="1" applyAlignment="1">
      <alignment wrapText="1"/>
    </xf>
    <xf numFmtId="0" fontId="11" fillId="0" borderId="15" xfId="0" applyFont="1" applyFill="1" applyBorder="1"/>
    <xf numFmtId="0" fontId="36" fillId="0" borderId="15" xfId="0" applyFont="1" applyFill="1" applyBorder="1"/>
    <xf numFmtId="0" fontId="49" fillId="4" borderId="16" xfId="128" applyFont="1" applyFill="1" applyBorder="1" applyAlignment="1">
      <alignment horizontal="left" wrapText="1"/>
    </xf>
    <xf numFmtId="165" fontId="49" fillId="4" borderId="22" xfId="128" applyNumberFormat="1" applyFont="1" applyFill="1" applyBorder="1" applyAlignment="1">
      <alignment horizontal="left" wrapText="1"/>
    </xf>
    <xf numFmtId="0" fontId="51" fillId="0" borderId="0" xfId="317" applyFont="1"/>
    <xf numFmtId="0" fontId="52" fillId="0" borderId="0" xfId="317" applyFont="1" applyAlignment="1">
      <alignment horizontal="center"/>
    </xf>
    <xf numFmtId="166" fontId="51" fillId="0" borderId="0" xfId="245" applyNumberFormat="1" applyFont="1"/>
    <xf numFmtId="166" fontId="52" fillId="0" borderId="39" xfId="317" applyNumberFormat="1" applyFont="1" applyBorder="1"/>
    <xf numFmtId="0" fontId="52" fillId="0" borderId="28" xfId="317" applyFont="1" applyBorder="1" applyAlignment="1">
      <alignment horizontal="center"/>
    </xf>
    <xf numFmtId="166" fontId="11" fillId="4" borderId="19" xfId="245" applyNumberFormat="1" applyFont="1" applyFill="1" applyBorder="1" applyAlignment="1">
      <alignment horizontal="left" wrapText="1"/>
    </xf>
    <xf numFmtId="165" fontId="49" fillId="4" borderId="22" xfId="128" applyNumberFormat="1" applyFont="1" applyFill="1" applyBorder="1" applyAlignment="1">
      <alignment horizontal="left"/>
    </xf>
    <xf numFmtId="166" fontId="36" fillId="4" borderId="19" xfId="245" applyNumberFormat="1" applyFont="1" applyFill="1" applyBorder="1" applyAlignment="1">
      <alignment horizontal="left" wrapText="1"/>
    </xf>
    <xf numFmtId="0" fontId="49" fillId="5" borderId="22" xfId="128" applyFont="1" applyFill="1" applyBorder="1" applyAlignment="1">
      <alignment horizontal="left" wrapText="1"/>
    </xf>
    <xf numFmtId="0" fontId="15" fillId="0" borderId="15" xfId="0" applyFont="1" applyFill="1" applyBorder="1"/>
    <xf numFmtId="0" fontId="11" fillId="0" borderId="10" xfId="0" applyFont="1" applyFill="1" applyBorder="1"/>
    <xf numFmtId="166" fontId="11" fillId="4" borderId="18" xfId="245" applyNumberFormat="1" applyFont="1" applyFill="1" applyBorder="1" applyAlignment="1">
      <alignment horizontal="left" wrapText="1"/>
    </xf>
    <xf numFmtId="165" fontId="36" fillId="4" borderId="27" xfId="0" applyNumberFormat="1" applyFont="1" applyFill="1" applyBorder="1" applyAlignment="1">
      <alignment horizontal="left" wrapText="1"/>
    </xf>
    <xf numFmtId="165" fontId="49" fillId="4" borderId="21" xfId="128" applyNumberFormat="1" applyFont="1" applyFill="1" applyBorder="1" applyAlignment="1">
      <alignment horizontal="left" wrapText="1"/>
    </xf>
    <xf numFmtId="49" fontId="24" fillId="5" borderId="8" xfId="0" applyNumberFormat="1" applyFont="1" applyFill="1" applyBorder="1" applyAlignment="1">
      <alignment horizontal="center" vertical="center"/>
    </xf>
    <xf numFmtId="0" fontId="14" fillId="0" borderId="15" xfId="0" applyFont="1" applyFill="1" applyBorder="1"/>
    <xf numFmtId="0" fontId="11" fillId="0" borderId="17" xfId="0" applyFont="1" applyFill="1" applyBorder="1"/>
    <xf numFmtId="166" fontId="2" fillId="0" borderId="0" xfId="245" applyNumberFormat="1" applyFont="1" applyBorder="1"/>
    <xf numFmtId="166" fontId="2" fillId="0" borderId="8" xfId="245" applyNumberFormat="1" applyFont="1" applyBorder="1"/>
    <xf numFmtId="166" fontId="2" fillId="0" borderId="10" xfId="245" applyNumberFormat="1" applyFont="1" applyBorder="1"/>
    <xf numFmtId="166" fontId="2" fillId="0" borderId="11" xfId="245" applyNumberFormat="1" applyFont="1" applyBorder="1"/>
    <xf numFmtId="166" fontId="2" fillId="0" borderId="0" xfId="245" applyNumberFormat="1" applyFont="1"/>
    <xf numFmtId="3" fontId="2" fillId="0" borderId="0" xfId="0" applyNumberFormat="1" applyFont="1"/>
    <xf numFmtId="0" fontId="53" fillId="0" borderId="0" xfId="317" applyFont="1"/>
    <xf numFmtId="0" fontId="54" fillId="0" borderId="0" xfId="317" applyFont="1"/>
    <xf numFmtId="0" fontId="55" fillId="0" borderId="0" xfId="0" applyFont="1" applyFill="1" applyBorder="1" applyAlignment="1">
      <alignment vertical="top"/>
    </xf>
    <xf numFmtId="167" fontId="55" fillId="0" borderId="0" xfId="245" applyNumberFormat="1" applyFont="1" applyFill="1" applyBorder="1" applyAlignment="1">
      <alignment horizontal="center" vertical="top"/>
    </xf>
    <xf numFmtId="167" fontId="55" fillId="0" borderId="0" xfId="245" applyNumberFormat="1" applyFont="1" applyFill="1" applyBorder="1" applyAlignment="1">
      <alignment vertical="top"/>
    </xf>
    <xf numFmtId="10" fontId="55" fillId="0" borderId="0" xfId="318" applyNumberFormat="1" applyFont="1" applyFill="1" applyBorder="1" applyAlignment="1">
      <alignment vertical="top"/>
    </xf>
    <xf numFmtId="0" fontId="57" fillId="0" borderId="0" xfId="0" applyFont="1" applyFill="1" applyBorder="1" applyAlignment="1">
      <alignment horizontal="center" vertical="top"/>
    </xf>
    <xf numFmtId="167" fontId="58" fillId="0" borderId="0" xfId="245" applyNumberFormat="1" applyFont="1" applyFill="1" applyBorder="1" applyAlignment="1">
      <alignment vertical="top"/>
    </xf>
    <xf numFmtId="10" fontId="58" fillId="0" borderId="0" xfId="318" applyNumberFormat="1" applyFont="1" applyFill="1" applyBorder="1" applyAlignment="1">
      <alignment vertical="top"/>
    </xf>
    <xf numFmtId="0" fontId="59" fillId="0" borderId="0" xfId="0" applyFont="1" applyFill="1" applyBorder="1" applyAlignment="1">
      <alignment horizontal="center" vertical="top"/>
    </xf>
    <xf numFmtId="0" fontId="58" fillId="0" borderId="0" xfId="0" applyFont="1" applyFill="1" applyBorder="1" applyAlignment="1">
      <alignment vertical="top"/>
    </xf>
    <xf numFmtId="0" fontId="60" fillId="0" borderId="0" xfId="317" applyFont="1" applyFill="1"/>
    <xf numFmtId="0" fontId="60" fillId="0" borderId="0" xfId="317" applyFont="1"/>
    <xf numFmtId="0" fontId="61" fillId="0" borderId="0" xfId="317" applyFont="1"/>
    <xf numFmtId="9" fontId="62" fillId="0" borderId="0" xfId="317" applyNumberFormat="1" applyFont="1"/>
    <xf numFmtId="0" fontId="63" fillId="0" borderId="0" xfId="317" applyFont="1"/>
    <xf numFmtId="0" fontId="64" fillId="0" borderId="0" xfId="317" applyFont="1"/>
    <xf numFmtId="3" fontId="4" fillId="0" borderId="38" xfId="0" applyNumberFormat="1" applyFont="1" applyFill="1" applyBorder="1" applyAlignment="1">
      <alignment vertical="center" wrapText="1"/>
    </xf>
    <xf numFmtId="0" fontId="4" fillId="0" borderId="34" xfId="0" applyFont="1" applyFill="1" applyBorder="1"/>
    <xf numFmtId="165" fontId="36" fillId="4" borderId="19" xfId="0" applyNumberFormat="1" applyFont="1" applyFill="1" applyBorder="1" applyAlignment="1">
      <alignment horizontal="left" wrapText="1"/>
    </xf>
    <xf numFmtId="0" fontId="36" fillId="5" borderId="22" xfId="0" applyFont="1" applyFill="1" applyBorder="1" applyAlignment="1">
      <alignment horizontal="left" wrapText="1"/>
    </xf>
    <xf numFmtId="0" fontId="36" fillId="4" borderId="20" xfId="0" applyFont="1" applyFill="1" applyBorder="1" applyAlignment="1">
      <alignment horizontal="left" vertical="center"/>
    </xf>
    <xf numFmtId="0" fontId="5" fillId="10" borderId="25" xfId="128" applyFill="1" applyBorder="1" applyAlignment="1">
      <alignment horizontal="left" wrapText="1"/>
    </xf>
    <xf numFmtId="165" fontId="36" fillId="4" borderId="22" xfId="0" applyNumberFormat="1" applyFont="1" applyFill="1" applyBorder="1" applyAlignment="1">
      <alignment horizontal="left" wrapText="1"/>
    </xf>
    <xf numFmtId="0" fontId="11" fillId="0" borderId="15" xfId="0" applyFont="1" applyFill="1" applyBorder="1" applyAlignment="1">
      <alignment wrapText="1"/>
    </xf>
    <xf numFmtId="3" fontId="3" fillId="15" borderId="0" xfId="0" applyNumberFormat="1" applyFont="1" applyFill="1"/>
    <xf numFmtId="3" fontId="2" fillId="6" borderId="8" xfId="245" applyNumberFormat="1" applyFont="1" applyFill="1" applyBorder="1" applyAlignment="1">
      <alignment vertical="center" wrapText="1"/>
    </xf>
    <xf numFmtId="0" fontId="2" fillId="16" borderId="2" xfId="0" applyFont="1" applyFill="1" applyBorder="1" applyAlignment="1">
      <alignment vertical="center" wrapText="1"/>
    </xf>
    <xf numFmtId="0" fontId="2" fillId="16" borderId="0" xfId="0" applyFont="1" applyFill="1" applyBorder="1" applyAlignment="1">
      <alignment vertical="center" wrapText="1"/>
    </xf>
    <xf numFmtId="3" fontId="2" fillId="16" borderId="8" xfId="245" applyNumberFormat="1" applyFont="1" applyFill="1" applyBorder="1" applyAlignment="1">
      <alignment vertical="center" wrapText="1"/>
    </xf>
    <xf numFmtId="0" fontId="36" fillId="4" borderId="19" xfId="0" applyFont="1" applyFill="1" applyBorder="1" applyAlignment="1">
      <alignment horizontal="left" vertical="center"/>
    </xf>
    <xf numFmtId="0" fontId="11" fillId="4" borderId="29" xfId="0" applyFont="1" applyFill="1" applyBorder="1" applyAlignment="1">
      <alignment horizontal="left" vertical="center"/>
    </xf>
    <xf numFmtId="0" fontId="65" fillId="0" borderId="0" xfId="0" applyFont="1" applyAlignment="1">
      <alignment horizontal="left" vertical="center" wrapText="1"/>
    </xf>
    <xf numFmtId="165" fontId="36" fillId="5" borderId="20" xfId="0" applyNumberFormat="1" applyFont="1" applyFill="1" applyBorder="1" applyAlignment="1">
      <alignment horizontal="left" wrapText="1"/>
    </xf>
    <xf numFmtId="165" fontId="11" fillId="5" borderId="30" xfId="0" applyNumberFormat="1" applyFont="1" applyFill="1" applyBorder="1" applyAlignment="1">
      <alignment horizontal="left" wrapText="1"/>
    </xf>
    <xf numFmtId="0" fontId="36" fillId="4" borderId="18" xfId="0" applyFont="1" applyFill="1" applyBorder="1" applyAlignment="1">
      <alignment horizontal="left" vertical="center"/>
    </xf>
    <xf numFmtId="0" fontId="11" fillId="4" borderId="31" xfId="0" applyFont="1" applyFill="1" applyBorder="1" applyAlignment="1">
      <alignment horizontal="left" vertical="center"/>
    </xf>
    <xf numFmtId="0" fontId="36" fillId="5" borderId="19" xfId="0" applyFont="1" applyFill="1" applyBorder="1" applyAlignment="1">
      <alignment horizontal="left" wrapText="1"/>
    </xf>
    <xf numFmtId="0" fontId="11" fillId="5" borderId="29" xfId="0" applyFont="1" applyFill="1" applyBorder="1" applyAlignment="1">
      <alignment horizontal="left" wrapText="1"/>
    </xf>
    <xf numFmtId="165" fontId="36" fillId="4" borderId="19" xfId="0" applyNumberFormat="1" applyFont="1" applyFill="1" applyBorder="1" applyAlignment="1">
      <alignment horizontal="left" wrapText="1"/>
    </xf>
    <xf numFmtId="165" fontId="11" fillId="4" borderId="29" xfId="0" applyNumberFormat="1" applyFont="1" applyFill="1" applyBorder="1" applyAlignment="1">
      <alignment horizontal="left" wrapText="1"/>
    </xf>
    <xf numFmtId="165" fontId="11" fillId="4" borderId="35" xfId="0" applyNumberFormat="1" applyFont="1" applyFill="1" applyBorder="1" applyAlignment="1">
      <alignment horizontal="left" wrapText="1"/>
    </xf>
    <xf numFmtId="165" fontId="11" fillId="4" borderId="28" xfId="0" applyNumberFormat="1" applyFont="1" applyFill="1" applyBorder="1" applyAlignment="1">
      <alignment horizontal="left" wrapText="1"/>
    </xf>
    <xf numFmtId="0" fontId="61" fillId="0" borderId="40" xfId="317" applyFont="1" applyBorder="1" applyAlignment="1">
      <alignment horizontal="left" vertical="top" wrapText="1"/>
    </xf>
    <xf numFmtId="0" fontId="61" fillId="0" borderId="15" xfId="317" applyFont="1" applyBorder="1" applyAlignment="1">
      <alignment horizontal="left" vertical="top" wrapText="1"/>
    </xf>
    <xf numFmtId="0" fontId="61" fillId="0" borderId="29" xfId="317" applyFont="1" applyBorder="1" applyAlignment="1">
      <alignment horizontal="left" vertical="top" wrapText="1"/>
    </xf>
    <xf numFmtId="0" fontId="35"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3" fontId="35" fillId="0" borderId="2" xfId="0" applyNumberFormat="1" applyFont="1" applyBorder="1" applyAlignment="1">
      <alignment vertical="center" wrapText="1"/>
    </xf>
    <xf numFmtId="0" fontId="0" fillId="0" borderId="0" xfId="0" applyBorder="1" applyAlignment="1">
      <alignment vertical="center" wrapText="1"/>
    </xf>
    <xf numFmtId="0" fontId="3" fillId="0" borderId="9" xfId="0" applyFont="1" applyBorder="1" applyAlignment="1">
      <alignment vertical="top"/>
    </xf>
    <xf numFmtId="0" fontId="0" fillId="0" borderId="10" xfId="0" applyBorder="1" applyAlignment="1"/>
    <xf numFmtId="0" fontId="3"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8" fillId="0" borderId="2" xfId="0" applyFont="1" applyBorder="1" applyAlignment="1">
      <alignment horizontal="left" vertical="top" wrapText="1"/>
    </xf>
    <xf numFmtId="0" fontId="28" fillId="0" borderId="0" xfId="0" applyFont="1" applyBorder="1" applyAlignment="1">
      <alignment horizontal="left" vertical="top" wrapText="1"/>
    </xf>
    <xf numFmtId="0" fontId="28" fillId="0" borderId="8" xfId="0" applyFont="1" applyBorder="1" applyAlignment="1">
      <alignment horizontal="left" vertical="top" wrapText="1"/>
    </xf>
    <xf numFmtId="0" fontId="52" fillId="0" borderId="28" xfId="317" applyFont="1" applyBorder="1" applyAlignment="1">
      <alignment horizontal="center"/>
    </xf>
    <xf numFmtId="0" fontId="0" fillId="5" borderId="38" xfId="0" applyFill="1" applyBorder="1" applyAlignment="1">
      <alignment vertical="center"/>
    </xf>
    <xf numFmtId="0" fontId="5" fillId="5" borderId="34" xfId="128" applyFill="1" applyBorder="1" applyAlignment="1">
      <alignment vertical="center"/>
    </xf>
    <xf numFmtId="165" fontId="5" fillId="4" borderId="22" xfId="128" applyNumberFormat="1" applyFill="1" applyBorder="1" applyAlignment="1">
      <alignment horizontal="left" wrapText="1"/>
    </xf>
  </cellXfs>
  <cellStyles count="319">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17"/>
    <cellStyle name="Output" xfId="316" builtinId="21"/>
    <cellStyle name="Percent" xfId="318" builtinId="5"/>
  </cellStyles>
  <dxfs count="7">
    <dxf>
      <font>
        <color auto="1"/>
      </font>
      <fill>
        <patternFill patternType="solid">
          <fgColor indexed="64"/>
          <bgColor rgb="FFFABF8F"/>
        </patternFill>
      </fill>
    </dxf>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cardozo@deloitte.com" TargetMode="External"/><Relationship Id="rId2" Type="http://schemas.openxmlformats.org/officeDocument/2006/relationships/hyperlink" Target="https://eitird.mem.gob.do/" TargetMode="External"/><Relationship Id="rId1" Type="http://schemas.openxmlformats.org/officeDocument/2006/relationships/hyperlink" Target="https://eitird.mem.gob.do/"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rd.mem.gob.do/explorar-datos/otorgamiento/" TargetMode="External"/><Relationship Id="rId13" Type="http://schemas.openxmlformats.org/officeDocument/2006/relationships/hyperlink" Target="https://eitird.mem.gob.do/explorar-datos/gasto-social-y-economico/" TargetMode="External"/><Relationship Id="rId18" Type="http://schemas.openxmlformats.org/officeDocument/2006/relationships/hyperlink" Target="https://eitird.mem.gob.do/explorar-datos/otorgamiento/" TargetMode="External"/><Relationship Id="rId26" Type="http://schemas.openxmlformats.org/officeDocument/2006/relationships/printerSettings" Target="../printerSettings/printerSettings2.bin"/><Relationship Id="rId3" Type="http://schemas.openxmlformats.org/officeDocument/2006/relationships/hyperlink" Target="https://eitird.mem.gob.do/explorar-datos/produccion/" TargetMode="External"/><Relationship Id="rId21" Type="http://schemas.openxmlformats.org/officeDocument/2006/relationships/hyperlink" Target="https://eitird.mem.gob.do/explorar-datos/produccion/" TargetMode="External"/><Relationship Id="rId7" Type="http://schemas.openxmlformats.org/officeDocument/2006/relationships/hyperlink" Target="https://eitird.mem.gob.do/explorar-datos/distribucion-de-los-ingresos/" TargetMode="External"/><Relationship Id="rId12" Type="http://schemas.openxmlformats.org/officeDocument/2006/relationships/hyperlink" Target="https://eitird.mem.gob.do/explorar-datos/gasto-social-y-economico/" TargetMode="External"/><Relationship Id="rId17" Type="http://schemas.openxmlformats.org/officeDocument/2006/relationships/hyperlink" Target="https://eitird.mem.gob.do/explorar-datos/otorgamiento/" TargetMode="External"/><Relationship Id="rId25" Type="http://schemas.openxmlformats.org/officeDocument/2006/relationships/hyperlink" Target="https://eitird.mem.gob.do/explorar-datos/produccion/" TargetMode="External"/><Relationship Id="rId2" Type="http://schemas.openxmlformats.org/officeDocument/2006/relationships/hyperlink" Target="https://eitird.mem.gob.do/explorar-datos/produccion/" TargetMode="External"/><Relationship Id="rId16" Type="http://schemas.openxmlformats.org/officeDocument/2006/relationships/hyperlink" Target="https://eitird.mem.gob.do/explorar-datos/recaudacion-de-ingresos/" TargetMode="External"/><Relationship Id="rId20" Type="http://schemas.openxmlformats.org/officeDocument/2006/relationships/hyperlink" Target="https://eitird.mem.gob.do/explorar-datos/produccion/" TargetMode="External"/><Relationship Id="rId1" Type="http://schemas.openxmlformats.org/officeDocument/2006/relationships/hyperlink" Target="https://eitird.mem.gob.do/explorar-datos/produccion/" TargetMode="External"/><Relationship Id="rId6" Type="http://schemas.openxmlformats.org/officeDocument/2006/relationships/hyperlink" Target="https://eitird.mem.gob.do/explorar-datos/produccion/" TargetMode="External"/><Relationship Id="rId11" Type="http://schemas.openxmlformats.org/officeDocument/2006/relationships/hyperlink" Target="https://eitird.mem.gob.do/explorar-datos/otorgamiento/" TargetMode="External"/><Relationship Id="rId24" Type="http://schemas.openxmlformats.org/officeDocument/2006/relationships/hyperlink" Target="https://eitird.mem.gob.do/explorar-datos/produccion/" TargetMode="External"/><Relationship Id="rId5" Type="http://schemas.openxmlformats.org/officeDocument/2006/relationships/hyperlink" Target="https://www.bancentral.gov.do/publicaciones_economicas/infeco/infeco2015-12.pdf" TargetMode="External"/><Relationship Id="rId15" Type="http://schemas.openxmlformats.org/officeDocument/2006/relationships/hyperlink" Target="https://eitird.mem.gob.do/explorar-datos/distribucion-de-los-ingresos/" TargetMode="External"/><Relationship Id="rId23" Type="http://schemas.openxmlformats.org/officeDocument/2006/relationships/hyperlink" Target="https://eitird.mem.gob.do/explorar-datos/produccion/" TargetMode="External"/><Relationship Id="rId10" Type="http://schemas.openxmlformats.org/officeDocument/2006/relationships/hyperlink" Target="http://www.mem.gob.do/transparencia/index.php/documentos/category/contratos-especiales-pueblo-viejo-dominicana-corporation-ceam-falcondo-dovemco-s-a-ideal-dominicana-EnviroGold-las-lagunas-limited" TargetMode="External"/><Relationship Id="rId19" Type="http://schemas.openxmlformats.org/officeDocument/2006/relationships/hyperlink" Target="https://eitird.mem.gob.do/explorar-datos/otorgamiento/" TargetMode="External"/><Relationship Id="rId4" Type="http://schemas.openxmlformats.org/officeDocument/2006/relationships/hyperlink" Target="https://eitird.mem.gob.do/explorar-datos/produccion/" TargetMode="External"/><Relationship Id="rId9" Type="http://schemas.openxmlformats.org/officeDocument/2006/relationships/hyperlink" Target="https://eitird.mem.gob.do/explorar-datos/otorgamiento/" TargetMode="External"/><Relationship Id="rId14" Type="http://schemas.openxmlformats.org/officeDocument/2006/relationships/hyperlink" Target="https://eitird.mem.gob.do/explorar-datos/distribucion-de-los-ingresos/" TargetMode="External"/><Relationship Id="rId22" Type="http://schemas.openxmlformats.org/officeDocument/2006/relationships/hyperlink" Target="https://eitird.mem.gob.do/explorar-datos/produccion/"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dgii.gov.do/servicios/consultas/Paginas/RNC.asp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Y46"/>
  <sheetViews>
    <sheetView showGridLines="0" tabSelected="1" zoomScale="90" zoomScaleNormal="90" zoomScalePageLayoutView="90" workbookViewId="0"/>
  </sheetViews>
  <sheetFormatPr defaultColWidth="3.5" defaultRowHeight="24" customHeight="1"/>
  <cols>
    <col min="1" max="1" width="2.625" style="48" customWidth="1"/>
    <col min="2" max="2" width="3.5" style="48" customWidth="1"/>
    <col min="3" max="16384" width="3.5" style="48"/>
  </cols>
  <sheetData>
    <row r="1" spans="2:25" ht="15.95" customHeight="1"/>
    <row r="2" spans="2:25" ht="21">
      <c r="B2" s="55" t="s">
        <v>0</v>
      </c>
      <c r="C2" s="55"/>
      <c r="D2" s="55"/>
      <c r="E2" s="55"/>
      <c r="F2" s="55"/>
      <c r="G2" s="55"/>
      <c r="H2" s="55"/>
      <c r="I2" s="55"/>
      <c r="J2" s="55"/>
      <c r="K2" s="55"/>
      <c r="L2" s="55"/>
      <c r="M2" s="55"/>
      <c r="N2" s="55"/>
      <c r="O2" s="55"/>
      <c r="P2" s="55"/>
      <c r="Q2" s="55"/>
      <c r="R2" s="55"/>
      <c r="S2" s="44"/>
      <c r="T2" s="44"/>
      <c r="U2" s="44"/>
      <c r="V2" s="44"/>
      <c r="W2" s="44"/>
      <c r="X2" s="44"/>
      <c r="Y2" s="44"/>
    </row>
    <row r="3" spans="2:25" ht="15.95" customHeight="1">
      <c r="B3" s="129" t="s">
        <v>279</v>
      </c>
      <c r="C3" s="49"/>
      <c r="D3" s="49"/>
      <c r="E3" s="49"/>
      <c r="F3" s="49"/>
      <c r="G3" s="49"/>
      <c r="H3" s="49"/>
      <c r="I3" s="49"/>
      <c r="J3" s="46"/>
      <c r="K3" s="46"/>
      <c r="L3" s="46"/>
      <c r="M3" s="46"/>
      <c r="N3" s="46"/>
      <c r="O3" s="46"/>
      <c r="P3" s="46"/>
      <c r="Q3" s="46"/>
      <c r="R3" s="46"/>
      <c r="S3" s="46"/>
      <c r="T3" s="46"/>
      <c r="U3" s="46"/>
      <c r="V3" s="46"/>
      <c r="W3" s="46"/>
      <c r="X3" s="46"/>
      <c r="Y3" s="46"/>
    </row>
    <row r="4" spans="2:25" ht="15.95" customHeight="1">
      <c r="B4" s="45"/>
      <c r="C4" s="46"/>
      <c r="D4" s="46"/>
      <c r="E4" s="46"/>
      <c r="F4" s="46"/>
      <c r="G4" s="46"/>
      <c r="H4" s="46"/>
      <c r="I4" s="46"/>
      <c r="J4" s="46"/>
      <c r="K4" s="46"/>
      <c r="L4" s="46"/>
      <c r="M4" s="46"/>
      <c r="N4" s="46"/>
      <c r="O4" s="46"/>
      <c r="P4" s="46"/>
      <c r="Q4" s="46"/>
      <c r="R4" s="46"/>
      <c r="S4" s="46"/>
      <c r="T4" s="46"/>
      <c r="U4" s="46"/>
      <c r="V4" s="46"/>
      <c r="W4" s="46"/>
      <c r="X4" s="46"/>
      <c r="Y4" s="46"/>
    </row>
    <row r="5" spans="2:25" ht="15.95" customHeight="1">
      <c r="B5" s="46" t="s">
        <v>1</v>
      </c>
      <c r="C5" s="46"/>
      <c r="D5" s="46"/>
      <c r="E5" s="46"/>
      <c r="F5" s="46"/>
      <c r="G5" s="46"/>
      <c r="H5" s="46"/>
      <c r="I5" s="46"/>
      <c r="J5" s="46"/>
      <c r="K5" s="46"/>
      <c r="L5" s="46"/>
      <c r="M5" s="46"/>
      <c r="N5" s="46"/>
      <c r="O5" s="46"/>
      <c r="P5" s="46"/>
      <c r="Q5" s="46"/>
      <c r="R5" s="46"/>
      <c r="S5" s="46"/>
      <c r="T5" s="46"/>
      <c r="U5" s="46"/>
      <c r="V5" s="46"/>
      <c r="W5" s="46"/>
      <c r="X5" s="46"/>
      <c r="Y5" s="46"/>
    </row>
    <row r="6" spans="2:25" ht="15.95" customHeight="1">
      <c r="B6" s="45"/>
      <c r="C6" s="45"/>
      <c r="D6" s="45"/>
      <c r="E6" s="45"/>
      <c r="F6" s="45"/>
      <c r="G6" s="45"/>
      <c r="H6" s="45"/>
      <c r="I6" s="45"/>
      <c r="J6" s="45"/>
      <c r="K6" s="45"/>
      <c r="L6" s="45"/>
      <c r="M6" s="45"/>
      <c r="N6" s="45"/>
      <c r="O6" s="45"/>
      <c r="P6" s="45"/>
      <c r="Q6" s="45"/>
      <c r="R6" s="45"/>
      <c r="S6" s="45"/>
      <c r="T6" s="45"/>
      <c r="U6" s="45"/>
      <c r="V6" s="45"/>
      <c r="W6" s="45"/>
      <c r="X6" s="45"/>
      <c r="Y6" s="45"/>
    </row>
    <row r="7" spans="2:25" ht="15.95" customHeight="1">
      <c r="B7" s="49" t="s">
        <v>2</v>
      </c>
      <c r="C7" s="49"/>
      <c r="D7" s="49"/>
      <c r="E7" s="49"/>
      <c r="F7" s="49"/>
      <c r="G7" s="49"/>
      <c r="H7" s="49"/>
      <c r="I7" s="49"/>
      <c r="J7" s="49"/>
      <c r="K7" s="49"/>
      <c r="L7" s="49"/>
      <c r="M7" s="49"/>
      <c r="N7" s="49"/>
      <c r="O7" s="49"/>
      <c r="P7" s="49"/>
      <c r="Q7" s="49"/>
      <c r="R7" s="49"/>
      <c r="S7" s="49"/>
      <c r="T7" s="49"/>
      <c r="U7" s="49"/>
      <c r="V7" s="49"/>
      <c r="W7" s="49"/>
      <c r="X7" s="49"/>
      <c r="Y7" s="49"/>
    </row>
    <row r="8" spans="2:25" ht="15.95" customHeight="1">
      <c r="B8" s="49"/>
      <c r="C8" s="49"/>
      <c r="D8" s="49"/>
      <c r="E8" s="49"/>
      <c r="F8" s="49"/>
      <c r="G8" s="49"/>
      <c r="H8" s="49"/>
      <c r="I8" s="49"/>
      <c r="J8" s="49"/>
      <c r="K8" s="49"/>
      <c r="L8" s="49"/>
      <c r="M8" s="49"/>
      <c r="N8" s="49"/>
      <c r="O8" s="49"/>
      <c r="P8" s="49"/>
      <c r="Q8" s="49"/>
      <c r="R8" s="49"/>
      <c r="S8" s="49"/>
      <c r="T8" s="49"/>
      <c r="U8" s="49"/>
      <c r="V8" s="49"/>
      <c r="W8" s="49"/>
      <c r="X8" s="49"/>
      <c r="Y8" s="49"/>
    </row>
    <row r="9" spans="2:25" ht="15.95" customHeight="1">
      <c r="B9" s="50" t="s">
        <v>3</v>
      </c>
      <c r="C9" s="50"/>
      <c r="D9" s="50"/>
      <c r="E9" s="50"/>
      <c r="F9" s="50"/>
      <c r="G9" s="50"/>
      <c r="H9" s="50"/>
      <c r="I9" s="50"/>
      <c r="J9" s="50"/>
      <c r="K9" s="50"/>
      <c r="L9" s="50"/>
      <c r="M9" s="50"/>
      <c r="N9" s="50"/>
      <c r="O9" s="50"/>
      <c r="P9" s="50"/>
      <c r="Q9" s="50"/>
      <c r="R9" s="50"/>
      <c r="S9" s="50"/>
      <c r="T9" s="50"/>
      <c r="U9" s="50"/>
      <c r="V9" s="50"/>
      <c r="W9" s="50"/>
      <c r="X9" s="50"/>
      <c r="Y9" s="50"/>
    </row>
    <row r="10" spans="2:25" ht="15.95" customHeight="1">
      <c r="B10" s="50" t="s">
        <v>4</v>
      </c>
      <c r="C10" s="50"/>
      <c r="D10" s="50"/>
      <c r="E10" s="50"/>
      <c r="F10" s="50"/>
      <c r="G10" s="50"/>
      <c r="H10" s="50"/>
      <c r="I10" s="50"/>
      <c r="J10" s="50"/>
      <c r="K10" s="50"/>
      <c r="L10" s="50"/>
      <c r="M10" s="50"/>
      <c r="N10" s="50"/>
      <c r="O10" s="50"/>
      <c r="P10" s="50"/>
      <c r="Q10" s="50"/>
      <c r="R10" s="50"/>
      <c r="S10" s="50"/>
      <c r="T10" s="50"/>
      <c r="U10" s="50"/>
      <c r="V10" s="50"/>
      <c r="W10" s="50"/>
      <c r="X10" s="50"/>
      <c r="Y10" s="50"/>
    </row>
    <row r="11" spans="2:25" ht="15.95" customHeight="1">
      <c r="B11" s="50"/>
      <c r="C11" s="50"/>
      <c r="D11" s="50"/>
      <c r="E11" s="50"/>
      <c r="F11" s="50"/>
      <c r="G11" s="50"/>
      <c r="H11" s="50"/>
      <c r="I11" s="50"/>
      <c r="J11" s="50"/>
      <c r="K11" s="50"/>
      <c r="L11" s="50"/>
      <c r="M11" s="50"/>
      <c r="N11" s="50"/>
      <c r="O11" s="50"/>
      <c r="P11" s="50"/>
      <c r="Q11" s="50"/>
      <c r="R11" s="50"/>
      <c r="S11" s="50"/>
      <c r="T11" s="50"/>
      <c r="U11" s="50"/>
      <c r="V11" s="50"/>
      <c r="W11" s="50"/>
      <c r="X11" s="50"/>
      <c r="Y11" s="50"/>
    </row>
    <row r="12" spans="2:25" ht="15.95" customHeight="1">
      <c r="B12" s="133" t="s">
        <v>293</v>
      </c>
      <c r="C12" s="50"/>
      <c r="D12" s="50"/>
      <c r="E12" s="50"/>
      <c r="F12" s="50"/>
      <c r="G12" s="50"/>
      <c r="H12" s="50"/>
      <c r="I12" s="50"/>
      <c r="J12" s="50"/>
      <c r="K12" s="50"/>
      <c r="L12" s="50"/>
      <c r="M12" s="50"/>
      <c r="N12" s="50"/>
      <c r="O12" s="50"/>
      <c r="P12" s="50"/>
      <c r="Q12" s="50"/>
      <c r="R12" s="50"/>
      <c r="S12" s="50"/>
      <c r="T12" s="50"/>
      <c r="U12" s="50"/>
      <c r="V12" s="50"/>
      <c r="W12" s="50"/>
      <c r="X12" s="50"/>
      <c r="Y12" s="50"/>
    </row>
    <row r="13" spans="2:25" ht="15.95" customHeight="1">
      <c r="B13" s="50" t="s">
        <v>5</v>
      </c>
      <c r="C13" s="50"/>
      <c r="D13" s="50"/>
      <c r="E13" s="50"/>
      <c r="F13" s="50"/>
      <c r="G13" s="50"/>
      <c r="H13" s="50"/>
      <c r="I13" s="50"/>
      <c r="J13" s="50"/>
      <c r="K13" s="50"/>
      <c r="L13" s="50"/>
      <c r="M13" s="50"/>
      <c r="N13" s="50"/>
      <c r="O13" s="50"/>
      <c r="P13" s="50"/>
      <c r="Q13" s="50"/>
      <c r="R13" s="50"/>
      <c r="S13" s="50"/>
      <c r="T13" s="50"/>
      <c r="U13" s="50"/>
      <c r="V13" s="50"/>
      <c r="W13" s="50"/>
      <c r="X13" s="50"/>
      <c r="Y13" s="50"/>
    </row>
    <row r="14" spans="2:25" ht="15.95" customHeight="1">
      <c r="B14" s="50" t="s">
        <v>6</v>
      </c>
      <c r="C14" s="50"/>
      <c r="D14" s="50"/>
      <c r="E14" s="50"/>
      <c r="F14" s="50"/>
      <c r="G14" s="50"/>
      <c r="H14" s="50"/>
      <c r="I14" s="50"/>
      <c r="J14" s="50"/>
      <c r="K14" s="50"/>
      <c r="L14" s="50"/>
      <c r="M14" s="50"/>
      <c r="N14" s="50"/>
      <c r="O14" s="50"/>
      <c r="P14" s="50"/>
      <c r="Q14" s="50"/>
      <c r="R14" s="50"/>
      <c r="S14" s="50"/>
      <c r="T14" s="50"/>
      <c r="U14" s="50"/>
      <c r="V14" s="50"/>
      <c r="W14" s="50"/>
      <c r="X14" s="50"/>
      <c r="Y14" s="50"/>
    </row>
    <row r="15" spans="2:25" ht="15.95" customHeight="1">
      <c r="B15" s="133" t="s">
        <v>294</v>
      </c>
      <c r="C15" s="50"/>
      <c r="D15" s="50"/>
      <c r="E15" s="50"/>
      <c r="F15" s="50"/>
      <c r="G15" s="50"/>
      <c r="H15" s="50"/>
      <c r="I15" s="50"/>
      <c r="J15" s="50"/>
      <c r="K15" s="50"/>
      <c r="L15" s="50"/>
      <c r="M15" s="50"/>
      <c r="N15" s="50"/>
      <c r="O15" s="50"/>
      <c r="P15" s="50"/>
      <c r="Q15" s="50"/>
      <c r="R15" s="50"/>
      <c r="S15" s="50"/>
      <c r="T15" s="50"/>
      <c r="U15" s="50"/>
      <c r="V15" s="50"/>
      <c r="W15" s="50"/>
      <c r="X15" s="50"/>
      <c r="Y15" s="50"/>
    </row>
    <row r="16" spans="2:25" ht="15.95" customHeight="1">
      <c r="B16" s="50"/>
      <c r="C16" s="50"/>
      <c r="D16" s="50"/>
      <c r="E16" s="50"/>
      <c r="F16" s="50"/>
      <c r="G16" s="50"/>
      <c r="H16" s="50"/>
      <c r="I16" s="50"/>
      <c r="J16" s="50"/>
      <c r="K16" s="50"/>
      <c r="L16" s="50"/>
      <c r="M16" s="50"/>
      <c r="N16" s="50"/>
      <c r="O16" s="50"/>
      <c r="P16" s="50"/>
      <c r="Q16" s="50"/>
      <c r="R16" s="50"/>
      <c r="S16" s="50"/>
      <c r="T16" s="50"/>
      <c r="U16" s="50"/>
      <c r="V16" s="50"/>
      <c r="W16" s="50"/>
      <c r="X16" s="50"/>
      <c r="Y16" s="50"/>
    </row>
    <row r="17" spans="2:25" ht="15.95" customHeight="1">
      <c r="B17" s="139" t="s">
        <v>300</v>
      </c>
      <c r="C17" s="51"/>
      <c r="D17" s="51"/>
      <c r="E17" s="51"/>
      <c r="F17" s="51"/>
      <c r="G17" s="51"/>
      <c r="H17" s="51"/>
      <c r="I17" s="51"/>
      <c r="J17" s="51"/>
      <c r="K17" s="51"/>
      <c r="L17" s="51"/>
      <c r="M17" s="51"/>
      <c r="N17" s="51"/>
      <c r="O17" s="51"/>
      <c r="P17" s="51"/>
      <c r="Q17" s="51"/>
      <c r="R17" s="51"/>
      <c r="S17" s="51"/>
      <c r="T17" s="51"/>
      <c r="U17" s="51"/>
      <c r="V17" s="51"/>
      <c r="W17" s="51"/>
      <c r="X17" s="51"/>
      <c r="Y17" s="51"/>
    </row>
    <row r="18" spans="2:25" ht="15.95" customHeight="1">
      <c r="B18" s="52" t="s">
        <v>7</v>
      </c>
      <c r="C18" s="52"/>
      <c r="D18" s="52"/>
      <c r="E18" s="52"/>
      <c r="F18" s="52"/>
      <c r="G18" s="52"/>
      <c r="H18" s="52"/>
      <c r="I18" s="52"/>
      <c r="J18" s="52"/>
      <c r="K18" s="47"/>
      <c r="L18" s="47"/>
      <c r="M18" s="47"/>
      <c r="N18" s="47"/>
      <c r="O18" s="47"/>
      <c r="P18" s="47"/>
      <c r="Q18" s="47"/>
      <c r="R18" s="47"/>
      <c r="S18" s="47"/>
      <c r="T18" s="47"/>
      <c r="U18" s="47"/>
      <c r="V18" s="47"/>
      <c r="W18" s="47"/>
      <c r="X18" s="47"/>
      <c r="Y18" s="47"/>
    </row>
    <row r="19" spans="2:25" ht="15.95" customHeight="1">
      <c r="B19" s="53"/>
      <c r="C19" s="53"/>
      <c r="D19" s="53"/>
      <c r="E19" s="53"/>
      <c r="F19" s="53"/>
      <c r="G19" s="53"/>
      <c r="H19" s="53"/>
      <c r="I19" s="53"/>
      <c r="J19" s="53"/>
      <c r="K19" s="54"/>
      <c r="L19" s="54"/>
      <c r="M19" s="54"/>
      <c r="N19" s="54"/>
      <c r="O19" s="54"/>
      <c r="P19" s="54"/>
      <c r="Q19" s="54"/>
      <c r="R19" s="54"/>
      <c r="S19" s="54"/>
      <c r="T19" s="54"/>
      <c r="U19" s="54"/>
      <c r="V19" s="54"/>
      <c r="W19" s="54"/>
      <c r="X19" s="54"/>
      <c r="Y19" s="54"/>
    </row>
    <row r="20" spans="2:25" ht="15.95" customHeight="1">
      <c r="B20" s="50"/>
      <c r="C20" s="50"/>
      <c r="D20" s="50"/>
      <c r="E20" s="50"/>
      <c r="F20" s="50"/>
      <c r="G20" s="50"/>
      <c r="H20" s="50"/>
      <c r="I20" s="50"/>
      <c r="J20" s="50"/>
      <c r="K20" s="50"/>
      <c r="L20" s="50"/>
      <c r="M20" s="50"/>
      <c r="N20" s="50"/>
      <c r="O20" s="50"/>
      <c r="P20" s="50"/>
      <c r="Q20" s="50"/>
      <c r="R20" s="50"/>
      <c r="S20" s="50"/>
      <c r="T20" s="50"/>
      <c r="U20" s="50"/>
      <c r="V20" s="50"/>
      <c r="W20" s="50"/>
      <c r="X20" s="50"/>
      <c r="Y20" s="50"/>
    </row>
    <row r="21" spans="2:25" ht="15.95" customHeight="1">
      <c r="B21" s="133" t="s">
        <v>298</v>
      </c>
      <c r="C21" s="50"/>
      <c r="D21" s="50"/>
      <c r="E21" s="50"/>
      <c r="F21" s="50"/>
      <c r="G21" s="50"/>
      <c r="H21" s="50"/>
      <c r="I21" s="50"/>
      <c r="J21" s="50"/>
      <c r="K21" s="50"/>
      <c r="L21" s="50"/>
      <c r="M21" s="50"/>
      <c r="N21" s="50"/>
      <c r="O21" s="50"/>
      <c r="P21" s="50"/>
      <c r="Q21" s="50"/>
      <c r="R21" s="50"/>
      <c r="S21" s="50"/>
      <c r="T21" s="50"/>
      <c r="U21" s="50"/>
      <c r="V21" s="138" t="s">
        <v>299</v>
      </c>
      <c r="W21" s="50"/>
      <c r="X21" s="50"/>
      <c r="Y21" s="50"/>
    </row>
    <row r="22" spans="2:25" ht="15.95" customHeight="1"/>
    <row r="23" spans="2:25" ht="12.75"/>
    <row r="24" spans="2:25" ht="12.75"/>
    <row r="25" spans="2:25" ht="12.75"/>
    <row r="26" spans="2:25" ht="12.75"/>
    <row r="27" spans="2:25" ht="12.75"/>
    <row r="28" spans="2:25" ht="12.75"/>
    <row r="29" spans="2:25" ht="12.75"/>
    <row r="30" spans="2:25" ht="12.75"/>
    <row r="31" spans="2:25" ht="12.75"/>
    <row r="32" spans="2:25" ht="12.75"/>
    <row r="33" ht="12.75"/>
    <row r="34" ht="12.75"/>
    <row r="35" ht="12.75"/>
    <row r="36" ht="12.75"/>
    <row r="37" ht="12.75"/>
    <row r="38" ht="12.75"/>
    <row r="39" ht="12.75"/>
    <row r="40" ht="12.75"/>
    <row r="41" ht="12.75"/>
    <row r="42" ht="12.75"/>
    <row r="43" ht="12.75"/>
    <row r="44" ht="12.75"/>
    <row r="45" ht="12.75"/>
    <row r="46" ht="12.75"/>
  </sheetData>
  <phoneticPr fontId="8" type="noConversion"/>
  <dataValidations count="1">
    <dataValidation type="list" showDropDown="1" showInputMessage="1" showErrorMessage="1" errorTitle="No edite estas celdas" error="No edite estas celdas" sqref="A1:AF22">
      <formula1>"#ERROR!"</formula1>
    </dataValidation>
  </dataValidations>
  <hyperlinks>
    <hyperlink ref="V21" r:id="rId1"/>
  </hyperlink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E37"/>
  <sheetViews>
    <sheetView showGridLines="0" workbookViewId="0"/>
  </sheetViews>
  <sheetFormatPr defaultColWidth="3.5" defaultRowHeight="24" customHeight="1"/>
  <cols>
    <col min="1" max="1" width="3.5" style="25"/>
    <col min="2" max="2" width="53.375" style="25" customWidth="1"/>
    <col min="3" max="3" width="27" style="25" customWidth="1"/>
    <col min="4" max="4" width="60.375" style="25" customWidth="1"/>
    <col min="5" max="5" width="34.625" style="26" customWidth="1"/>
    <col min="6" max="16384" width="3.5" style="25"/>
  </cols>
  <sheetData>
    <row r="1" spans="2:5" ht="15.95" customHeight="1"/>
    <row r="2" spans="2:5" ht="24.95" customHeight="1">
      <c r="B2" s="27" t="s">
        <v>8</v>
      </c>
    </row>
    <row r="3" spans="2:5" ht="15.95" customHeight="1">
      <c r="B3" s="43" t="s">
        <v>9</v>
      </c>
    </row>
    <row r="4" spans="2:5" ht="15.95" customHeight="1" thickBot="1">
      <c r="D4" s="56" t="s">
        <v>10</v>
      </c>
      <c r="E4" s="56" t="s">
        <v>296</v>
      </c>
    </row>
    <row r="5" spans="2:5" ht="15.95" customHeight="1" thickTop="1">
      <c r="B5" s="29" t="s">
        <v>11</v>
      </c>
      <c r="C5" s="37"/>
      <c r="D5" s="170" t="s">
        <v>337</v>
      </c>
      <c r="E5" s="134"/>
    </row>
    <row r="6" spans="2:5" ht="15.95" customHeight="1">
      <c r="B6" s="31" t="s">
        <v>12</v>
      </c>
      <c r="C6" s="29" t="s">
        <v>13</v>
      </c>
      <c r="D6" s="59">
        <v>42005</v>
      </c>
      <c r="E6" s="134"/>
    </row>
    <row r="7" spans="2:5" ht="15.95" customHeight="1">
      <c r="B7" s="30"/>
      <c r="C7" s="29" t="s">
        <v>14</v>
      </c>
      <c r="D7" s="59">
        <v>42369</v>
      </c>
      <c r="E7" s="134"/>
    </row>
    <row r="8" spans="2:5" ht="15.95" customHeight="1">
      <c r="B8" s="29" t="s">
        <v>15</v>
      </c>
      <c r="C8" s="28"/>
      <c r="D8" s="171" t="s">
        <v>338</v>
      </c>
      <c r="E8" s="134"/>
    </row>
    <row r="9" spans="2:5" ht="15.95" customHeight="1">
      <c r="B9" s="29" t="s">
        <v>16</v>
      </c>
      <c r="C9" s="183"/>
      <c r="D9" s="59">
        <v>43026</v>
      </c>
      <c r="E9" s="134"/>
    </row>
    <row r="10" spans="2:5" ht="15.95" customHeight="1">
      <c r="B10" s="31" t="s">
        <v>17</v>
      </c>
      <c r="C10" s="29" t="s">
        <v>18</v>
      </c>
      <c r="D10" s="60" t="s">
        <v>339</v>
      </c>
      <c r="E10" s="134"/>
    </row>
    <row r="11" spans="2:5" ht="15.95" customHeight="1">
      <c r="B11" s="39" t="s">
        <v>19</v>
      </c>
      <c r="C11" s="29" t="s">
        <v>20</v>
      </c>
      <c r="D11" s="60" t="s">
        <v>339</v>
      </c>
      <c r="E11" s="134"/>
    </row>
    <row r="12" spans="2:5" ht="15.95" customHeight="1">
      <c r="B12" s="32"/>
      <c r="C12" s="29" t="s">
        <v>21</v>
      </c>
      <c r="D12" s="60" t="s">
        <v>340</v>
      </c>
      <c r="E12" s="134"/>
    </row>
    <row r="13" spans="2:5" ht="15.95" customHeight="1">
      <c r="B13" s="32"/>
      <c r="C13" s="29" t="s">
        <v>22</v>
      </c>
      <c r="D13" s="174" t="s">
        <v>339</v>
      </c>
      <c r="E13" s="134"/>
    </row>
    <row r="14" spans="2:5" ht="15.95" customHeight="1">
      <c r="B14" s="31" t="s">
        <v>23</v>
      </c>
      <c r="C14" s="183" t="s">
        <v>24</v>
      </c>
      <c r="D14" s="185" t="s">
        <v>353</v>
      </c>
      <c r="E14" s="134"/>
    </row>
    <row r="15" spans="2:5" ht="15.95" customHeight="1">
      <c r="B15" s="39" t="s">
        <v>26</v>
      </c>
      <c r="C15" s="184" t="s">
        <v>280</v>
      </c>
      <c r="D15" s="185" t="s">
        <v>353</v>
      </c>
      <c r="E15" s="134"/>
    </row>
    <row r="16" spans="2:5" ht="15.95" customHeight="1">
      <c r="B16" s="39"/>
      <c r="C16" s="184" t="s">
        <v>301</v>
      </c>
      <c r="D16" s="60" t="s">
        <v>399</v>
      </c>
      <c r="E16" s="134"/>
    </row>
    <row r="17" spans="2:5" ht="15.95" customHeight="1">
      <c r="C17" s="29" t="s">
        <v>27</v>
      </c>
      <c r="D17" s="174" t="s">
        <v>339</v>
      </c>
      <c r="E17" s="134"/>
    </row>
    <row r="18" spans="2:5" ht="15.95" customHeight="1">
      <c r="B18" s="29" t="s">
        <v>28</v>
      </c>
      <c r="C18" s="29"/>
      <c r="D18" s="60">
        <v>2</v>
      </c>
      <c r="E18" s="134"/>
    </row>
    <row r="19" spans="2:5" ht="15.95" customHeight="1">
      <c r="B19" s="29" t="s">
        <v>29</v>
      </c>
      <c r="C19" s="29"/>
      <c r="D19" s="60">
        <v>5</v>
      </c>
      <c r="E19" s="134"/>
    </row>
    <row r="20" spans="2:5" ht="15.95" customHeight="1">
      <c r="B20" s="31" t="s">
        <v>30</v>
      </c>
      <c r="C20" s="29" t="s">
        <v>31</v>
      </c>
      <c r="D20" s="175" t="s">
        <v>351</v>
      </c>
      <c r="E20" s="134"/>
    </row>
    <row r="21" spans="2:5" ht="15.95" customHeight="1">
      <c r="B21" s="30"/>
      <c r="C21" s="29" t="s">
        <v>32</v>
      </c>
      <c r="D21" s="177">
        <v>45.554400000000001</v>
      </c>
      <c r="E21" s="134"/>
    </row>
    <row r="22" spans="2:5" ht="15.95" customHeight="1">
      <c r="B22" s="31" t="s">
        <v>33</v>
      </c>
      <c r="C22" s="29" t="s">
        <v>34</v>
      </c>
      <c r="D22" s="60" t="s">
        <v>340</v>
      </c>
      <c r="E22" s="134"/>
    </row>
    <row r="23" spans="2:5" ht="15.95" customHeight="1">
      <c r="B23" s="32"/>
      <c r="C23" s="29" t="s">
        <v>35</v>
      </c>
      <c r="D23" s="60" t="s">
        <v>340</v>
      </c>
      <c r="E23" s="134"/>
    </row>
    <row r="24" spans="2:5" ht="15.95" customHeight="1">
      <c r="B24" s="32"/>
      <c r="C24" s="29" t="s">
        <v>36</v>
      </c>
      <c r="D24" s="60" t="s">
        <v>350</v>
      </c>
      <c r="E24" s="134"/>
    </row>
    <row r="25" spans="2:5" ht="15.95" customHeight="1">
      <c r="B25" s="31" t="s">
        <v>37</v>
      </c>
      <c r="C25" s="29" t="s">
        <v>38</v>
      </c>
      <c r="D25" s="176" t="s">
        <v>397</v>
      </c>
      <c r="E25" s="134"/>
    </row>
    <row r="26" spans="2:5" ht="15.95" customHeight="1">
      <c r="B26" s="32"/>
      <c r="C26" s="29" t="s">
        <v>39</v>
      </c>
      <c r="D26" s="172" t="s">
        <v>338</v>
      </c>
      <c r="E26" s="134"/>
    </row>
    <row r="27" spans="2:5" ht="15.95" customHeight="1" thickBot="1">
      <c r="B27" s="28"/>
      <c r="C27" s="29" t="s">
        <v>40</v>
      </c>
      <c r="D27" s="232" t="s">
        <v>398</v>
      </c>
      <c r="E27" s="134"/>
    </row>
    <row r="28" spans="2:5" ht="15.95" customHeight="1" thickTop="1">
      <c r="B28" s="32"/>
      <c r="C28" s="32"/>
      <c r="D28" s="38"/>
    </row>
    <row r="29" spans="2:5" ht="15.95" customHeight="1">
      <c r="B29" s="32"/>
      <c r="C29" s="32"/>
      <c r="D29" s="38"/>
    </row>
    <row r="30" spans="2:5" ht="15.95" customHeight="1"/>
    <row r="31" spans="2:5" ht="15.95" customHeight="1">
      <c r="E31" s="25"/>
    </row>
    <row r="32" spans="2:5" ht="15.95" customHeight="1">
      <c r="E32" s="25"/>
    </row>
    <row r="33" spans="5:5" ht="15.95" customHeight="1">
      <c r="E33" s="25"/>
    </row>
    <row r="34" spans="5:5" ht="15.95" customHeight="1">
      <c r="E34" s="25"/>
    </row>
    <row r="35" spans="5:5" ht="15.95" customHeight="1">
      <c r="E35" s="25"/>
    </row>
    <row r="36" spans="5:5" ht="15.95" customHeight="1">
      <c r="E36" s="25"/>
    </row>
    <row r="37" spans="5:5" ht="15.95" customHeight="1"/>
  </sheetData>
  <dataValidations count="14">
    <dataValidation type="list" showDropDown="1" showInputMessage="1" showErrorMessage="1" errorTitle="No edite estas celdas" error="No edite estas celdas" sqref="B5:C12 B14:C16 B18:C27 A1:E4">
      <formula1>"#ERROR!"</formula1>
    </dataValidation>
    <dataValidation type="list" showInputMessage="1" showErrorMessage="1" errorTitle="Entrada no válida" error="Elija entre las siguientes opciones:_x000a__x000a_Sí_x000a_No_x000a_No aplicable_x000a_" promptTitle="Elige uno de los siguientes" prompt="Elija entre las siguientes opciones:_x000a__x000a_Sí_x000a_No_x000a_No aplicable_x000a_" sqref="D10:D12 D22:D24">
      <formula1>"Sí,No,No aplicable,&lt;Elija una opción&gt;"</formula1>
    </dataValidation>
    <dataValidation allowBlank="1" showInputMessage="1" showErrorMessage="1" promptTitle="Política de Datos Abiertos" prompt="Incluya la dirección URL a la Política de Datos Abiertos en el sitio web nacional del EITI." sqref="D16"/>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mpresas declarantes" prompt="Introduzca la cantidad de empresas que informan sobre los pagos al gobierno." sqref="D19">
      <formula1>0</formula1>
      <formula2>9999999999999990000</formula2>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ntidades gubernamentales" prompt="Especifique la cantidad de entidades gubernamentales que informaron sobre los ingresos recibidos" sqref="D18">
      <formula1>0</formula1>
      <formula2>9999999999999990000</formula2>
    </dataValidation>
    <dataValidation allowBlank="1" showInputMessage="1" showErrorMessage="1" promptTitle="Otro archivos" prompt="Si hay varios archivos relacionados con el informe, indíquelo aquí. Si hay varios archivos, copie esta información en varias filas." sqref="D17"/>
    <dataValidation allowBlank="1" showInputMessage="1" showErrorMessage="1" promptTitle="Los archivos de datos" prompt="ncluya la dirección URL a los archivos de datos adjuntos del informe en el sitio web nacional del EITI._x000a__x000a_Los archivos de datos se refieren a Excel, CSV o archivos similares. Aquí no se deben incluir archivos PDF._x000a_" sqref="D15"/>
    <dataValidation allowBlank="1" showInputMessage="1" showErrorMessage="1" promptTitle="URL al informe EITI" prompt="Incluya la dirección URL al Informe EITI (o la carpeta del Informe) en el sitio web nacional del EITI." sqref="D14"/>
    <dataValidation allowBlank="1" showInputMessage="1" showErrorMessage="1" promptTitle="Otros sectores" prompt="Si el informe abarca otros sectores aparte de los sectores de petróleo, gas y minería, como silvicultura, energía hidroeléctrica o similares, indíquelo en esta celda." sqref="D13"/>
    <dataValidation allowBlank="1" showInputMessage="1" showErrorMessage="1" promptTitle="Nombre de la empresa" prompt="Ingrese el nombre de la empresa del administrador independiente que fue contratada para elaborar el Informe EITI" sqref="D8"/>
    <dataValidation allowBlank="1" showInputMessage="1" promptTitle="Nombre del país" prompt="Incluya aquí el nombre del país. Solo texto" sqref="D5"/>
    <dataValidation type="date" allowBlank="1" showInputMessage="1" showErrorMessage="1" errorTitle="Formato incorrecto" error="Revise la información según el formato especificado" promptTitle="Ingrese la fecha" prompt="Ingrese la fecha con el formato específico:_x000a__x000a_AAAA-MM-DD" sqref="D6:D7 D9">
      <formula1>36161</formula1>
      <formula2>47848</formula2>
    </dataValidation>
    <dataValidation type="decimal" errorStyle="warning" allowBlank="1" showInputMessage="1" showErrorMessage="1" errorTitle="Se detectó un valor no numérico" error="Ingrese solo números en esta celda. _x000a_Si es pertinente agregar más información, inclúyala en las columnas correspondientes de la derecha._x000a_" promptTitle="Tipo de conversión/cambio" prompt="Introduzca el tipo de cambio de dólar estadounidense (USD) a la divisa informada._x000a__x000a_Si es pertinente agregar más información, inclúyala en la sección de comentarios._x000a_" sqref="D21">
      <formula1>0</formula1>
      <formula2>9999999999999990000</formula2>
    </dataValidation>
    <dataValidation type="textLength" allowBlank="1" showInputMessage="1" showErrorMessage="1" errorTitle="Ingrese el código de divis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D20">
      <formula1>3</formula1>
      <formula2>3</formula2>
    </dataValidation>
  </dataValidations>
  <hyperlinks>
    <hyperlink ref="D14" r:id="rId1"/>
    <hyperlink ref="D15" r:id="rId2"/>
    <hyperlink ref="D27" r:id="rId3"/>
  </hyperlinks>
  <pageMargins left="0.75" right="0.75" top="1" bottom="1" header="0.5" footer="0.5"/>
  <pageSetup paperSize="9" orientation="portrait" horizontalDpi="4294967292" verticalDpi="4294967292"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H56"/>
  <sheetViews>
    <sheetView showGridLines="0" workbookViewId="0"/>
  </sheetViews>
  <sheetFormatPr defaultColWidth="3.5" defaultRowHeight="24" customHeight="1"/>
  <cols>
    <col min="1" max="1" width="1.625" style="25" customWidth="1"/>
    <col min="2" max="2" width="55.625" style="25" customWidth="1"/>
    <col min="3" max="3" width="57.125" style="25" customWidth="1"/>
    <col min="4" max="4" width="32.5" style="25" customWidth="1"/>
    <col min="5" max="5" width="19" style="25" customWidth="1"/>
    <col min="6" max="6" width="43.875" style="25" customWidth="1"/>
    <col min="7" max="7" width="27" style="26" customWidth="1"/>
    <col min="8" max="8" width="46.5" style="26" customWidth="1"/>
    <col min="9" max="16384" width="3.5" style="25"/>
  </cols>
  <sheetData>
    <row r="1" spans="2:8" ht="15.95" customHeight="1"/>
    <row r="2" spans="2:8" ht="24.95" customHeight="1">
      <c r="B2" s="27" t="s">
        <v>113</v>
      </c>
      <c r="C2" s="41"/>
    </row>
    <row r="3" spans="2:8" ht="15.95" customHeight="1">
      <c r="B3" s="40"/>
    </row>
    <row r="4" spans="2:8" ht="15.95" customHeight="1" thickBot="1">
      <c r="D4" s="56" t="s">
        <v>10</v>
      </c>
      <c r="E4" s="56" t="s">
        <v>41</v>
      </c>
      <c r="F4" s="57" t="s">
        <v>42</v>
      </c>
      <c r="G4" s="135" t="s">
        <v>296</v>
      </c>
      <c r="H4" s="33"/>
    </row>
    <row r="5" spans="2:8" ht="15.95" customHeight="1" thickTop="1">
      <c r="B5" s="31" t="s">
        <v>43</v>
      </c>
      <c r="C5" s="184" t="s">
        <v>281</v>
      </c>
      <c r="D5" s="198">
        <f>46834*1000000</f>
        <v>46834000000</v>
      </c>
      <c r="E5" s="199" t="s">
        <v>351</v>
      </c>
      <c r="F5" s="200" t="s">
        <v>380</v>
      </c>
      <c r="G5" s="134"/>
    </row>
    <row r="6" spans="2:8" ht="15.95" customHeight="1">
      <c r="B6" s="105" t="s">
        <v>114</v>
      </c>
      <c r="C6" s="184" t="s">
        <v>282</v>
      </c>
      <c r="D6" s="192">
        <f>3068139*1000000</f>
        <v>3068139000000</v>
      </c>
      <c r="E6" s="130" t="s">
        <v>351</v>
      </c>
      <c r="F6" s="186" t="s">
        <v>380</v>
      </c>
      <c r="G6" s="134"/>
    </row>
    <row r="7" spans="2:8" ht="15.95" customHeight="1">
      <c r="B7" s="105"/>
      <c r="C7" s="184" t="s">
        <v>283</v>
      </c>
      <c r="D7" s="192">
        <f>16213*1000000</f>
        <v>16213000000</v>
      </c>
      <c r="E7" s="106" t="s">
        <v>351</v>
      </c>
      <c r="F7" s="186" t="s">
        <v>412</v>
      </c>
      <c r="G7" s="134"/>
    </row>
    <row r="8" spans="2:8" ht="15.95" customHeight="1">
      <c r="B8" s="32"/>
      <c r="C8" s="184" t="s">
        <v>284</v>
      </c>
      <c r="D8" s="194">
        <f>541250*1000000</f>
        <v>541250000000</v>
      </c>
      <c r="E8" s="130" t="s">
        <v>351</v>
      </c>
      <c r="F8" s="186" t="s">
        <v>375</v>
      </c>
      <c r="G8" s="134"/>
    </row>
    <row r="9" spans="2:8" ht="15.95" customHeight="1">
      <c r="B9" s="32"/>
      <c r="C9" s="128" t="s">
        <v>286</v>
      </c>
      <c r="D9" s="194">
        <v>1241462247</v>
      </c>
      <c r="E9" s="130" t="s">
        <v>285</v>
      </c>
      <c r="F9" s="186" t="s">
        <v>372</v>
      </c>
      <c r="G9" s="134"/>
    </row>
    <row r="10" spans="2:8" ht="15.95" customHeight="1">
      <c r="B10" s="32"/>
      <c r="C10" s="128" t="s">
        <v>287</v>
      </c>
      <c r="D10" s="194">
        <f>9523.23*1000000</f>
        <v>9523230000</v>
      </c>
      <c r="E10" s="130" t="s">
        <v>285</v>
      </c>
      <c r="F10" s="186" t="s">
        <v>374</v>
      </c>
      <c r="G10" s="134"/>
    </row>
    <row r="11" spans="2:8" ht="15.95" customHeight="1">
      <c r="B11" s="31" t="s">
        <v>45</v>
      </c>
      <c r="C11" s="29" t="s">
        <v>366</v>
      </c>
      <c r="D11" s="192">
        <v>1000992.38</v>
      </c>
      <c r="E11" s="130" t="s">
        <v>371</v>
      </c>
      <c r="F11" s="186" t="s">
        <v>372</v>
      </c>
      <c r="G11" s="134"/>
    </row>
    <row r="12" spans="2:8" ht="15.95" customHeight="1">
      <c r="B12" s="39" t="s">
        <v>46</v>
      </c>
      <c r="C12" s="29" t="s">
        <v>304</v>
      </c>
      <c r="D12" s="192">
        <v>1118776346.5999999</v>
      </c>
      <c r="E12" s="130" t="s">
        <v>285</v>
      </c>
      <c r="F12" s="186" t="s">
        <v>372</v>
      </c>
      <c r="G12" s="134"/>
    </row>
    <row r="13" spans="2:8" ht="15.95" customHeight="1">
      <c r="B13" s="105" t="s">
        <v>114</v>
      </c>
      <c r="C13" s="128" t="s">
        <v>367</v>
      </c>
      <c r="D13" s="192">
        <v>3077017.4</v>
      </c>
      <c r="E13" s="130" t="s">
        <v>371</v>
      </c>
      <c r="F13" s="186" t="s">
        <v>372</v>
      </c>
      <c r="G13" s="134"/>
    </row>
    <row r="14" spans="2:8" ht="15.95" customHeight="1">
      <c r="B14" s="105"/>
      <c r="C14" s="128" t="s">
        <v>368</v>
      </c>
      <c r="D14" s="192">
        <v>43904494</v>
      </c>
      <c r="E14" s="130" t="s">
        <v>285</v>
      </c>
      <c r="F14" s="186" t="s">
        <v>372</v>
      </c>
      <c r="G14" s="134"/>
    </row>
    <row r="15" spans="2:8" ht="15.95" customHeight="1">
      <c r="B15" s="105"/>
      <c r="C15" s="29" t="s">
        <v>303</v>
      </c>
      <c r="D15" s="192">
        <v>6885</v>
      </c>
      <c r="E15" s="130" t="s">
        <v>306</v>
      </c>
      <c r="F15" s="186" t="s">
        <v>372</v>
      </c>
      <c r="G15" s="134"/>
    </row>
    <row r="16" spans="2:8" ht="15.95" customHeight="1">
      <c r="B16" s="105"/>
      <c r="C16" s="29" t="s">
        <v>305</v>
      </c>
      <c r="D16" s="192">
        <v>36635085</v>
      </c>
      <c r="E16" s="130" t="s">
        <v>285</v>
      </c>
      <c r="F16" s="186" t="s">
        <v>372</v>
      </c>
      <c r="G16" s="134"/>
    </row>
    <row r="17" spans="2:8" ht="15.95" customHeight="1">
      <c r="B17" s="105"/>
      <c r="C17" s="29" t="s">
        <v>369</v>
      </c>
      <c r="D17" s="192">
        <v>1724162</v>
      </c>
      <c r="E17" s="130" t="s">
        <v>306</v>
      </c>
      <c r="F17" s="186" t="s">
        <v>372</v>
      </c>
      <c r="G17" s="134"/>
    </row>
    <row r="18" spans="2:8" ht="15.95" customHeight="1">
      <c r="C18" s="29" t="s">
        <v>370</v>
      </c>
      <c r="D18" s="192">
        <v>30690083.600000001</v>
      </c>
      <c r="E18" s="130" t="s">
        <v>285</v>
      </c>
      <c r="F18" s="186" t="s">
        <v>372</v>
      </c>
      <c r="G18" s="134"/>
    </row>
    <row r="19" spans="2:8" ht="15.95" customHeight="1">
      <c r="B19" s="31" t="s">
        <v>47</v>
      </c>
      <c r="C19" s="128" t="s">
        <v>302</v>
      </c>
      <c r="D19" s="192">
        <v>1017994.38</v>
      </c>
      <c r="E19" s="130" t="s">
        <v>371</v>
      </c>
      <c r="F19" s="272" t="s">
        <v>372</v>
      </c>
      <c r="G19" s="134"/>
    </row>
    <row r="20" spans="2:8" ht="15.95" customHeight="1">
      <c r="B20" s="39" t="s">
        <v>46</v>
      </c>
      <c r="C20" s="29" t="s">
        <v>304</v>
      </c>
      <c r="D20" s="192">
        <v>1138527570</v>
      </c>
      <c r="E20" s="130" t="s">
        <v>285</v>
      </c>
      <c r="F20" s="272" t="s">
        <v>372</v>
      </c>
      <c r="G20" s="134"/>
    </row>
    <row r="21" spans="2:8" ht="15.95" customHeight="1">
      <c r="B21" s="105" t="s">
        <v>114</v>
      </c>
      <c r="C21" s="128" t="s">
        <v>367</v>
      </c>
      <c r="D21" s="192">
        <v>3226443.4</v>
      </c>
      <c r="E21" s="130" t="s">
        <v>371</v>
      </c>
      <c r="F21" s="272" t="s">
        <v>372</v>
      </c>
      <c r="G21" s="134"/>
    </row>
    <row r="22" spans="2:8" ht="15.95" customHeight="1">
      <c r="B22" s="105"/>
      <c r="C22" s="128" t="s">
        <v>368</v>
      </c>
      <c r="D22" s="192">
        <v>46220597</v>
      </c>
      <c r="E22" s="130" t="s">
        <v>285</v>
      </c>
      <c r="F22" s="272" t="s">
        <v>372</v>
      </c>
      <c r="G22" s="134"/>
    </row>
    <row r="23" spans="2:8" ht="15.95" customHeight="1">
      <c r="B23" s="105"/>
      <c r="C23" s="29" t="s">
        <v>303</v>
      </c>
      <c r="D23" s="192">
        <v>5870</v>
      </c>
      <c r="E23" s="130" t="s">
        <v>306</v>
      </c>
      <c r="F23" s="272" t="s">
        <v>372</v>
      </c>
      <c r="G23" s="134"/>
    </row>
    <row r="24" spans="2:8" ht="15.95" customHeight="1">
      <c r="B24" s="105"/>
      <c r="C24" s="29" t="s">
        <v>305</v>
      </c>
      <c r="D24" s="192">
        <v>31234270</v>
      </c>
      <c r="E24" s="130" t="s">
        <v>285</v>
      </c>
      <c r="F24" s="272" t="s">
        <v>372</v>
      </c>
      <c r="G24" s="134"/>
    </row>
    <row r="25" spans="2:8" ht="15.95" customHeight="1">
      <c r="B25" s="105"/>
      <c r="C25" s="29" t="s">
        <v>369</v>
      </c>
      <c r="D25" s="192">
        <v>1431450</v>
      </c>
      <c r="E25" s="130" t="s">
        <v>306</v>
      </c>
      <c r="F25" s="186" t="s">
        <v>372</v>
      </c>
      <c r="G25" s="134"/>
    </row>
    <row r="26" spans="2:8" ht="15.95" customHeight="1">
      <c r="C26" s="29" t="s">
        <v>370</v>
      </c>
      <c r="D26" s="192">
        <v>25479810</v>
      </c>
      <c r="E26" s="130" t="s">
        <v>285</v>
      </c>
      <c r="F26" s="186" t="s">
        <v>372</v>
      </c>
      <c r="G26" s="134"/>
    </row>
    <row r="27" spans="2:8" ht="29.45" customHeight="1">
      <c r="B27" s="31" t="s">
        <v>48</v>
      </c>
      <c r="C27" s="234" t="s">
        <v>49</v>
      </c>
      <c r="D27" s="240" t="s">
        <v>340</v>
      </c>
      <c r="E27" s="241"/>
      <c r="F27" s="186" t="s">
        <v>375</v>
      </c>
      <c r="G27" s="134"/>
      <c r="H27" s="25"/>
    </row>
    <row r="28" spans="2:8" ht="15.95" customHeight="1">
      <c r="B28" s="127" t="s">
        <v>115</v>
      </c>
      <c r="C28" s="184" t="s">
        <v>116</v>
      </c>
      <c r="D28" s="247" t="s">
        <v>352</v>
      </c>
      <c r="E28" s="248"/>
      <c r="F28" s="230" t="s">
        <v>400</v>
      </c>
      <c r="G28" s="134"/>
      <c r="H28" s="25"/>
    </row>
    <row r="29" spans="2:8" ht="15.95" customHeight="1">
      <c r="B29" s="32"/>
      <c r="C29" s="184" t="s">
        <v>117</v>
      </c>
      <c r="D29" s="247" t="s">
        <v>381</v>
      </c>
      <c r="E29" s="248"/>
      <c r="F29" s="195" t="s">
        <v>375</v>
      </c>
      <c r="G29" s="134"/>
      <c r="H29" s="25"/>
    </row>
    <row r="30" spans="2:8" ht="15.95" customHeight="1">
      <c r="B30" s="39"/>
      <c r="C30" s="184" t="s">
        <v>118</v>
      </c>
      <c r="D30" s="247" t="s">
        <v>352</v>
      </c>
      <c r="E30" s="248"/>
      <c r="F30" s="230" t="s">
        <v>400</v>
      </c>
      <c r="G30" s="134"/>
      <c r="H30" s="25"/>
    </row>
    <row r="31" spans="2:8" ht="15.95" customHeight="1">
      <c r="B31" s="35" t="s">
        <v>119</v>
      </c>
      <c r="C31" s="36" t="s">
        <v>120</v>
      </c>
      <c r="D31" s="249" t="s">
        <v>352</v>
      </c>
      <c r="E31" s="250"/>
      <c r="F31" s="233" t="s">
        <v>400</v>
      </c>
      <c r="G31" s="134"/>
      <c r="H31" s="25"/>
    </row>
    <row r="32" spans="2:8" ht="15.95" customHeight="1">
      <c r="B32" s="39" t="s">
        <v>121</v>
      </c>
      <c r="C32" s="196" t="s">
        <v>122</v>
      </c>
      <c r="D32" s="249" t="s">
        <v>376</v>
      </c>
      <c r="E32" s="250"/>
      <c r="F32" s="193" t="s">
        <v>377</v>
      </c>
      <c r="G32" s="134"/>
      <c r="H32" s="25"/>
    </row>
    <row r="33" spans="2:8" ht="15.95" customHeight="1">
      <c r="B33" s="34"/>
      <c r="C33" s="183" t="s">
        <v>123</v>
      </c>
      <c r="D33" s="247" t="s">
        <v>402</v>
      </c>
      <c r="E33" s="248"/>
      <c r="F33" s="193" t="s">
        <v>377</v>
      </c>
      <c r="G33" s="134"/>
      <c r="H33" s="25"/>
    </row>
    <row r="34" spans="2:8" ht="15.95" customHeight="1">
      <c r="B34" s="35" t="s">
        <v>124</v>
      </c>
      <c r="C34" s="196" t="s">
        <v>125</v>
      </c>
      <c r="D34" s="249" t="s">
        <v>382</v>
      </c>
      <c r="E34" s="250"/>
      <c r="F34" s="186" t="s">
        <v>377</v>
      </c>
      <c r="G34" s="134"/>
      <c r="H34" s="25"/>
    </row>
    <row r="35" spans="2:8" ht="15.95" customHeight="1">
      <c r="B35" s="35" t="s">
        <v>126</v>
      </c>
      <c r="C35" s="196" t="s">
        <v>127</v>
      </c>
      <c r="D35" s="247" t="s">
        <v>379</v>
      </c>
      <c r="E35" s="248"/>
      <c r="F35" s="195" t="s">
        <v>377</v>
      </c>
      <c r="G35" s="134"/>
      <c r="H35" s="25"/>
    </row>
    <row r="36" spans="2:8" ht="15.95" customHeight="1">
      <c r="B36" s="35" t="s">
        <v>128</v>
      </c>
      <c r="C36" s="36" t="s">
        <v>129</v>
      </c>
      <c r="D36" s="251" t="s">
        <v>340</v>
      </c>
      <c r="E36" s="252"/>
      <c r="F36" s="193" t="s">
        <v>377</v>
      </c>
      <c r="G36" s="134"/>
      <c r="H36" s="25"/>
    </row>
    <row r="37" spans="2:8" ht="15.95" customHeight="1">
      <c r="B37" s="56" t="s">
        <v>131</v>
      </c>
      <c r="C37" s="36" t="s">
        <v>132</v>
      </c>
      <c r="D37" s="251" t="s">
        <v>340</v>
      </c>
      <c r="E37" s="252"/>
      <c r="F37" s="193" t="s">
        <v>377</v>
      </c>
      <c r="G37" s="134"/>
      <c r="H37" s="25"/>
    </row>
    <row r="38" spans="2:8" ht="15.95" customHeight="1">
      <c r="C38" s="196" t="s">
        <v>133</v>
      </c>
      <c r="D38" s="247" t="s">
        <v>383</v>
      </c>
      <c r="E38" s="248"/>
      <c r="F38" s="195" t="s">
        <v>378</v>
      </c>
      <c r="G38" s="134"/>
      <c r="H38" s="25"/>
    </row>
    <row r="39" spans="2:8" ht="15.95" customHeight="1" thickBot="1">
      <c r="B39" s="104"/>
      <c r="C39" s="202" t="s">
        <v>134</v>
      </c>
      <c r="D39" s="243" t="s">
        <v>352</v>
      </c>
      <c r="E39" s="244"/>
      <c r="F39" s="102" t="s">
        <v>25</v>
      </c>
      <c r="G39" s="134"/>
    </row>
    <row r="40" spans="2:8" ht="15.95" customHeight="1" thickTop="1">
      <c r="B40" s="101"/>
      <c r="C40" s="101"/>
      <c r="D40" s="103"/>
      <c r="E40" s="103"/>
      <c r="F40" s="103"/>
      <c r="G40" s="25"/>
      <c r="H40" s="25"/>
    </row>
    <row r="41" spans="2:8" ht="15.95" customHeight="1" thickBot="1">
      <c r="D41" s="57" t="s">
        <v>135</v>
      </c>
      <c r="E41" s="57"/>
      <c r="G41" s="25"/>
      <c r="H41" s="25"/>
    </row>
    <row r="42" spans="2:8" ht="15.95" customHeight="1" thickTop="1">
      <c r="B42" s="31" t="s">
        <v>136</v>
      </c>
      <c r="C42" s="203" t="s">
        <v>137</v>
      </c>
      <c r="D42" s="245" t="s">
        <v>350</v>
      </c>
      <c r="E42" s="246"/>
      <c r="F42" s="80" t="s">
        <v>130</v>
      </c>
      <c r="G42" s="134"/>
    </row>
    <row r="43" spans="2:8" ht="15.95" customHeight="1">
      <c r="B43" s="105" t="s">
        <v>114</v>
      </c>
      <c r="C43" s="183" t="s">
        <v>138</v>
      </c>
      <c r="D43" s="229" t="s">
        <v>350</v>
      </c>
      <c r="E43" s="130" t="s">
        <v>334</v>
      </c>
      <c r="F43" s="81" t="s">
        <v>130</v>
      </c>
      <c r="G43" s="134"/>
    </row>
    <row r="44" spans="2:8" ht="15.95" customHeight="1">
      <c r="C44" s="183" t="s">
        <v>139</v>
      </c>
      <c r="D44" s="229" t="s">
        <v>404</v>
      </c>
      <c r="E44" s="106" t="s">
        <v>44</v>
      </c>
      <c r="F44" s="81" t="s">
        <v>130</v>
      </c>
      <c r="G44" s="134"/>
    </row>
    <row r="45" spans="2:8" ht="15.95" customHeight="1">
      <c r="B45" s="31" t="s">
        <v>140</v>
      </c>
      <c r="C45" s="197" t="s">
        <v>137</v>
      </c>
      <c r="D45" s="240" t="s">
        <v>350</v>
      </c>
      <c r="E45" s="241"/>
      <c r="F45" s="81" t="s">
        <v>130</v>
      </c>
      <c r="G45" s="134"/>
    </row>
    <row r="46" spans="2:8" ht="15.95" customHeight="1">
      <c r="B46" s="105" t="s">
        <v>114</v>
      </c>
      <c r="C46" s="183" t="s">
        <v>143</v>
      </c>
      <c r="D46" s="137" t="s">
        <v>350</v>
      </c>
      <c r="E46" s="136" t="s">
        <v>44</v>
      </c>
      <c r="F46" s="81" t="s">
        <v>130</v>
      </c>
      <c r="G46" s="134"/>
    </row>
    <row r="47" spans="2:8" ht="15.95" customHeight="1">
      <c r="B47" s="31" t="s">
        <v>141</v>
      </c>
      <c r="C47" s="197" t="s">
        <v>142</v>
      </c>
      <c r="D47" s="240" t="s">
        <v>404</v>
      </c>
      <c r="E47" s="241"/>
      <c r="F47" s="81" t="s">
        <v>130</v>
      </c>
      <c r="G47" s="134"/>
    </row>
    <row r="48" spans="2:8" ht="15.95" customHeight="1">
      <c r="B48" s="105" t="s">
        <v>114</v>
      </c>
      <c r="C48" s="183" t="s">
        <v>143</v>
      </c>
      <c r="D48" s="229" t="s">
        <v>404</v>
      </c>
      <c r="E48" s="106" t="s">
        <v>44</v>
      </c>
      <c r="F48" s="81" t="s">
        <v>130</v>
      </c>
      <c r="G48" s="134"/>
    </row>
    <row r="49" spans="2:7" ht="15.95" customHeight="1">
      <c r="B49" s="31" t="s">
        <v>144</v>
      </c>
      <c r="C49" s="197" t="s">
        <v>145</v>
      </c>
      <c r="D49" s="240" t="s">
        <v>404</v>
      </c>
      <c r="E49" s="241"/>
      <c r="F49" s="81" t="s">
        <v>130</v>
      </c>
      <c r="G49" s="134"/>
    </row>
    <row r="50" spans="2:7" ht="15.95" customHeight="1">
      <c r="B50" s="105" t="s">
        <v>114</v>
      </c>
      <c r="C50" s="183" t="s">
        <v>143</v>
      </c>
      <c r="D50" s="229" t="s">
        <v>404</v>
      </c>
      <c r="E50" s="106" t="s">
        <v>44</v>
      </c>
      <c r="F50" s="81" t="s">
        <v>130</v>
      </c>
      <c r="G50" s="134"/>
    </row>
    <row r="51" spans="2:7" ht="15.95" customHeight="1">
      <c r="B51" s="31" t="s">
        <v>146</v>
      </c>
      <c r="C51" s="197" t="s">
        <v>147</v>
      </c>
      <c r="D51" s="240" t="s">
        <v>404</v>
      </c>
      <c r="E51" s="241"/>
      <c r="F51" s="81" t="s">
        <v>130</v>
      </c>
      <c r="G51" s="134"/>
    </row>
    <row r="52" spans="2:7" ht="15.95" customHeight="1">
      <c r="B52" s="105" t="s">
        <v>114</v>
      </c>
      <c r="C52" s="183" t="s">
        <v>143</v>
      </c>
      <c r="D52" s="229" t="s">
        <v>404</v>
      </c>
      <c r="E52" s="106" t="s">
        <v>44</v>
      </c>
      <c r="F52" s="81" t="s">
        <v>130</v>
      </c>
      <c r="G52" s="134"/>
    </row>
    <row r="53" spans="2:7" ht="15.95" customHeight="1">
      <c r="B53" s="31" t="s">
        <v>148</v>
      </c>
      <c r="C53" s="197" t="s">
        <v>149</v>
      </c>
      <c r="D53" s="240" t="s">
        <v>404</v>
      </c>
      <c r="E53" s="241"/>
      <c r="F53" s="81" t="s">
        <v>130</v>
      </c>
      <c r="G53" s="134"/>
    </row>
    <row r="54" spans="2:7" ht="15.95" customHeight="1" thickBot="1">
      <c r="B54" s="107" t="s">
        <v>114</v>
      </c>
      <c r="C54" s="183" t="s">
        <v>143</v>
      </c>
      <c r="D54" s="231" t="s">
        <v>404</v>
      </c>
      <c r="E54" s="109" t="s">
        <v>44</v>
      </c>
      <c r="F54" s="108" t="s">
        <v>130</v>
      </c>
      <c r="G54" s="134"/>
    </row>
    <row r="55" spans="2:7" ht="15.95" customHeight="1" thickTop="1"/>
    <row r="56" spans="2:7" ht="24" customHeight="1">
      <c r="B56" s="242" t="s">
        <v>401</v>
      </c>
      <c r="C56" s="242"/>
      <c r="D56" s="242"/>
      <c r="E56" s="242"/>
    </row>
  </sheetData>
  <mergeCells count="20">
    <mergeCell ref="D39:E39"/>
    <mergeCell ref="D42:E42"/>
    <mergeCell ref="D38:E38"/>
    <mergeCell ref="D27:E27"/>
    <mergeCell ref="D28:E28"/>
    <mergeCell ref="D29:E29"/>
    <mergeCell ref="D30:E30"/>
    <mergeCell ref="D31:E31"/>
    <mergeCell ref="D32:E32"/>
    <mergeCell ref="D33:E33"/>
    <mergeCell ref="D34:E34"/>
    <mergeCell ref="D35:E35"/>
    <mergeCell ref="D36:E36"/>
    <mergeCell ref="D37:E37"/>
    <mergeCell ref="D47:E47"/>
    <mergeCell ref="D49:E49"/>
    <mergeCell ref="D51:E51"/>
    <mergeCell ref="D45:E45"/>
    <mergeCell ref="B56:E56"/>
    <mergeCell ref="D53:E53"/>
  </mergeCells>
  <dataValidations count="30">
    <dataValidation type="list" showDropDown="1" showInputMessage="1" showErrorMessage="1" errorTitle="No edite estas celdas" error="No edite estas celdas" sqref="C27:C38 C42:C54 C5:C10 B1:B55">
      <formula1>"#ERROR!"</formula1>
    </dataValidation>
    <dataValidation allowBlank="1" showInputMessage="1" promptTitle="Nombre del registro" prompt="Introduzca el nombre del registro" sqref="D31:E32 D35:E35 D38:E39"/>
    <dataValidation type="list" allowBlank="1" showInputMessage="1" showErrorMessage="1" errorTitle="Entrada no válida" error="Elija entre las siguientes opciones:_x000a__x000a_Sí_x000a_No_x000a_Parcialmente_x000a_No aplicable_x000a_" promptTitle="Elija entre los siguientes" prompt="Elija entre las siguientes opciones:_x000a__x000a_Sí_x000a_No_x000a_Parcialmente_x000a_No aplicable_x000a_" sqref="D53:E53 D36:E37 D42:E42 D45:E45 D47:E47 D49:E49 D51:E51 D27:E27">
      <formula1>"Sí,No,Parcialmente,No aplicable,&lt;Elija una opción&gt;"</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fraestructura y trueque" prompt="Ingrese solo números en esta celda. Si se requiere otra información, inclúyala en la sección de comentarios." sqref="D46">
      <formula1>2</formula1>
    </dataValidation>
    <dataValidation type="list" allowBlank="1" showInputMessage="1" showErrorMessage="1" errorTitle="Se utilizó una unidad no válida" error="Seleccione del menú desplegable entre barriles, Sm3, toneladas, onzas (oz) o quilate._x000a__x000a_Si está expresada en otras unidades, convierta el número y incluya la información original en la sección de comentarios." promptTitle="Especifique la unidad de medida" prompt="Seleccione del menú desplegable entre barriles, Sm3, toneladas, onzas (oz) o quilate._x000a__x000a_Si está expresada en otras unidades, convierta el número y incluya la información original en la sección de comentarios." sqref="E11 E13 E15 E17 E19 E21 E23 E25 E43">
      <formula1>"&lt;Seleccionar unidad&gt;,Sm3,Sm3 o.e.,Barriles,Toneladas,oz,quilate,Scf"</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Total de exportaciones" prompt="Esto se refiere al total de exportaciones del año pertinente, incluidos los ingresos de los sectores no pertenecientes a las industrias extractivas._x000a__x000a_Ingrese solo números en esta celda. Otra información, inclúyala en la sección de comentarios." sqref="D1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Transferencias subnacionales" prompt="Ingrese solo números en esta celda. Si se requiere otra información, inclúyala en la sección de comentarios." sqref="D54">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Pagos subnacionales" prompt="Ingrese solo números en esta celda. Si se requiere otra información, inclúyala en la sección de comentarios." sqref="D52">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gresos por transporte" prompt="Ingrese solo números en esta celda. Si se requiere otra información, inclúyala en la sección de comentarios." sqref="D5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Gastos sociales" prompt="Ingrese solo números en esta celda. Si se requiere otra información, inclúyala en la sección de comentarios." sqref="D48">
      <formula1>2</formula1>
    </dataValidation>
    <dataValidation allowBlank="1" showInputMessage="1" promptTitle="Fuente" prompt="Incluya la fuente de información, como una sección en el Informe EITI." sqref="F42:F54 F36:F37"/>
    <dataValidation allowBlank="1" showInputMessage="1" promptTitle="Asignación de licencias" prompt="Introduzca el nombre de la fuente de información sobre la asignación o la transferencia de licencias" sqref="D34:E34"/>
    <dataValidation allowBlank="1" showInputMessage="1" promptTitle="Si no, explique" prompt="Si faltan registros o están incompletos, especifique aquí el motivo o introduzca cualquier otro comentario relacionado." sqref="D33:E33"/>
    <dataValidation allowBlank="1" showInputMessage="1" showErrorMessage="1" promptTitle="Dirección URL del registro" prompt="Incluya la dirección URL al registro._x000a_Incluya cualquier otro tipo de información en la sección de comentarios." sqref="F31:F33 F35 F38:F39"/>
    <dataValidation allowBlank="1" showInputMessage="1" promptTitle="Dirección URL" prompt="Introduzca la dirección URL a otros documentos donde se detallan los ingresos de las industrias extractivas." sqref="F30 F28"/>
    <dataValidation allowBlank="1" showInputMessage="1" promptTitle="Otros informes financieros" prompt="Introduzca el nombre de los otros documentos donde se detallan los ingresos de las industrias extractivas." sqref="D30:E30"/>
    <dataValidation allowBlank="1" showInputMessage="1" promptTitle="Dirección URL" prompt="Introduzca la dirección URL al presupuesto o cuentas del gobierno donde se detallan los ingresos de las industrias extractivas." sqref="F29"/>
    <dataValidation allowBlank="1" showInputMessage="1" promptTitle="Presupuesto/cuentas del gobierno" prompt="Introduzca el nombre del presupuesto o cuentas del gobierno donde se detallan los ingresos de las industrias extractivas." sqref="D29:E29"/>
    <dataValidation allowBlank="1" showInputMessage="1" promptTitle="Fuente" prompt="Incluya la fuente de información, ya sea como una sección en el Informe EITI o una dirección URL a una fuente externa." sqref="F5:F27 F34"/>
    <dataValidation allowBlank="1" showInputMessage="1" showErrorMessage="1" promptTitle="Si no, explique" prompt="Si los ingresos de las industrias extractivas no se registran en los presupuestos o cuentas del gobierno, especifique aquí el motivo o introduzca cualquier otro comentario relacionado." sqref="D28:E28"/>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totales del gobierno" prompt="Esto se refiere al total de ingresos del gobierno del año pertinente, incluidos los ingresos de los sectores no pertenecientes a las industrias extractivas._x000a__x000a_Ingrese solo números en esta celda. Por otra información, inclúyala en la sección de comentarios." sqref="D8">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de extractivos" prompt="Esto se refiere a los ingresos del gobierno provenientes de las industrias extractivas, incluidos los ingresos no conciliados._x000a__x000a_Ingrese solo números en esta celda. Si se requiere otra información, inclúyala en la sección de comentarios._x000a_" sqref="D7">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Producto interno bruto (PIB)" prompt="Esto se refiere al producto interno bruto, expresado de acuerdo con el valor actual del dólar estadounidense (USD) o la divisa local._x000a__x000a_Ingrese solo números en esta celda. Si se requiere otra información, inclúyala en la sección de comentarios._x000a_" sqref="D6">
      <formula1>2</formula1>
    </dataValidation>
    <dataValidation type="decimal" errorStyle="warning" operator="greaterThan" allowBlank="1" showInputMessage="1" showErrorMessage="1" errorTitle="Se detectó un valor no numérico" error="Ingrese solo números en esta celda. Si es pertinente agregar más información, inclúyala en las columnas correspondientes de la derecha." promptTitle="Valor añadido bruto" prompt="El valor añadido bruto se refiere al número absoluto que representa el porcentaje del PIB de las industrias extractivas._x000a__x000a_Ingrese solo números en esta celda. Si se requiere otra información, inclúyala en la sección de comentarios._x000a_" sqref="D5">
      <formula1>2</formula1>
    </dataValidation>
    <dataValidation type="textLength" operator="equal" showInputMessage="1" showErrorMessage="1" errorTitle="Entrada no válid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E54 E44 E48 E50 E52 E26 E12 E14 E16 E18 E20 E22 E24 E5:E10 E46">
      <formula1>3</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Exportaciones - extractivas" prompt="Esto se refiere al porcentaje de industrias extractivas, en números absolutos, del total de exportaciones de un país._x000a__x000a_Ingrese solo números en esta celda. Si se requiere otra información, inclúyala en la sección de comentarios._x000a_" sqref="D9">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volumen" prompt="Introduzca el volumen de la materia prima recibida por el gobierno_x000a__x000a_Ingrese solo números en esta celda. Si se requiere otra información, inclúyala en la sección de comentarios._x000a_" sqref="D43">
      <formula1>0</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el valor de la materia prima recibida por el gobierno_x000a__x000a_Ingrese solo números en esta celda. Si se requiere otra información, inclúyala en la sección de comentarios." sqref="D44">
      <formula1>0</formula1>
    </dataValidation>
    <dataValidation type="custom" allowBlank="1" showInputMessage="1" showErrorMessage="1" errorTitle="Volumen o valor no especificado" error="Indique si se trata de volumen o valor. Para ello, incluya las palabras &quot;, volumen&quot; o &quot;, valor&quot; al final_x000a_" promptTitle="Materias primas" prompt="Introduzca la materia prima y especifique si se trata de volumen o valor. Para ello, incluya las palabras &quot;, volumen&quot; o &quot;, valor&quot; al final." sqref="C11:C26">
      <formula1>OR(ISNUMBER(SEARCH(", volumen",C11)),ISNUMBER(SEARCH(", valor",C11)))</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D26">
      <formula1>0</formula1>
    </dataValidation>
  </dataValidations>
  <hyperlinks>
    <hyperlink ref="F11" r:id="rId1"/>
    <hyperlink ref="F12" r:id="rId2"/>
    <hyperlink ref="F13:F18" r:id="rId3" display="https://eitird.mem.gob.do/explorar-datos/produccion/"/>
    <hyperlink ref="F19:F26" r:id="rId4" display="https://eitird.mem.gob.do/explorar-datos/produccion/"/>
    <hyperlink ref="F10" r:id="rId5"/>
    <hyperlink ref="F9" r:id="rId6"/>
    <hyperlink ref="F8" r:id="rId7"/>
    <hyperlink ref="F32" r:id="rId8"/>
    <hyperlink ref="F36" r:id="rId9"/>
    <hyperlink ref="F38" r:id="rId10"/>
    <hyperlink ref="F35" r:id="rId11"/>
    <hyperlink ref="F6" r:id="rId12"/>
    <hyperlink ref="F5" r:id="rId13"/>
    <hyperlink ref="F27" r:id="rId14"/>
    <hyperlink ref="F29" r:id="rId15"/>
    <hyperlink ref="F7" r:id="rId16" display="https://eitird.mem.gob.do/explorar-datos/recaudacion-de-ingresos/"/>
    <hyperlink ref="F34" r:id="rId17"/>
    <hyperlink ref="F37" r:id="rId18"/>
    <hyperlink ref="F33" r:id="rId19"/>
    <hyperlink ref="F19" r:id="rId20"/>
    <hyperlink ref="F20" r:id="rId21"/>
    <hyperlink ref="F21" r:id="rId22"/>
    <hyperlink ref="F22" r:id="rId23"/>
    <hyperlink ref="F23" r:id="rId24"/>
    <hyperlink ref="F24" r:id="rId25"/>
  </hyperlinks>
  <pageMargins left="0.75" right="0.75" top="1" bottom="1" header="0.5" footer="0.5"/>
  <pageSetup paperSize="9" orientation="portrait" horizontalDpi="4294967292" verticalDpi="4294967292" r:id="rId2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81"/>
  <sheetViews>
    <sheetView showGridLines="0" zoomScale="87" zoomScaleNormal="87" zoomScalePageLayoutView="80" workbookViewId="0"/>
  </sheetViews>
  <sheetFormatPr defaultColWidth="10.875" defaultRowHeight="15.75"/>
  <cols>
    <col min="1" max="1" width="3.625" style="1" customWidth="1"/>
    <col min="2" max="2" width="20.875" style="3" customWidth="1"/>
    <col min="3" max="3" width="55.875" style="1" customWidth="1"/>
    <col min="4" max="5" width="33.875" style="1" customWidth="1"/>
    <col min="6" max="6" width="37.125" style="1" customWidth="1"/>
    <col min="7" max="7" width="19.375" style="1" customWidth="1"/>
    <col min="8" max="8" width="22.375" style="1" customWidth="1"/>
    <col min="9" max="9" width="16.875" style="1" bestFit="1" customWidth="1"/>
    <col min="10" max="10" width="15.125" style="1" bestFit="1" customWidth="1"/>
    <col min="11" max="11" width="15.125" style="1" customWidth="1"/>
    <col min="12" max="12" width="11.5" style="1" customWidth="1"/>
    <col min="13" max="13" width="18.75" style="1" customWidth="1"/>
    <col min="14" max="16384" width="10.875" style="1"/>
  </cols>
  <sheetData>
    <row r="1" spans="1:25" s="211" customFormat="1" ht="15">
      <c r="A1" s="225" t="s">
        <v>391</v>
      </c>
      <c r="B1" s="225"/>
      <c r="C1" s="225"/>
    </row>
    <row r="2" spans="1:25" s="210" customFormat="1" ht="15">
      <c r="A2" s="225" t="s">
        <v>392</v>
      </c>
      <c r="B2" s="226"/>
      <c r="C2" s="226"/>
    </row>
    <row r="3" spans="1:25" s="210" customFormat="1" ht="15">
      <c r="A3" s="225" t="s">
        <v>393</v>
      </c>
      <c r="B3" s="226"/>
      <c r="C3" s="226"/>
      <c r="Y3" s="224">
        <v>0.03</v>
      </c>
    </row>
    <row r="4" spans="1:25" s="210" customFormat="1" ht="15">
      <c r="A4" s="225" t="s">
        <v>394</v>
      </c>
      <c r="B4" s="226"/>
      <c r="C4" s="226"/>
      <c r="Y4" s="224"/>
    </row>
    <row r="5" spans="1:25" s="210" customFormat="1" ht="15">
      <c r="A5" s="225" t="s">
        <v>395</v>
      </c>
      <c r="B5" s="226"/>
      <c r="C5" s="226"/>
      <c r="Y5" s="224"/>
    </row>
    <row r="9" spans="1:25" ht="15.95" customHeight="1"/>
    <row r="10" spans="1:25" ht="26.25">
      <c r="B10" s="42" t="s">
        <v>150</v>
      </c>
      <c r="G10" s="126" t="s">
        <v>151</v>
      </c>
      <c r="H10" s="19" t="s">
        <v>152</v>
      </c>
      <c r="I10" s="24"/>
      <c r="J10" s="18"/>
      <c r="K10" s="18"/>
      <c r="L10" s="18"/>
      <c r="M10" s="15"/>
    </row>
    <row r="11" spans="1:25">
      <c r="B11" s="97" t="s">
        <v>153</v>
      </c>
      <c r="G11" s="125" t="s">
        <v>351</v>
      </c>
      <c r="H11" s="99" t="s">
        <v>155</v>
      </c>
      <c r="I11" s="7"/>
      <c r="J11" s="7"/>
      <c r="K11" s="7"/>
      <c r="L11" s="7"/>
      <c r="M11" s="8"/>
    </row>
    <row r="12" spans="1:25" ht="47.25">
      <c r="B12" s="98" t="s">
        <v>156</v>
      </c>
      <c r="G12" s="140" t="s">
        <v>307</v>
      </c>
      <c r="H12" s="178" t="s">
        <v>157</v>
      </c>
      <c r="I12" s="179" t="s">
        <v>423</v>
      </c>
      <c r="J12" s="179" t="s">
        <v>424</v>
      </c>
      <c r="K12" s="179" t="s">
        <v>425</v>
      </c>
      <c r="L12" s="179" t="s">
        <v>341</v>
      </c>
      <c r="M12" s="181" t="s">
        <v>426</v>
      </c>
    </row>
    <row r="13" spans="1:25">
      <c r="B13" s="98"/>
      <c r="G13" s="270" t="s">
        <v>413</v>
      </c>
      <c r="H13" s="13" t="s">
        <v>158</v>
      </c>
      <c r="I13" s="173" t="s">
        <v>342</v>
      </c>
      <c r="J13" s="173" t="s">
        <v>343</v>
      </c>
      <c r="K13" s="173" t="s">
        <v>344</v>
      </c>
      <c r="L13" s="173" t="s">
        <v>345</v>
      </c>
      <c r="M13" s="201" t="s">
        <v>346</v>
      </c>
    </row>
    <row r="14" spans="1:25">
      <c r="B14" s="98"/>
      <c r="G14" s="270" t="s">
        <v>348</v>
      </c>
      <c r="H14" s="13" t="s">
        <v>308</v>
      </c>
      <c r="I14" s="141" t="s">
        <v>335</v>
      </c>
      <c r="J14" s="141" t="s">
        <v>335</v>
      </c>
      <c r="K14" s="141" t="s">
        <v>335</v>
      </c>
      <c r="L14" s="141" t="s">
        <v>335</v>
      </c>
      <c r="M14" s="142" t="s">
        <v>335</v>
      </c>
    </row>
    <row r="15" spans="1:25">
      <c r="G15" s="271" t="s">
        <v>414</v>
      </c>
      <c r="H15" s="14" t="s">
        <v>161</v>
      </c>
      <c r="I15" s="143" t="s">
        <v>354</v>
      </c>
      <c r="J15" s="143" t="s">
        <v>336</v>
      </c>
      <c r="K15" s="143" t="s">
        <v>355</v>
      </c>
      <c r="L15" s="143" t="s">
        <v>356</v>
      </c>
      <c r="M15" s="144" t="s">
        <v>347</v>
      </c>
    </row>
    <row r="16" spans="1:25" ht="39.6" customHeight="1">
      <c r="B16" s="19" t="s">
        <v>159</v>
      </c>
      <c r="C16" s="18"/>
      <c r="D16" s="15"/>
      <c r="E16" s="180" t="s">
        <v>290</v>
      </c>
      <c r="F16" s="110"/>
      <c r="G16" s="23"/>
      <c r="H16" s="164" t="s">
        <v>163</v>
      </c>
      <c r="I16" s="165"/>
      <c r="J16" s="165"/>
      <c r="K16" s="165"/>
      <c r="L16" s="7"/>
      <c r="M16" s="8"/>
    </row>
    <row r="17" spans="2:13" s="132" customFormat="1" ht="80.25" customHeight="1">
      <c r="B17" s="256" t="s">
        <v>288</v>
      </c>
      <c r="C17" s="257"/>
      <c r="D17" s="258"/>
      <c r="E17" s="256" t="s">
        <v>289</v>
      </c>
      <c r="F17" s="257"/>
      <c r="G17" s="258"/>
      <c r="H17" s="259" t="s">
        <v>292</v>
      </c>
      <c r="I17" s="260"/>
      <c r="J17" s="260"/>
      <c r="K17" s="260"/>
      <c r="L17" s="260"/>
      <c r="M17" s="182"/>
    </row>
    <row r="18" spans="2:13" ht="47.25">
      <c r="B18" s="261" t="s">
        <v>164</v>
      </c>
      <c r="C18" s="262"/>
      <c r="D18" s="65" t="s">
        <v>165</v>
      </c>
      <c r="E18" s="66" t="s">
        <v>166</v>
      </c>
      <c r="F18" s="111" t="s">
        <v>295</v>
      </c>
      <c r="G18" s="65" t="s">
        <v>167</v>
      </c>
      <c r="H18" s="166" t="s">
        <v>168</v>
      </c>
      <c r="I18" s="67">
        <f>SUM(I19:I65)</f>
        <v>10649414018</v>
      </c>
      <c r="J18" s="67">
        <f>SUM(J19:J65)</f>
        <v>63585696</v>
      </c>
      <c r="K18" s="67">
        <f>SUM(K19:K65)</f>
        <v>0</v>
      </c>
      <c r="L18" s="67">
        <f>SUM(L19:L65)</f>
        <v>0</v>
      </c>
      <c r="M18" s="167">
        <f>SUM(M19:M65)</f>
        <v>291899437.08000004</v>
      </c>
    </row>
    <row r="19" spans="2:13">
      <c r="B19" s="162" t="s">
        <v>330</v>
      </c>
      <c r="C19" s="159" t="s">
        <v>331</v>
      </c>
      <c r="D19" s="11"/>
      <c r="E19" s="77"/>
      <c r="F19" s="112"/>
      <c r="G19" s="120"/>
      <c r="H19" s="169">
        <f t="shared" ref="H19:H65" si="0">SUM(I19:M19)</f>
        <v>0</v>
      </c>
      <c r="I19" s="204"/>
      <c r="J19" s="204"/>
      <c r="K19" s="204"/>
      <c r="L19" s="204"/>
      <c r="M19" s="205"/>
    </row>
    <row r="20" spans="2:13" ht="31.5">
      <c r="B20" s="161" t="s">
        <v>332</v>
      </c>
      <c r="C20" s="160" t="s">
        <v>333</v>
      </c>
      <c r="D20" s="10"/>
      <c r="E20" s="77"/>
      <c r="F20" s="112"/>
      <c r="G20" s="120"/>
      <c r="H20" s="168">
        <f t="shared" si="0"/>
        <v>0</v>
      </c>
      <c r="I20" s="204"/>
      <c r="J20" s="204"/>
      <c r="K20" s="204"/>
      <c r="L20" s="204"/>
      <c r="M20" s="205"/>
    </row>
    <row r="21" spans="2:13" ht="31.5">
      <c r="B21" s="145" t="s">
        <v>173</v>
      </c>
      <c r="C21" s="146" t="s">
        <v>174</v>
      </c>
      <c r="D21" s="58" t="s">
        <v>309</v>
      </c>
      <c r="E21" s="77" t="s">
        <v>349</v>
      </c>
      <c r="F21" s="112" t="s">
        <v>420</v>
      </c>
      <c r="G21" s="120">
        <v>1935747545</v>
      </c>
      <c r="H21" s="168">
        <f t="shared" si="0"/>
        <v>1935747545</v>
      </c>
      <c r="I21" s="204">
        <v>1930119680</v>
      </c>
      <c r="J21" s="204"/>
      <c r="K21" s="204"/>
      <c r="L21" s="204"/>
      <c r="M21" s="205">
        <v>5627865</v>
      </c>
    </row>
    <row r="22" spans="2:13" ht="31.5">
      <c r="B22" s="145" t="s">
        <v>175</v>
      </c>
      <c r="C22" s="146" t="s">
        <v>176</v>
      </c>
      <c r="D22" s="58" t="s">
        <v>309</v>
      </c>
      <c r="E22" s="77" t="s">
        <v>415</v>
      </c>
      <c r="F22" s="112" t="s">
        <v>420</v>
      </c>
      <c r="G22" s="120">
        <v>1433954167.2</v>
      </c>
      <c r="H22" s="168">
        <f t="shared" si="0"/>
        <v>1433954167</v>
      </c>
      <c r="I22" s="204">
        <v>1433954167</v>
      </c>
      <c r="L22" s="204"/>
      <c r="M22" s="205"/>
    </row>
    <row r="23" spans="2:13" ht="31.5">
      <c r="B23" s="145" t="s">
        <v>175</v>
      </c>
      <c r="C23" s="146" t="s">
        <v>176</v>
      </c>
      <c r="D23" s="58" t="s">
        <v>309</v>
      </c>
      <c r="E23" s="77" t="s">
        <v>418</v>
      </c>
      <c r="F23" s="112" t="s">
        <v>420</v>
      </c>
      <c r="G23" s="120">
        <v>5468172778.6000004</v>
      </c>
      <c r="H23" s="168">
        <f t="shared" si="0"/>
        <v>5468172779</v>
      </c>
      <c r="I23" s="204">
        <v>5468172779</v>
      </c>
      <c r="L23" s="204"/>
      <c r="M23" s="205"/>
    </row>
    <row r="24" spans="2:13" ht="31.5">
      <c r="B24" s="145" t="s">
        <v>175</v>
      </c>
      <c r="C24" s="146" t="s">
        <v>176</v>
      </c>
      <c r="D24" s="58" t="s">
        <v>407</v>
      </c>
      <c r="E24" s="237" t="s">
        <v>410</v>
      </c>
      <c r="F24" s="238" t="s">
        <v>417</v>
      </c>
      <c r="G24" s="239">
        <v>0</v>
      </c>
      <c r="H24" s="168"/>
      <c r="I24" s="204"/>
      <c r="L24" s="204"/>
      <c r="M24" s="205"/>
    </row>
    <row r="25" spans="2:13" ht="31.5">
      <c r="B25" s="145" t="s">
        <v>175</v>
      </c>
      <c r="C25" s="146" t="s">
        <v>176</v>
      </c>
      <c r="D25" s="58" t="s">
        <v>407</v>
      </c>
      <c r="E25" s="237" t="s">
        <v>411</v>
      </c>
      <c r="F25" s="238" t="s">
        <v>417</v>
      </c>
      <c r="G25" s="239">
        <v>0</v>
      </c>
      <c r="H25" s="168"/>
      <c r="I25" s="204"/>
      <c r="L25" s="204"/>
      <c r="M25" s="205"/>
    </row>
    <row r="26" spans="2:13">
      <c r="B26" s="145" t="s">
        <v>177</v>
      </c>
      <c r="C26" s="147" t="s">
        <v>178</v>
      </c>
      <c r="D26" s="58" t="s">
        <v>396</v>
      </c>
      <c r="E26" s="263"/>
      <c r="F26" s="264"/>
      <c r="G26" s="265"/>
      <c r="H26" s="227">
        <f t="shared" si="0"/>
        <v>0</v>
      </c>
      <c r="I26" s="204"/>
      <c r="J26" s="204"/>
      <c r="K26" s="204"/>
      <c r="L26" s="204"/>
      <c r="M26" s="205"/>
    </row>
    <row r="27" spans="2:13">
      <c r="B27" s="145" t="s">
        <v>179</v>
      </c>
      <c r="C27" s="147" t="s">
        <v>180</v>
      </c>
      <c r="D27" s="58" t="s">
        <v>339</v>
      </c>
      <c r="E27" s="77"/>
      <c r="F27" s="112"/>
      <c r="G27" s="236"/>
      <c r="H27" s="227">
        <f t="shared" si="0"/>
        <v>0</v>
      </c>
      <c r="I27" s="204"/>
      <c r="J27" s="204"/>
      <c r="L27" s="204"/>
      <c r="M27" s="205"/>
    </row>
    <row r="28" spans="2:13">
      <c r="B28" s="155" t="s">
        <v>328</v>
      </c>
      <c r="C28" s="160" t="s">
        <v>329</v>
      </c>
      <c r="D28" s="10"/>
      <c r="E28" s="77"/>
      <c r="F28" s="112"/>
      <c r="G28" s="120"/>
      <c r="H28" s="227">
        <f t="shared" si="0"/>
        <v>0</v>
      </c>
      <c r="I28" s="204"/>
      <c r="J28" s="204"/>
      <c r="K28" s="204"/>
      <c r="L28" s="204"/>
      <c r="M28" s="205"/>
    </row>
    <row r="29" spans="2:13" ht="31.5">
      <c r="B29" s="145" t="s">
        <v>183</v>
      </c>
      <c r="C29" s="148" t="s">
        <v>184</v>
      </c>
      <c r="D29" s="58" t="s">
        <v>339</v>
      </c>
      <c r="E29" s="77"/>
      <c r="F29" s="112"/>
      <c r="G29" s="120"/>
      <c r="H29" s="227">
        <f t="shared" si="0"/>
        <v>0</v>
      </c>
      <c r="I29" s="204"/>
      <c r="J29" s="204"/>
      <c r="K29" s="204"/>
      <c r="L29" s="204"/>
      <c r="M29" s="205"/>
    </row>
    <row r="30" spans="2:13">
      <c r="B30" s="145" t="s">
        <v>185</v>
      </c>
      <c r="C30" s="148" t="s">
        <v>186</v>
      </c>
      <c r="D30" s="58" t="s">
        <v>339</v>
      </c>
      <c r="E30" s="77"/>
      <c r="F30" s="112"/>
      <c r="G30" s="120"/>
      <c r="H30" s="227">
        <f t="shared" si="0"/>
        <v>0</v>
      </c>
      <c r="I30" s="204"/>
      <c r="J30" s="204"/>
      <c r="K30" s="204"/>
      <c r="L30" s="204"/>
      <c r="M30" s="205"/>
    </row>
    <row r="31" spans="2:13" ht="31.5">
      <c r="B31" s="155" t="s">
        <v>326</v>
      </c>
      <c r="C31" s="157" t="s">
        <v>327</v>
      </c>
      <c r="D31" s="11"/>
      <c r="E31" s="77"/>
      <c r="F31" s="112"/>
      <c r="G31" s="120"/>
      <c r="H31" s="227">
        <f t="shared" si="0"/>
        <v>0</v>
      </c>
      <c r="I31" s="204"/>
      <c r="J31" s="204"/>
      <c r="K31" s="204"/>
      <c r="L31" s="204"/>
      <c r="M31" s="205"/>
    </row>
    <row r="32" spans="2:13">
      <c r="B32" s="145" t="s">
        <v>191</v>
      </c>
      <c r="C32" s="146" t="s">
        <v>192</v>
      </c>
      <c r="D32" s="58" t="s">
        <v>396</v>
      </c>
      <c r="E32" s="77" t="s">
        <v>416</v>
      </c>
      <c r="F32" s="112" t="s">
        <v>421</v>
      </c>
      <c r="G32" s="120">
        <v>0</v>
      </c>
      <c r="H32" s="227">
        <f t="shared" si="0"/>
        <v>0</v>
      </c>
      <c r="I32" s="204"/>
      <c r="J32" s="204"/>
      <c r="K32" s="204"/>
      <c r="L32" s="204"/>
      <c r="M32" s="205"/>
    </row>
    <row r="33" spans="1:13">
      <c r="B33" s="145" t="s">
        <v>193</v>
      </c>
      <c r="C33" s="146" t="s">
        <v>194</v>
      </c>
      <c r="D33" s="58" t="s">
        <v>309</v>
      </c>
      <c r="H33" s="227">
        <f t="shared" si="0"/>
        <v>0</v>
      </c>
      <c r="J33" s="204"/>
      <c r="K33" s="204"/>
      <c r="L33" s="204"/>
      <c r="M33" s="205"/>
    </row>
    <row r="34" spans="1:13">
      <c r="B34" s="145" t="s">
        <v>195</v>
      </c>
      <c r="C34" s="146" t="s">
        <v>196</v>
      </c>
      <c r="D34" s="58" t="s">
        <v>339</v>
      </c>
      <c r="E34" s="263"/>
      <c r="F34" s="264"/>
      <c r="G34" s="265"/>
      <c r="H34" s="227">
        <f t="shared" si="0"/>
        <v>0</v>
      </c>
      <c r="I34" s="204"/>
      <c r="J34" s="204"/>
      <c r="K34" s="204"/>
      <c r="L34" s="204"/>
      <c r="M34" s="205"/>
    </row>
    <row r="35" spans="1:13">
      <c r="B35" s="161" t="s">
        <v>324</v>
      </c>
      <c r="C35" s="160" t="s">
        <v>325</v>
      </c>
      <c r="D35" s="11"/>
      <c r="E35" s="77"/>
      <c r="F35" s="112"/>
      <c r="G35" s="120"/>
      <c r="H35" s="227">
        <f t="shared" si="0"/>
        <v>0</v>
      </c>
      <c r="I35" s="204"/>
      <c r="J35" s="204"/>
      <c r="K35" s="204"/>
      <c r="L35" s="204"/>
      <c r="M35" s="205"/>
    </row>
    <row r="36" spans="1:13">
      <c r="A36" s="1" t="s">
        <v>408</v>
      </c>
      <c r="B36" s="145" t="s">
        <v>199</v>
      </c>
      <c r="C36" s="148" t="s">
        <v>200</v>
      </c>
      <c r="D36" s="58" t="s">
        <v>339</v>
      </c>
      <c r="E36" s="237"/>
      <c r="F36" s="238"/>
      <c r="G36" s="239"/>
      <c r="H36" s="227">
        <f t="shared" si="0"/>
        <v>0</v>
      </c>
      <c r="I36" s="204"/>
      <c r="J36" s="204"/>
      <c r="K36" s="204"/>
      <c r="L36" s="204"/>
      <c r="M36" s="205"/>
    </row>
    <row r="37" spans="1:13">
      <c r="B37" s="145" t="s">
        <v>201</v>
      </c>
      <c r="C37" s="148" t="s">
        <v>202</v>
      </c>
      <c r="D37" s="58" t="s">
        <v>339</v>
      </c>
      <c r="E37" s="77" t="s">
        <v>409</v>
      </c>
      <c r="F37" s="112" t="s">
        <v>421</v>
      </c>
      <c r="G37" s="120">
        <v>3501878263</v>
      </c>
      <c r="H37" s="227">
        <f t="shared" si="0"/>
        <v>0</v>
      </c>
      <c r="I37" s="204"/>
      <c r="J37" s="204"/>
      <c r="K37" s="204"/>
      <c r="L37" s="204"/>
      <c r="M37" s="205"/>
    </row>
    <row r="38" spans="1:13" ht="31.5">
      <c r="B38" s="145" t="s">
        <v>203</v>
      </c>
      <c r="C38" s="148" t="s">
        <v>204</v>
      </c>
      <c r="D38" s="58" t="s">
        <v>339</v>
      </c>
      <c r="E38" s="77"/>
      <c r="F38" s="112"/>
      <c r="G38" s="120"/>
      <c r="H38" s="227">
        <f t="shared" si="0"/>
        <v>0</v>
      </c>
      <c r="I38" s="204"/>
      <c r="J38" s="204"/>
      <c r="K38" s="204"/>
      <c r="L38" s="204"/>
      <c r="M38" s="205"/>
    </row>
    <row r="39" spans="1:13">
      <c r="B39" s="145" t="s">
        <v>205</v>
      </c>
      <c r="C39" s="147" t="s">
        <v>206</v>
      </c>
      <c r="D39" s="58" t="s">
        <v>407</v>
      </c>
      <c r="E39" s="237" t="s">
        <v>405</v>
      </c>
      <c r="F39" s="238" t="s">
        <v>420</v>
      </c>
      <c r="G39" s="239">
        <v>29724</v>
      </c>
      <c r="H39" s="227">
        <f t="shared" si="0"/>
        <v>0</v>
      </c>
      <c r="I39" s="204"/>
      <c r="J39" s="204"/>
      <c r="K39" s="204"/>
      <c r="L39" s="204"/>
      <c r="M39" s="205"/>
    </row>
    <row r="40" spans="1:13" ht="31.5">
      <c r="B40" s="145" t="s">
        <v>205</v>
      </c>
      <c r="C40" s="147" t="s">
        <v>206</v>
      </c>
      <c r="D40" s="58" t="s">
        <v>407</v>
      </c>
      <c r="E40" s="237" t="s">
        <v>406</v>
      </c>
      <c r="F40" s="238" t="s">
        <v>420</v>
      </c>
      <c r="G40" s="239">
        <v>1706820248</v>
      </c>
      <c r="H40" s="227">
        <f t="shared" si="0"/>
        <v>0</v>
      </c>
      <c r="I40" s="204"/>
      <c r="J40" s="204"/>
      <c r="K40" s="204"/>
      <c r="L40" s="204"/>
      <c r="M40" s="205"/>
    </row>
    <row r="41" spans="1:13">
      <c r="B41" s="145"/>
      <c r="C41" s="147"/>
      <c r="D41" s="58"/>
      <c r="E41" s="237"/>
      <c r="F41" s="238"/>
      <c r="G41" s="239"/>
      <c r="H41" s="227"/>
      <c r="I41" s="204"/>
      <c r="J41" s="204"/>
      <c r="K41" s="204"/>
      <c r="L41" s="204"/>
      <c r="M41" s="205"/>
    </row>
    <row r="42" spans="1:13">
      <c r="B42" s="158" t="s">
        <v>322</v>
      </c>
      <c r="C42" s="159" t="s">
        <v>323</v>
      </c>
      <c r="D42" s="58" t="s">
        <v>309</v>
      </c>
      <c r="E42" s="77"/>
      <c r="F42" s="112"/>
      <c r="G42" s="120"/>
      <c r="H42" s="227">
        <f t="shared" si="0"/>
        <v>0</v>
      </c>
      <c r="I42" s="204"/>
      <c r="J42" s="204"/>
      <c r="K42" s="204"/>
      <c r="L42" s="204"/>
      <c r="M42" s="205"/>
    </row>
    <row r="43" spans="1:13">
      <c r="B43" s="145" t="s">
        <v>209</v>
      </c>
      <c r="C43" s="147" t="s">
        <v>210</v>
      </c>
      <c r="D43" s="58" t="s">
        <v>339</v>
      </c>
      <c r="E43" s="77"/>
      <c r="F43" s="112"/>
      <c r="G43" s="120"/>
      <c r="H43" s="227">
        <f t="shared" si="0"/>
        <v>0</v>
      </c>
      <c r="I43" s="204"/>
      <c r="J43" s="204"/>
      <c r="K43" s="204"/>
      <c r="L43" s="204"/>
      <c r="M43" s="205"/>
    </row>
    <row r="44" spans="1:13">
      <c r="B44" s="149"/>
      <c r="C44" s="150"/>
      <c r="D44" s="11"/>
      <c r="E44" s="77"/>
      <c r="F44" s="112"/>
      <c r="G44" s="120"/>
      <c r="H44" s="227">
        <f t="shared" si="0"/>
        <v>0</v>
      </c>
      <c r="I44" s="204"/>
      <c r="J44" s="204"/>
      <c r="K44" s="204"/>
      <c r="L44" s="204"/>
      <c r="M44" s="205"/>
    </row>
    <row r="45" spans="1:13">
      <c r="B45" s="158" t="s">
        <v>316</v>
      </c>
      <c r="C45" s="159" t="s">
        <v>317</v>
      </c>
      <c r="D45" s="11"/>
      <c r="E45" s="77"/>
      <c r="F45" s="112"/>
      <c r="G45" s="120"/>
      <c r="H45" s="227">
        <f t="shared" si="0"/>
        <v>0</v>
      </c>
      <c r="I45" s="204"/>
      <c r="J45" s="204"/>
      <c r="K45" s="204"/>
      <c r="L45" s="204"/>
      <c r="M45" s="205"/>
    </row>
    <row r="46" spans="1:13">
      <c r="B46" s="155" t="s">
        <v>318</v>
      </c>
      <c r="C46" s="160" t="s">
        <v>319</v>
      </c>
      <c r="D46" s="11"/>
      <c r="E46" s="77"/>
      <c r="F46" s="112"/>
      <c r="G46" s="120"/>
      <c r="H46" s="227">
        <f t="shared" si="0"/>
        <v>0</v>
      </c>
      <c r="I46" s="204"/>
      <c r="J46" s="204"/>
      <c r="K46" s="204"/>
      <c r="L46" s="204"/>
      <c r="M46" s="205"/>
    </row>
    <row r="47" spans="1:13">
      <c r="B47" s="155" t="s">
        <v>320</v>
      </c>
      <c r="C47" s="157" t="s">
        <v>321</v>
      </c>
      <c r="D47" s="11"/>
      <c r="E47" s="77"/>
      <c r="F47" s="112"/>
      <c r="G47" s="120"/>
      <c r="H47" s="227">
        <f t="shared" si="0"/>
        <v>0</v>
      </c>
      <c r="I47" s="204"/>
      <c r="J47" s="204"/>
      <c r="K47" s="204"/>
      <c r="L47" s="204"/>
      <c r="M47" s="205"/>
    </row>
    <row r="48" spans="1:13">
      <c r="B48" s="145" t="s">
        <v>217</v>
      </c>
      <c r="C48" s="146" t="s">
        <v>218</v>
      </c>
      <c r="D48" s="58" t="s">
        <v>339</v>
      </c>
      <c r="E48" s="77"/>
      <c r="F48" s="112"/>
      <c r="G48" s="120"/>
      <c r="H48" s="227">
        <f t="shared" si="0"/>
        <v>0</v>
      </c>
      <c r="I48" s="204"/>
      <c r="J48" s="204"/>
      <c r="K48" s="204"/>
      <c r="L48" s="204"/>
      <c r="M48" s="205"/>
    </row>
    <row r="49" spans="2:13" ht="31.5">
      <c r="B49" s="145" t="s">
        <v>219</v>
      </c>
      <c r="C49" s="146" t="s">
        <v>220</v>
      </c>
      <c r="D49" s="58" t="s">
        <v>339</v>
      </c>
      <c r="E49" s="77"/>
      <c r="F49" s="112"/>
      <c r="G49" s="120"/>
      <c r="H49" s="227">
        <f t="shared" si="0"/>
        <v>0</v>
      </c>
      <c r="I49" s="204"/>
      <c r="J49" s="204"/>
      <c r="K49" s="204"/>
      <c r="L49" s="204"/>
      <c r="M49" s="205"/>
    </row>
    <row r="50" spans="2:13">
      <c r="B50" s="145" t="s">
        <v>221</v>
      </c>
      <c r="C50" s="148" t="s">
        <v>222</v>
      </c>
      <c r="D50" s="58" t="s">
        <v>339</v>
      </c>
      <c r="E50" s="77"/>
      <c r="F50" s="112"/>
      <c r="G50" s="120"/>
      <c r="H50" s="227">
        <f t="shared" si="0"/>
        <v>0</v>
      </c>
      <c r="I50" s="204"/>
      <c r="J50" s="204"/>
      <c r="K50" s="204"/>
      <c r="L50" s="204"/>
      <c r="M50" s="205"/>
    </row>
    <row r="51" spans="2:13">
      <c r="B51" s="155" t="s">
        <v>314</v>
      </c>
      <c r="C51" s="157" t="s">
        <v>315</v>
      </c>
      <c r="D51" s="10"/>
      <c r="E51" s="77"/>
      <c r="F51" s="112"/>
      <c r="G51" s="120"/>
      <c r="H51" s="227">
        <f t="shared" si="0"/>
        <v>0</v>
      </c>
      <c r="I51" s="204"/>
      <c r="J51" s="204"/>
      <c r="K51" s="204"/>
      <c r="L51" s="204"/>
      <c r="M51" s="205"/>
    </row>
    <row r="52" spans="2:13">
      <c r="B52" s="145" t="s">
        <v>225</v>
      </c>
      <c r="C52" s="146" t="s">
        <v>226</v>
      </c>
      <c r="D52" s="58" t="s">
        <v>309</v>
      </c>
      <c r="E52" s="77" t="s">
        <v>419</v>
      </c>
      <c r="F52" s="112" t="s">
        <v>420</v>
      </c>
      <c r="G52" s="120">
        <f>1817167392.2+63585695.5</f>
        <v>1880753087.7</v>
      </c>
      <c r="H52" s="227">
        <f t="shared" si="0"/>
        <v>1880753088</v>
      </c>
      <c r="I52" s="204">
        <v>1817167392</v>
      </c>
      <c r="J52" s="204">
        <v>63585696</v>
      </c>
      <c r="K52" s="204"/>
      <c r="L52" s="204"/>
      <c r="M52" s="205"/>
    </row>
    <row r="53" spans="2:13">
      <c r="B53" s="145" t="s">
        <v>225</v>
      </c>
      <c r="C53" s="146" t="s">
        <v>226</v>
      </c>
      <c r="D53" s="58" t="s">
        <v>309</v>
      </c>
      <c r="E53" s="77" t="s">
        <v>384</v>
      </c>
      <c r="F53" s="112" t="s">
        <v>422</v>
      </c>
      <c r="G53" s="120">
        <f>33785654.09+22435687+22456713.5+36249764.09+32073111.61+22511914.36+35822429.09+22593611.63+22617448.37+35711500.43+13737.91</f>
        <v>286271572.08000004</v>
      </c>
      <c r="H53" s="227">
        <f t="shared" si="0"/>
        <v>286271572.08000004</v>
      </c>
      <c r="I53" s="204"/>
      <c r="J53" s="204"/>
      <c r="K53" s="204"/>
      <c r="L53" s="204"/>
      <c r="M53" s="205">
        <v>286271572.08000004</v>
      </c>
    </row>
    <row r="54" spans="2:13">
      <c r="B54" s="145" t="s">
        <v>227</v>
      </c>
      <c r="C54" s="146" t="s">
        <v>228</v>
      </c>
      <c r="D54" s="58" t="s">
        <v>309</v>
      </c>
      <c r="H54" s="227">
        <f t="shared" si="0"/>
        <v>0</v>
      </c>
      <c r="J54" s="204"/>
      <c r="K54" s="204"/>
      <c r="L54" s="204"/>
      <c r="M54" s="205"/>
    </row>
    <row r="55" spans="2:13" ht="31.5">
      <c r="B55" s="155" t="s">
        <v>297</v>
      </c>
      <c r="C55" s="156" t="s">
        <v>313</v>
      </c>
      <c r="D55" s="10"/>
      <c r="E55" s="263"/>
      <c r="F55" s="264"/>
      <c r="G55" s="265"/>
      <c r="H55" s="227">
        <f t="shared" si="0"/>
        <v>0</v>
      </c>
      <c r="I55" s="204"/>
      <c r="J55" s="204"/>
      <c r="K55" s="204"/>
      <c r="L55" s="204"/>
      <c r="M55" s="205"/>
    </row>
    <row r="56" spans="2:13">
      <c r="B56" s="145" t="s">
        <v>230</v>
      </c>
      <c r="C56" s="151" t="s">
        <v>231</v>
      </c>
      <c r="D56" s="58" t="s">
        <v>339</v>
      </c>
      <c r="E56" s="77"/>
      <c r="F56" s="112"/>
      <c r="G56" s="120"/>
      <c r="H56" s="227">
        <f t="shared" si="0"/>
        <v>0</v>
      </c>
      <c r="I56" s="204"/>
      <c r="J56" s="204"/>
      <c r="K56" s="204"/>
      <c r="L56" s="204"/>
      <c r="M56" s="205"/>
    </row>
    <row r="57" spans="2:13">
      <c r="B57" s="145" t="s">
        <v>232</v>
      </c>
      <c r="C57" s="151" t="s">
        <v>233</v>
      </c>
      <c r="D57" s="58" t="s">
        <v>339</v>
      </c>
      <c r="E57" s="77"/>
      <c r="F57" s="112"/>
      <c r="G57" s="120"/>
      <c r="H57" s="227">
        <f t="shared" si="0"/>
        <v>0</v>
      </c>
      <c r="I57" s="204"/>
      <c r="J57" s="204"/>
      <c r="K57" s="204"/>
      <c r="L57" s="204"/>
      <c r="M57" s="205"/>
    </row>
    <row r="58" spans="2:13" ht="31.5">
      <c r="B58" s="145" t="s">
        <v>234</v>
      </c>
      <c r="C58" s="146" t="s">
        <v>235</v>
      </c>
      <c r="D58" s="58" t="s">
        <v>339</v>
      </c>
      <c r="E58" s="77"/>
      <c r="F58" s="112"/>
      <c r="G58" s="120"/>
      <c r="H58" s="227">
        <f t="shared" si="0"/>
        <v>0</v>
      </c>
      <c r="I58" s="204"/>
      <c r="J58" s="204"/>
      <c r="K58" s="204"/>
      <c r="L58" s="204"/>
      <c r="M58" s="205"/>
    </row>
    <row r="59" spans="2:13">
      <c r="B59" s="145" t="s">
        <v>236</v>
      </c>
      <c r="C59" s="146" t="s">
        <v>237</v>
      </c>
      <c r="D59" s="58" t="s">
        <v>339</v>
      </c>
      <c r="E59" s="77"/>
      <c r="F59" s="112"/>
      <c r="G59" s="120"/>
      <c r="H59" s="227">
        <f t="shared" si="0"/>
        <v>0</v>
      </c>
      <c r="I59" s="204"/>
      <c r="J59" s="204"/>
      <c r="K59" s="204"/>
      <c r="L59" s="204"/>
      <c r="M59" s="205"/>
    </row>
    <row r="60" spans="2:13">
      <c r="B60" s="155" t="s">
        <v>311</v>
      </c>
      <c r="C60" s="163" t="s">
        <v>312</v>
      </c>
      <c r="D60" s="10"/>
      <c r="E60" s="77"/>
      <c r="F60" s="112"/>
      <c r="G60" s="120"/>
      <c r="H60" s="227">
        <f t="shared" si="0"/>
        <v>0</v>
      </c>
      <c r="I60" s="204"/>
      <c r="J60" s="204"/>
      <c r="K60" s="204"/>
      <c r="L60" s="204"/>
      <c r="M60" s="205"/>
    </row>
    <row r="61" spans="2:13">
      <c r="B61" s="152" t="s">
        <v>240</v>
      </c>
      <c r="C61" s="146" t="s">
        <v>241</v>
      </c>
      <c r="D61" s="58" t="s">
        <v>339</v>
      </c>
      <c r="E61" s="78"/>
      <c r="F61" s="113"/>
      <c r="G61" s="120"/>
      <c r="H61" s="227">
        <f t="shared" si="0"/>
        <v>0</v>
      </c>
      <c r="I61" s="204"/>
      <c r="J61" s="204"/>
      <c r="K61" s="204"/>
      <c r="L61" s="204"/>
      <c r="M61" s="205"/>
    </row>
    <row r="62" spans="2:13">
      <c r="B62" s="145" t="s">
        <v>242</v>
      </c>
      <c r="C62" s="146" t="s">
        <v>243</v>
      </c>
      <c r="D62" s="58" t="s">
        <v>339</v>
      </c>
      <c r="E62" s="77"/>
      <c r="F62" s="112"/>
      <c r="G62" s="122"/>
      <c r="H62" s="227">
        <f t="shared" si="0"/>
        <v>0</v>
      </c>
      <c r="I62" s="204"/>
      <c r="J62" s="204"/>
      <c r="K62" s="204"/>
      <c r="L62" s="204"/>
      <c r="M62" s="205"/>
    </row>
    <row r="63" spans="2:13">
      <c r="B63" s="152" t="s">
        <v>244</v>
      </c>
      <c r="C63" s="148" t="s">
        <v>245</v>
      </c>
      <c r="D63" s="58" t="s">
        <v>339</v>
      </c>
      <c r="E63" s="77"/>
      <c r="F63" s="112"/>
      <c r="G63" s="120"/>
      <c r="H63" s="227">
        <f t="shared" si="0"/>
        <v>0</v>
      </c>
      <c r="I63" s="204"/>
      <c r="J63" s="204"/>
      <c r="K63" s="204"/>
      <c r="L63" s="204"/>
      <c r="M63" s="205"/>
    </row>
    <row r="64" spans="2:13">
      <c r="B64" s="145" t="s">
        <v>246</v>
      </c>
      <c r="C64" s="148" t="s">
        <v>247</v>
      </c>
      <c r="D64" s="58" t="s">
        <v>339</v>
      </c>
      <c r="E64" s="77"/>
      <c r="F64" s="112"/>
      <c r="G64" s="120"/>
      <c r="H64" s="227">
        <f t="shared" si="0"/>
        <v>0</v>
      </c>
      <c r="I64" s="204"/>
      <c r="J64" s="204"/>
      <c r="K64" s="204"/>
      <c r="L64" s="204"/>
      <c r="M64" s="205"/>
    </row>
    <row r="65" spans="1:26">
      <c r="B65" s="153"/>
      <c r="C65" s="154"/>
      <c r="D65" s="12"/>
      <c r="E65" s="79"/>
      <c r="F65" s="114"/>
      <c r="G65" s="123"/>
      <c r="H65" s="228">
        <f t="shared" si="0"/>
        <v>0</v>
      </c>
      <c r="I65" s="206"/>
      <c r="J65" s="206"/>
      <c r="K65" s="206"/>
      <c r="L65" s="206"/>
      <c r="M65" s="207"/>
    </row>
    <row r="66" spans="1:26">
      <c r="G66" s="124"/>
    </row>
    <row r="67" spans="1:26">
      <c r="E67" s="16"/>
      <c r="F67" s="16"/>
      <c r="G67" s="115" t="s">
        <v>248</v>
      </c>
      <c r="H67" s="131" t="s">
        <v>291</v>
      </c>
    </row>
    <row r="68" spans="1:26" ht="21">
      <c r="B68" s="94" t="s">
        <v>250</v>
      </c>
      <c r="G68" s="235">
        <f>SUM(G19:G65)</f>
        <v>16213627385.58</v>
      </c>
      <c r="H68" s="118">
        <f>SUM(H19:H64)</f>
        <v>11004899151.08</v>
      </c>
      <c r="I68" s="209"/>
    </row>
    <row r="69" spans="1:26">
      <c r="B69" s="3" t="s">
        <v>310</v>
      </c>
    </row>
    <row r="70" spans="1:26">
      <c r="G70" s="208"/>
      <c r="H70" s="209"/>
    </row>
    <row r="71" spans="1:26" s="212" customFormat="1" ht="14.25">
      <c r="A71" s="212" t="s">
        <v>386</v>
      </c>
      <c r="C71" s="213"/>
      <c r="D71" s="214"/>
      <c r="E71" s="213"/>
      <c r="F71" s="213"/>
      <c r="G71" s="214"/>
      <c r="H71" s="215"/>
      <c r="I71" s="214"/>
      <c r="J71" s="216"/>
      <c r="K71" s="213"/>
      <c r="P71" s="213"/>
      <c r="U71" s="213"/>
      <c r="Z71" s="213"/>
    </row>
    <row r="72" spans="1:26" s="212" customFormat="1" ht="14.25">
      <c r="A72" s="212" t="s">
        <v>387</v>
      </c>
      <c r="C72" s="213"/>
      <c r="D72" s="214"/>
      <c r="E72" s="213"/>
      <c r="F72" s="213"/>
      <c r="G72" s="214"/>
      <c r="H72" s="215"/>
      <c r="I72" s="214"/>
      <c r="J72" s="216"/>
      <c r="K72" s="213"/>
      <c r="P72" s="213"/>
      <c r="U72" s="213"/>
      <c r="Z72" s="213"/>
    </row>
    <row r="73" spans="1:26" s="212" customFormat="1" ht="14.25">
      <c r="A73" s="212" t="s">
        <v>388</v>
      </c>
      <c r="C73" s="213"/>
      <c r="D73" s="214"/>
      <c r="E73" s="213"/>
      <c r="F73" s="213"/>
      <c r="G73" s="214"/>
      <c r="H73" s="215"/>
      <c r="I73" s="214"/>
      <c r="J73" s="216"/>
      <c r="K73" s="213"/>
      <c r="P73" s="213"/>
      <c r="U73" s="213"/>
      <c r="Z73" s="213"/>
    </row>
    <row r="74" spans="1:26" s="212" customFormat="1" ht="14.25">
      <c r="A74" s="212" t="s">
        <v>389</v>
      </c>
      <c r="C74" s="213"/>
      <c r="D74" s="214"/>
      <c r="E74" s="213"/>
      <c r="F74" s="213"/>
      <c r="G74" s="214"/>
      <c r="H74" s="215"/>
      <c r="I74" s="214"/>
      <c r="J74" s="216"/>
      <c r="K74" s="213"/>
      <c r="P74" s="213"/>
      <c r="U74" s="213"/>
      <c r="Z74" s="213"/>
    </row>
    <row r="75" spans="1:26" s="212" customFormat="1" ht="15">
      <c r="A75" s="212" t="s">
        <v>390</v>
      </c>
      <c r="C75" s="213"/>
      <c r="D75" s="214"/>
      <c r="E75" s="213"/>
      <c r="F75" s="213"/>
      <c r="G75" s="217"/>
      <c r="H75" s="218"/>
      <c r="I75" s="217"/>
      <c r="J75" s="219"/>
      <c r="K75" s="213"/>
      <c r="P75" s="213"/>
      <c r="U75" s="213"/>
      <c r="Z75" s="213"/>
    </row>
    <row r="76" spans="1:26" s="212" customFormat="1" ht="15">
      <c r="A76" s="220"/>
      <c r="C76" s="213"/>
      <c r="D76" s="214"/>
      <c r="E76" s="213"/>
      <c r="F76" s="213"/>
      <c r="G76" s="217"/>
      <c r="H76" s="218"/>
      <c r="I76" s="217"/>
      <c r="J76" s="219"/>
      <c r="K76" s="213"/>
      <c r="P76" s="213"/>
      <c r="U76" s="213"/>
      <c r="Z76" s="213"/>
    </row>
    <row r="77" spans="1:26" s="212" customFormat="1" ht="15">
      <c r="C77" s="213"/>
      <c r="D77" s="214"/>
      <c r="E77" s="213"/>
      <c r="F77" s="213"/>
      <c r="G77" s="217"/>
      <c r="H77" s="218"/>
      <c r="I77" s="217"/>
      <c r="J77" s="219"/>
      <c r="K77" s="213"/>
      <c r="P77" s="213"/>
      <c r="U77" s="213"/>
      <c r="Z77" s="213"/>
    </row>
    <row r="78" spans="1:26" s="222" customFormat="1" ht="14.25"/>
    <row r="79" spans="1:26" s="221" customFormat="1" ht="14.25"/>
    <row r="80" spans="1:26" s="221" customFormat="1" ht="14.25">
      <c r="A80" s="223" t="s">
        <v>385</v>
      </c>
      <c r="B80" s="222"/>
      <c r="C80" s="222"/>
      <c r="D80" s="222"/>
      <c r="E80" s="222"/>
      <c r="F80" s="222"/>
      <c r="G80" s="222"/>
      <c r="H80" s="222"/>
    </row>
    <row r="81" spans="1:8" s="222" customFormat="1" ht="83.1" customHeight="1">
      <c r="A81" s="253" t="s">
        <v>403</v>
      </c>
      <c r="B81" s="254"/>
      <c r="C81" s="254"/>
      <c r="D81" s="254"/>
      <c r="E81" s="254"/>
      <c r="F81" s="254"/>
      <c r="G81" s="254"/>
      <c r="H81" s="255"/>
    </row>
  </sheetData>
  <mergeCells count="8">
    <mergeCell ref="A81:H81"/>
    <mergeCell ref="B17:D17"/>
    <mergeCell ref="E17:G17"/>
    <mergeCell ref="H17:L17"/>
    <mergeCell ref="B18:C18"/>
    <mergeCell ref="E34:G34"/>
    <mergeCell ref="E55:G55"/>
    <mergeCell ref="E26:G26"/>
  </mergeCells>
  <conditionalFormatting sqref="D54:D64 D21:D22 D26:D52">
    <cfRule type="containsText" dxfId="6" priority="6" operator="containsText" text="Including;Not Applicable;Not included">
      <formula>NOT(ISERROR(SEARCH("Including;Not Applicable;Not included",D21)))</formula>
    </cfRule>
  </conditionalFormatting>
  <conditionalFormatting sqref="D53">
    <cfRule type="containsText" dxfId="5" priority="5" operator="containsText" text="Including;Not Applicable;Not included">
      <formula>NOT(ISERROR(SEARCH("Including;Not Applicable;Not included",D53)))</formula>
    </cfRule>
  </conditionalFormatting>
  <conditionalFormatting sqref="D23">
    <cfRule type="containsText" dxfId="4" priority="4" operator="containsText" text="Including;Not Applicable;Not included">
      <formula>NOT(ISERROR(SEARCH("Including;Not Applicable;Not included",D23)))</formula>
    </cfRule>
  </conditionalFormatting>
  <conditionalFormatting sqref="D24">
    <cfRule type="containsText" dxfId="3" priority="2" operator="containsText" text="Including;Not Applicable;Not included">
      <formula>NOT(ISERROR(SEARCH("Including;Not Applicable;Not included",D24)))</formula>
    </cfRule>
  </conditionalFormatting>
  <conditionalFormatting sqref="D25">
    <cfRule type="containsText" dxfId="2" priority="1" operator="containsText" text="Including;Not Applicable;Not included">
      <formula>NOT(ISERROR(SEARCH("Including;Not Applicable;Not included",D25)))</formula>
    </cfRule>
  </conditionalFormatting>
  <dataValidations xWindow="895" yWindow="579" count="14">
    <dataValidation allowBlank="1" showInputMessage="1" showErrorMessage="1" promptTitle="Dirección URL del registro" prompt="Incluya la dirección URL al registro o la agencia." sqref="G15"/>
    <dataValidation allowBlank="1" showInputMessage="1" promptTitle="Nombre del registro" prompt="Introduzca el nombre del registro o la agencia." sqref="G14"/>
    <dataValidation type="custom" allowBlank="1" showInputMessage="1" promptTitle="Nombre del identificador" prompt="Introduzca el nombre del identificador, como el &quot;número de identificación del contribuyente (TIN)&quot; o similar." sqref="G13">
      <formula1>IFERROR(OR(ISNUMBER(SEARCH("Ejemplo:",G13)),ISNUMBER(SEARCH("Ejemplo:",G13))),TRUE)</formula1>
    </dataValidation>
    <dataValidation type="textLength" showInputMessage="1" showErrorMessage="1" errorTitle="Materias primas" error="Introduzca aquí las materias primas pertinentes de la empresa, separadas por comas." promptTitle="Materias primas" prompt="Introduzca aquí las materias primas pertinentes de la empresa, separadas por comas." sqref="I15:M15">
      <formula1>1</formula1>
      <formula2>30</formula2>
    </dataValidation>
    <dataValidation allowBlank="1" showInputMessage="1" promptTitle="N.° de identificación" prompt="Introduzca el número de identificación único, como el número de identificación del contribuyente (TIN), el número de la organización o similar." sqref="I13:M13"/>
    <dataValidation type="list" showInputMessage="1" showErrorMessage="1" errorTitle="Sector no estándar" error="Ingresó un sector no estándar._x000a__x000a_Seleccione de la lista el sector relevante de la empresa._x000a_" promptTitle="Seleccione el sector" prompt="Seleccione de la lista el sector relevante de la empresa" sqref="I14:M14">
      <formula1>"&lt;Seleccione el sector&gt;,Petroléo,Gas,Minería,NA,Petroléo &amp; Gas,Petroléo, Gas &amp; Minería,Otros"</formula1>
    </dataValidation>
    <dataValidation allowBlank="1" showInputMessage="1" promptTitle="Organismo gubernamental receptor" prompt="Ingrese aquí el nombre del receptor gubernamental._x000a__x000a_Evite usar acrónimos e ingrese el nombre completo._x000a_" sqref="F56:F65 F19:F25 F35:F53 F27:F32"/>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55:E65 E34:E53 E19:E32"/>
    <dataValidation type="decimal" operator="greaterThan" allowBlank="1" showErrorMessage="1" errorTitle="Se detectó un valor no numérico" error="Incluya solo números en esta sección._x000a__x000a_Incluya otra información o comentarios en las notas de la sección E._x000a_" sqref="G56:G65 J33:K33 I22:I25 I55:K65 J54:K54 I19:K21 I26:K26 I27:J27 G19:G25 G35:G53 I34:K53 L19:M65 I28:K32 G27:G32">
      <formula1>0</formula1>
    </dataValidation>
    <dataValidation type="list" showDropDown="1" showInputMessage="1" showErrorMessage="1" errorTitle="No edite estas celdas" error="No edite estas celdas" sqref="H10:H15 E18:H18 D28 D13:F14 D35 E15:F15 D44:D47 D51 D55 D60 D65 E16:M17 B67:B68 G67:H68 B10:C18 D15:D20 D10:G10 D11:F11 D12:G12 D31">
      <formula1>"#ERROR!"</formula1>
    </dataValidation>
    <dataValidation allowBlank="1" showInputMessage="1" promptTitle="Nombre de la empresa" prompt="Ingrese aquí el nombre de la empresa._x000a__x000a_Evite usar acrónimos e ingrese el nombre completo._x000a_" sqref="I12:M12"/>
    <dataValidation type="textLength" allowBlank="1" showInputMessage="1" showErrorMessage="1" errorTitle="Entrada incorrecta" error="Ingrese el código de divisa ISO 4217 de 3 letras:_x000a_Si no está seguro, visite https://es.wikipedia.org/wiki/ISO_4217._x000a_" promptTitle="Divisa para las tablas B y D" prompt="Ingrese el código de divisa ISO 4217 de 3 letras:_x000a_Si no está seguro, visite https://es.wikipedia.org/wiki/ISO_4217._x000a_" sqref="G11">
      <formula1>3</formula1>
      <formula2>3</formula2>
    </dataValidation>
    <dataValidation type="list" showInputMessage="1" showErrorMessage="1" errorTitle="Formato no reconocido" error="Elija entre las siguientes opciones: _x000a__x000a_Incluido y conciliado_x000a_Incluido y parcialmente conciliado_x000a_Incluido y no conciliado_x000a_No incluido_x000a_No aplicable_x000a_" promptTitle="Se incluyó en el Informe EITI" prompt="_x000a_Elija entre las siguientes opciones: _x000a__x000a_Incluido y conciliado_x000a_Incluido y parcialmente conciliado_x000a_Incluido y no conciliado_x000a_No incluido_x000a_No aplicable_x000a_" sqref="D29:D30 D52:D54 D36:D43 D48:D50 D56:D59 D61:D64 D21:D27 D32:D34">
      <formula1>"Incluido y conciliado,Incluido y parcialmente conciliado,Incluido y no conciliado,No incluido,No aplicable,&lt;Elija una opción&gt;"</formula1>
    </dataValidation>
    <dataValidation type="list" showDropDown="1" showErrorMessage="1" errorTitle="Se detectó un intento de edición" error="No edite las descripciones ni códigos del GFS." sqref="B19:C65">
      <formula1>"#ERROR!"</formula1>
    </dataValidation>
  </dataValidations>
  <hyperlinks>
    <hyperlink ref="G15" r:id="rId1"/>
  </hyperlinks>
  <pageMargins left="0.75" right="0.75" top="1" bottom="1" header="0.5" footer="0.5"/>
  <pageSetup paperSize="9" orientation="portrait" horizontalDpi="4294967292" verticalDpi="4294967292"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A79"/>
  <sheetViews>
    <sheetView topLeftCell="A10" zoomScale="85" zoomScaleNormal="85" zoomScalePageLayoutView="85" workbookViewId="0">
      <selection activeCell="P10" sqref="P10"/>
    </sheetView>
  </sheetViews>
  <sheetFormatPr defaultColWidth="10.875" defaultRowHeight="15.75"/>
  <cols>
    <col min="1" max="1" width="3.625" style="1" customWidth="1"/>
    <col min="2" max="2" width="7.375" style="3" customWidth="1"/>
    <col min="3" max="3" width="59.5" style="1" customWidth="1"/>
    <col min="4" max="4" width="33.875" style="1" customWidth="1"/>
    <col min="5" max="5" width="3" customWidth="1"/>
    <col min="6" max="7" width="43.375" style="1" customWidth="1"/>
    <col min="8" max="8" width="33.375" style="1" customWidth="1"/>
    <col min="9" max="9" width="2.5" style="1" customWidth="1"/>
    <col min="10" max="10" width="16.125" style="1" customWidth="1"/>
    <col min="11" max="11" width="11.5" style="1" bestFit="1" customWidth="1"/>
    <col min="12" max="12" width="15.125" style="1" bestFit="1" customWidth="1"/>
    <col min="13" max="13" width="11.5" style="1" bestFit="1" customWidth="1"/>
    <col min="14" max="15" width="11.5" style="1" customWidth="1"/>
    <col min="16" max="16" width="12.5" style="1" bestFit="1" customWidth="1"/>
    <col min="17" max="16384" width="10.875" style="1"/>
  </cols>
  <sheetData>
    <row r="1" spans="2:79" ht="15.95" customHeight="1"/>
    <row r="2" spans="2:79" ht="26.25">
      <c r="B2" s="42" t="s">
        <v>150</v>
      </c>
      <c r="H2" s="126" t="s">
        <v>151</v>
      </c>
      <c r="J2" s="19" t="s">
        <v>152</v>
      </c>
      <c r="K2" s="24"/>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5"/>
    </row>
    <row r="3" spans="2:79">
      <c r="B3" s="97" t="s">
        <v>251</v>
      </c>
      <c r="H3" s="125" t="s">
        <v>154</v>
      </c>
      <c r="J3" s="92" t="s">
        <v>252</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8"/>
    </row>
    <row r="4" spans="2:79" ht="78.75">
      <c r="B4" s="98" t="s">
        <v>253</v>
      </c>
      <c r="J4" s="20" t="s">
        <v>157</v>
      </c>
      <c r="K4" s="70" t="s">
        <v>99</v>
      </c>
      <c r="L4" s="70" t="s">
        <v>100</v>
      </c>
      <c r="M4" s="70" t="s">
        <v>254</v>
      </c>
      <c r="N4" s="70" t="s">
        <v>254</v>
      </c>
      <c r="O4" s="70" t="s">
        <v>101</v>
      </c>
      <c r="P4" s="70" t="s">
        <v>102</v>
      </c>
      <c r="Q4" s="70" t="s">
        <v>103</v>
      </c>
      <c r="R4" s="70" t="s">
        <v>104</v>
      </c>
      <c r="S4" s="70" t="s">
        <v>105</v>
      </c>
      <c r="T4" s="70" t="s">
        <v>106</v>
      </c>
      <c r="U4" s="70" t="s">
        <v>107</v>
      </c>
      <c r="V4" s="70" t="s">
        <v>108</v>
      </c>
      <c r="W4" s="70" t="s">
        <v>109</v>
      </c>
      <c r="X4" s="70" t="s">
        <v>110</v>
      </c>
      <c r="Y4" s="70" t="s">
        <v>111</v>
      </c>
      <c r="Z4" s="70" t="s">
        <v>112</v>
      </c>
      <c r="AA4" s="70" t="s">
        <v>50</v>
      </c>
      <c r="AB4" s="70" t="s">
        <v>255</v>
      </c>
      <c r="AC4" s="70" t="s">
        <v>256</v>
      </c>
      <c r="AD4" s="70" t="s">
        <v>51</v>
      </c>
      <c r="AE4" s="70" t="s">
        <v>52</v>
      </c>
      <c r="AF4" s="70" t="s">
        <v>53</v>
      </c>
      <c r="AG4" s="70" t="s">
        <v>54</v>
      </c>
      <c r="AH4" s="70" t="s">
        <v>257</v>
      </c>
      <c r="AI4" s="70" t="s">
        <v>55</v>
      </c>
      <c r="AJ4" s="70" t="s">
        <v>56</v>
      </c>
      <c r="AK4" s="70" t="s">
        <v>57</v>
      </c>
      <c r="AL4" s="70" t="s">
        <v>58</v>
      </c>
      <c r="AM4" s="70" t="s">
        <v>59</v>
      </c>
      <c r="AN4" s="70" t="s">
        <v>60</v>
      </c>
      <c r="AO4" s="70" t="s">
        <v>61</v>
      </c>
      <c r="AP4" s="70" t="s">
        <v>258</v>
      </c>
      <c r="AQ4" s="70" t="s">
        <v>62</v>
      </c>
      <c r="AR4" s="70" t="s">
        <v>63</v>
      </c>
      <c r="AS4" s="70" t="s">
        <v>64</v>
      </c>
      <c r="AT4" s="70" t="s">
        <v>65</v>
      </c>
      <c r="AU4" s="70" t="s">
        <v>66</v>
      </c>
      <c r="AV4" s="70" t="s">
        <v>67</v>
      </c>
      <c r="AW4" s="70" t="s">
        <v>68</v>
      </c>
      <c r="AX4" s="70" t="s">
        <v>69</v>
      </c>
      <c r="AY4" s="70" t="s">
        <v>70</v>
      </c>
      <c r="AZ4" s="70" t="s">
        <v>71</v>
      </c>
      <c r="BA4" s="70" t="s">
        <v>72</v>
      </c>
      <c r="BB4" s="70" t="s">
        <v>73</v>
      </c>
      <c r="BC4" s="70" t="s">
        <v>74</v>
      </c>
      <c r="BD4" s="70" t="s">
        <v>75</v>
      </c>
      <c r="BE4" s="70" t="s">
        <v>76</v>
      </c>
      <c r="BF4" s="70" t="s">
        <v>77</v>
      </c>
      <c r="BG4" s="70" t="s">
        <v>78</v>
      </c>
      <c r="BH4" s="70" t="s">
        <v>79</v>
      </c>
      <c r="BI4" s="70" t="s">
        <v>80</v>
      </c>
      <c r="BJ4" s="70" t="s">
        <v>81</v>
      </c>
      <c r="BK4" s="70" t="s">
        <v>82</v>
      </c>
      <c r="BL4" s="70" t="s">
        <v>83</v>
      </c>
      <c r="BM4" s="70" t="s">
        <v>84</v>
      </c>
      <c r="BN4" s="70" t="s">
        <v>85</v>
      </c>
      <c r="BO4" s="70" t="s">
        <v>86</v>
      </c>
      <c r="BP4" s="70" t="s">
        <v>87</v>
      </c>
      <c r="BQ4" s="70" t="s">
        <v>88</v>
      </c>
      <c r="BR4" s="70" t="s">
        <v>89</v>
      </c>
      <c r="BS4" s="70" t="s">
        <v>90</v>
      </c>
      <c r="BT4" s="70" t="s">
        <v>91</v>
      </c>
      <c r="BU4" s="70" t="s">
        <v>92</v>
      </c>
      <c r="BV4" s="70" t="s">
        <v>93</v>
      </c>
      <c r="BW4" s="70" t="s">
        <v>94</v>
      </c>
      <c r="BX4" s="70" t="s">
        <v>95</v>
      </c>
      <c r="BY4" s="70" t="s">
        <v>96</v>
      </c>
      <c r="BZ4" s="70" t="s">
        <v>97</v>
      </c>
      <c r="CA4" s="71" t="s">
        <v>98</v>
      </c>
    </row>
    <row r="5" spans="2:79">
      <c r="J5" s="13" t="s">
        <v>158</v>
      </c>
      <c r="K5" s="72">
        <v>891083092</v>
      </c>
      <c r="L5" s="72">
        <v>914807077</v>
      </c>
      <c r="M5" s="72">
        <v>989490168</v>
      </c>
      <c r="N5" s="73"/>
      <c r="O5" s="73"/>
      <c r="P5" s="95"/>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4"/>
    </row>
    <row r="6" spans="2:79" ht="21">
      <c r="B6" s="19" t="s">
        <v>159</v>
      </c>
      <c r="C6" s="18"/>
      <c r="D6" s="15"/>
      <c r="F6" s="21" t="s">
        <v>160</v>
      </c>
      <c r="G6" s="110"/>
      <c r="H6" s="23"/>
      <c r="J6" s="14" t="s">
        <v>161</v>
      </c>
      <c r="K6" s="75" t="s">
        <v>259</v>
      </c>
      <c r="L6" s="75" t="s">
        <v>259</v>
      </c>
      <c r="M6" s="75" t="s">
        <v>259</v>
      </c>
      <c r="N6" s="75" t="s">
        <v>259</v>
      </c>
      <c r="O6" s="75" t="s">
        <v>259</v>
      </c>
      <c r="P6" s="75" t="s">
        <v>259</v>
      </c>
      <c r="Q6" s="75" t="s">
        <v>259</v>
      </c>
      <c r="R6" s="75" t="s">
        <v>259</v>
      </c>
      <c r="S6" s="75" t="s">
        <v>259</v>
      </c>
      <c r="T6" s="75" t="s">
        <v>259</v>
      </c>
      <c r="U6" s="75" t="s">
        <v>259</v>
      </c>
      <c r="V6" s="75" t="s">
        <v>259</v>
      </c>
      <c r="W6" s="75" t="s">
        <v>259</v>
      </c>
      <c r="X6" s="75" t="s">
        <v>259</v>
      </c>
      <c r="Y6" s="75" t="s">
        <v>259</v>
      </c>
      <c r="Z6" s="75" t="s">
        <v>259</v>
      </c>
      <c r="AA6" s="75" t="s">
        <v>259</v>
      </c>
      <c r="AB6" s="75" t="s">
        <v>259</v>
      </c>
      <c r="AC6" s="75" t="s">
        <v>259</v>
      </c>
      <c r="AD6" s="75" t="s">
        <v>259</v>
      </c>
      <c r="AE6" s="75" t="s">
        <v>259</v>
      </c>
      <c r="AF6" s="75" t="s">
        <v>259</v>
      </c>
      <c r="AG6" s="75" t="s">
        <v>259</v>
      </c>
      <c r="AH6" s="75" t="s">
        <v>259</v>
      </c>
      <c r="AI6" s="75" t="s">
        <v>259</v>
      </c>
      <c r="AJ6" s="75" t="s">
        <v>259</v>
      </c>
      <c r="AK6" s="75" t="s">
        <v>259</v>
      </c>
      <c r="AL6" s="75" t="s">
        <v>259</v>
      </c>
      <c r="AM6" s="75" t="s">
        <v>259</v>
      </c>
      <c r="AN6" s="75" t="s">
        <v>259</v>
      </c>
      <c r="AO6" s="75" t="s">
        <v>259</v>
      </c>
      <c r="AP6" s="75" t="s">
        <v>259</v>
      </c>
      <c r="AQ6" s="75" t="s">
        <v>259</v>
      </c>
      <c r="AR6" s="75" t="s">
        <v>259</v>
      </c>
      <c r="AS6" s="75" t="s">
        <v>259</v>
      </c>
      <c r="AT6" s="75" t="s">
        <v>259</v>
      </c>
      <c r="AU6" s="75" t="s">
        <v>259</v>
      </c>
      <c r="AV6" s="75" t="s">
        <v>259</v>
      </c>
      <c r="AW6" s="75" t="s">
        <v>259</v>
      </c>
      <c r="AX6" s="75" t="s">
        <v>259</v>
      </c>
      <c r="AY6" s="75" t="s">
        <v>259</v>
      </c>
      <c r="AZ6" s="75" t="s">
        <v>259</v>
      </c>
      <c r="BA6" s="75" t="s">
        <v>259</v>
      </c>
      <c r="BB6" s="75" t="s">
        <v>259</v>
      </c>
      <c r="BC6" s="75" t="s">
        <v>259</v>
      </c>
      <c r="BD6" s="75" t="s">
        <v>259</v>
      </c>
      <c r="BE6" s="75" t="s">
        <v>259</v>
      </c>
      <c r="BF6" s="75" t="s">
        <v>259</v>
      </c>
      <c r="BG6" s="75" t="s">
        <v>259</v>
      </c>
      <c r="BH6" s="75" t="s">
        <v>259</v>
      </c>
      <c r="BI6" s="75" t="s">
        <v>259</v>
      </c>
      <c r="BJ6" s="75" t="s">
        <v>259</v>
      </c>
      <c r="BK6" s="75" t="s">
        <v>259</v>
      </c>
      <c r="BL6" s="75" t="s">
        <v>259</v>
      </c>
      <c r="BM6" s="75" t="s">
        <v>259</v>
      </c>
      <c r="BN6" s="75" t="s">
        <v>259</v>
      </c>
      <c r="BO6" s="75" t="s">
        <v>259</v>
      </c>
      <c r="BP6" s="75" t="s">
        <v>259</v>
      </c>
      <c r="BQ6" s="75" t="s">
        <v>259</v>
      </c>
      <c r="BR6" s="75" t="s">
        <v>259</v>
      </c>
      <c r="BS6" s="75" t="s">
        <v>259</v>
      </c>
      <c r="BT6" s="75" t="s">
        <v>259</v>
      </c>
      <c r="BU6" s="75" t="s">
        <v>259</v>
      </c>
      <c r="BV6" s="75" t="s">
        <v>259</v>
      </c>
      <c r="BW6" s="75" t="s">
        <v>259</v>
      </c>
      <c r="BX6" s="75" t="s">
        <v>259</v>
      </c>
      <c r="BY6" s="75" t="s">
        <v>259</v>
      </c>
      <c r="BZ6" s="75" t="s">
        <v>259</v>
      </c>
      <c r="CA6" s="76" t="s">
        <v>259</v>
      </c>
    </row>
    <row r="7" spans="2:79" ht="62.1" customHeight="1">
      <c r="B7" s="266" t="s">
        <v>162</v>
      </c>
      <c r="C7" s="267"/>
      <c r="D7" s="268"/>
      <c r="F7" s="266" t="s">
        <v>260</v>
      </c>
      <c r="G7" s="267"/>
      <c r="H7" s="268"/>
      <c r="J7" s="93" t="s">
        <v>261</v>
      </c>
      <c r="K7" s="17"/>
      <c r="L7" s="17"/>
      <c r="M7" s="17"/>
      <c r="N7" s="100" t="s">
        <v>262</v>
      </c>
      <c r="O7" s="17"/>
      <c r="P7" s="17"/>
    </row>
    <row r="8" spans="2:79" ht="31.5">
      <c r="B8" s="64" t="s">
        <v>164</v>
      </c>
      <c r="C8" s="9"/>
      <c r="D8" s="65" t="s">
        <v>165</v>
      </c>
      <c r="F8" s="66" t="s">
        <v>166</v>
      </c>
      <c r="G8" s="65" t="s">
        <v>263</v>
      </c>
      <c r="H8" s="65" t="s">
        <v>167</v>
      </c>
      <c r="J8" s="68" t="s">
        <v>168</v>
      </c>
      <c r="K8" s="67">
        <f t="shared" ref="K8:BV8" si="0">SUM(K10:K53)</f>
        <v>-22762</v>
      </c>
      <c r="L8" s="67">
        <f t="shared" si="0"/>
        <v>10341612</v>
      </c>
      <c r="M8" s="67">
        <f t="shared" si="0"/>
        <v>-18710</v>
      </c>
      <c r="N8" s="67">
        <f t="shared" si="0"/>
        <v>4779</v>
      </c>
      <c r="O8" s="67">
        <f t="shared" si="0"/>
        <v>-589625</v>
      </c>
      <c r="P8" s="67">
        <f t="shared" si="0"/>
        <v>33305</v>
      </c>
      <c r="Q8" s="67">
        <f t="shared" si="0"/>
        <v>-38891</v>
      </c>
      <c r="R8" s="67">
        <f t="shared" si="0"/>
        <v>-47810</v>
      </c>
      <c r="S8" s="67">
        <f t="shared" si="0"/>
        <v>1852737</v>
      </c>
      <c r="T8" s="67">
        <f t="shared" si="0"/>
        <v>187192.58</v>
      </c>
      <c r="U8" s="67">
        <f t="shared" si="0"/>
        <v>-122270.41</v>
      </c>
      <c r="V8" s="67">
        <f t="shared" si="0"/>
        <v>15436034</v>
      </c>
      <c r="W8" s="67">
        <f t="shared" si="0"/>
        <v>176068</v>
      </c>
      <c r="X8" s="67">
        <f t="shared" si="0"/>
        <v>-77620</v>
      </c>
      <c r="Y8" s="67">
        <f t="shared" si="0"/>
        <v>-1429916.44</v>
      </c>
      <c r="Z8" s="67">
        <f t="shared" si="0"/>
        <v>2642755</v>
      </c>
      <c r="AA8" s="67">
        <f t="shared" si="0"/>
        <v>-7985</v>
      </c>
      <c r="AB8" s="67">
        <f t="shared" si="0"/>
        <v>-365272</v>
      </c>
      <c r="AC8" s="67">
        <f t="shared" si="0"/>
        <v>-137362</v>
      </c>
      <c r="AD8" s="67">
        <f t="shared" si="0"/>
        <v>9264035</v>
      </c>
      <c r="AE8" s="67">
        <f t="shared" si="0"/>
        <v>0</v>
      </c>
      <c r="AF8" s="67">
        <f t="shared" si="0"/>
        <v>1179842</v>
      </c>
      <c r="AG8" s="67">
        <f t="shared" si="0"/>
        <v>-14519</v>
      </c>
      <c r="AH8" s="67">
        <f t="shared" si="0"/>
        <v>32517725</v>
      </c>
      <c r="AI8" s="67">
        <f t="shared" si="0"/>
        <v>157583</v>
      </c>
      <c r="AJ8" s="67">
        <f t="shared" si="0"/>
        <v>-84686</v>
      </c>
      <c r="AK8" s="67">
        <f t="shared" si="0"/>
        <v>-379675</v>
      </c>
      <c r="AL8" s="67">
        <f t="shared" si="0"/>
        <v>2707073</v>
      </c>
      <c r="AM8" s="67">
        <f t="shared" si="0"/>
        <v>-12791</v>
      </c>
      <c r="AN8" s="67">
        <f t="shared" si="0"/>
        <v>1437624</v>
      </c>
      <c r="AO8" s="67">
        <f t="shared" si="0"/>
        <v>487678</v>
      </c>
      <c r="AP8" s="67">
        <f t="shared" si="0"/>
        <v>-50878</v>
      </c>
      <c r="AQ8" s="67">
        <f t="shared" si="0"/>
        <v>0</v>
      </c>
      <c r="AR8" s="67">
        <f t="shared" si="0"/>
        <v>2323280</v>
      </c>
      <c r="AS8" s="67">
        <f t="shared" si="0"/>
        <v>-707208</v>
      </c>
      <c r="AT8" s="67">
        <f t="shared" si="0"/>
        <v>13689053</v>
      </c>
      <c r="AU8" s="67">
        <f t="shared" si="0"/>
        <v>-268927</v>
      </c>
      <c r="AV8" s="67">
        <f t="shared" si="0"/>
        <v>569316.17000000004</v>
      </c>
      <c r="AW8" s="67">
        <f t="shared" si="0"/>
        <v>2</v>
      </c>
      <c r="AX8" s="67">
        <f t="shared" si="0"/>
        <v>311</v>
      </c>
      <c r="AY8" s="67">
        <f t="shared" si="0"/>
        <v>228751</v>
      </c>
      <c r="AZ8" s="67">
        <f t="shared" si="0"/>
        <v>-26715</v>
      </c>
      <c r="BA8" s="67">
        <f t="shared" si="0"/>
        <v>-539013</v>
      </c>
      <c r="BB8" s="67">
        <f t="shared" si="0"/>
        <v>-524337</v>
      </c>
      <c r="BC8" s="67">
        <f t="shared" si="0"/>
        <v>-646001</v>
      </c>
      <c r="BD8" s="67">
        <f t="shared" si="0"/>
        <v>146929996</v>
      </c>
      <c r="BE8" s="67">
        <f t="shared" si="0"/>
        <v>-11919</v>
      </c>
      <c r="BF8" s="67">
        <f t="shared" si="0"/>
        <v>-230237</v>
      </c>
      <c r="BG8" s="67">
        <f t="shared" si="0"/>
        <v>-328388</v>
      </c>
      <c r="BH8" s="67">
        <f t="shared" si="0"/>
        <v>4854</v>
      </c>
      <c r="BI8" s="67">
        <f t="shared" si="0"/>
        <v>-229425</v>
      </c>
      <c r="BJ8" s="67">
        <f t="shared" si="0"/>
        <v>0</v>
      </c>
      <c r="BK8" s="67">
        <f t="shared" si="0"/>
        <v>-518272.41</v>
      </c>
      <c r="BL8" s="67">
        <f t="shared" si="0"/>
        <v>916705.57</v>
      </c>
      <c r="BM8" s="67">
        <f t="shared" si="0"/>
        <v>869556</v>
      </c>
      <c r="BN8" s="67">
        <f t="shared" si="0"/>
        <v>-113336</v>
      </c>
      <c r="BO8" s="67">
        <f t="shared" si="0"/>
        <v>-156575.28</v>
      </c>
      <c r="BP8" s="67">
        <f t="shared" si="0"/>
        <v>3097146</v>
      </c>
      <c r="BQ8" s="67">
        <f t="shared" si="0"/>
        <v>128248457</v>
      </c>
      <c r="BR8" s="67">
        <f t="shared" si="0"/>
        <v>-13773</v>
      </c>
      <c r="BS8" s="67">
        <f t="shared" si="0"/>
        <v>-354802</v>
      </c>
      <c r="BT8" s="67">
        <f t="shared" si="0"/>
        <v>-191267</v>
      </c>
      <c r="BU8" s="67">
        <f t="shared" si="0"/>
        <v>403140</v>
      </c>
      <c r="BV8" s="67">
        <f t="shared" si="0"/>
        <v>27646632</v>
      </c>
      <c r="BW8" s="67">
        <f t="shared" ref="BW8:CA8" si="1">SUM(BW10:BW53)</f>
        <v>-79993</v>
      </c>
      <c r="BX8" s="67">
        <f t="shared" si="1"/>
        <v>-464900</v>
      </c>
      <c r="BY8" s="67">
        <f t="shared" si="1"/>
        <v>-108028</v>
      </c>
      <c r="BZ8" s="67">
        <f t="shared" si="1"/>
        <v>-252258.15000000002</v>
      </c>
      <c r="CA8" s="67">
        <f t="shared" si="1"/>
        <v>-662887</v>
      </c>
    </row>
    <row r="9" spans="2:79">
      <c r="B9" s="86" t="s">
        <v>169</v>
      </c>
      <c r="C9" s="87" t="s">
        <v>170</v>
      </c>
      <c r="D9" s="11"/>
      <c r="F9" s="77"/>
      <c r="G9" s="119"/>
      <c r="H9" s="120"/>
      <c r="I9" s="4"/>
      <c r="J9" s="69">
        <f t="shared" ref="J9:J52" si="2">SUM(K9:CA9)</f>
        <v>0</v>
      </c>
    </row>
    <row r="10" spans="2:79">
      <c r="B10" s="88" t="s">
        <v>171</v>
      </c>
      <c r="C10" s="89" t="s">
        <v>172</v>
      </c>
      <c r="D10" s="10"/>
      <c r="F10" s="77"/>
      <c r="G10" s="112"/>
      <c r="H10" s="120"/>
      <c r="I10" s="5"/>
      <c r="J10" s="69">
        <f t="shared" si="2"/>
        <v>0</v>
      </c>
    </row>
    <row r="11" spans="2:79" ht="31.5">
      <c r="B11" s="83" t="s">
        <v>173</v>
      </c>
      <c r="C11" s="61" t="s">
        <v>174</v>
      </c>
      <c r="D11" s="58" t="s">
        <v>264</v>
      </c>
      <c r="F11" s="77" t="s">
        <v>265</v>
      </c>
      <c r="G11" s="112" t="s">
        <v>266</v>
      </c>
      <c r="H11" s="120"/>
      <c r="I11" s="5"/>
      <c r="J11" s="69">
        <f t="shared" si="2"/>
        <v>0</v>
      </c>
    </row>
    <row r="12" spans="2:79" ht="31.5">
      <c r="B12" s="83" t="s">
        <v>175</v>
      </c>
      <c r="C12" s="61" t="s">
        <v>176</v>
      </c>
      <c r="D12" s="58" t="s">
        <v>264</v>
      </c>
      <c r="F12" s="77" t="s">
        <v>267</v>
      </c>
      <c r="G12" s="112" t="s">
        <v>266</v>
      </c>
      <c r="H12" s="120">
        <v>228670845.63</v>
      </c>
      <c r="I12" s="6"/>
      <c r="J12" s="69">
        <f>SUM(K12:CA12)</f>
        <v>228670845.63</v>
      </c>
      <c r="K12" s="1">
        <v>-22762</v>
      </c>
      <c r="L12" s="1">
        <v>10281480</v>
      </c>
      <c r="M12" s="1">
        <v>-18710</v>
      </c>
      <c r="N12" s="1">
        <v>4779</v>
      </c>
      <c r="O12" s="1">
        <v>-652825</v>
      </c>
      <c r="P12" s="1">
        <v>-101407</v>
      </c>
      <c r="Q12" s="1">
        <v>-38891</v>
      </c>
      <c r="R12" s="1">
        <v>-47810</v>
      </c>
      <c r="S12" s="1">
        <v>1786015</v>
      </c>
      <c r="T12" s="1">
        <v>187192.58</v>
      </c>
      <c r="U12" s="1">
        <v>-122270.41</v>
      </c>
      <c r="V12" s="1">
        <v>15145455</v>
      </c>
      <c r="W12" s="1">
        <v>176068</v>
      </c>
      <c r="X12" s="1">
        <v>-77620</v>
      </c>
      <c r="Y12" s="1">
        <v>-1467636.44</v>
      </c>
      <c r="Z12" s="1">
        <v>2625595</v>
      </c>
      <c r="AA12" s="1">
        <v>-7985</v>
      </c>
      <c r="AB12" s="1">
        <v>-370914</v>
      </c>
      <c r="AC12" s="1">
        <v>-137362</v>
      </c>
      <c r="AD12" s="1">
        <v>9212315</v>
      </c>
      <c r="AE12" s="1">
        <v>0</v>
      </c>
      <c r="AF12" s="1">
        <v>1179842</v>
      </c>
      <c r="AG12" s="1">
        <v>-14519</v>
      </c>
      <c r="AH12" s="1">
        <v>32463676</v>
      </c>
      <c r="AI12" s="1">
        <v>157583</v>
      </c>
      <c r="AJ12" s="1">
        <v>-84686</v>
      </c>
      <c r="AK12" s="1">
        <v>-379675</v>
      </c>
      <c r="AL12" s="1">
        <v>2677933</v>
      </c>
      <c r="AM12" s="1">
        <v>-10391</v>
      </c>
      <c r="AN12" s="1">
        <v>1437624</v>
      </c>
      <c r="AO12" s="1">
        <v>487678</v>
      </c>
      <c r="AP12" s="1">
        <v>-50878</v>
      </c>
      <c r="AQ12" s="1">
        <v>0</v>
      </c>
      <c r="AR12" s="1">
        <v>2247582</v>
      </c>
      <c r="AS12" s="1">
        <v>-707103</v>
      </c>
      <c r="AT12" s="1">
        <v>13617787</v>
      </c>
      <c r="AU12" s="1">
        <v>-268927</v>
      </c>
      <c r="AV12" s="1">
        <v>569316.17000000004</v>
      </c>
      <c r="AW12" s="1">
        <v>2</v>
      </c>
      <c r="AX12" s="1">
        <v>311</v>
      </c>
      <c r="AY12" s="1">
        <v>228751</v>
      </c>
      <c r="AZ12" s="1">
        <v>-26715</v>
      </c>
      <c r="BA12" s="1">
        <v>-540156</v>
      </c>
      <c r="BB12" s="1">
        <v>-524337</v>
      </c>
      <c r="BC12" s="1">
        <v>-646001</v>
      </c>
      <c r="BD12" s="1">
        <v>0</v>
      </c>
      <c r="BE12" s="1">
        <v>-11919</v>
      </c>
      <c r="BF12" s="1">
        <v>-230237</v>
      </c>
      <c r="BG12" s="1">
        <v>-328641</v>
      </c>
      <c r="BH12" s="1">
        <v>4854</v>
      </c>
      <c r="BI12" s="1">
        <v>-229425</v>
      </c>
      <c r="BJ12" s="1">
        <v>0</v>
      </c>
      <c r="BK12" s="1">
        <v>-518272.41</v>
      </c>
      <c r="BL12" s="1">
        <v>809615.57</v>
      </c>
      <c r="BM12" s="1">
        <v>869556</v>
      </c>
      <c r="BN12" s="1">
        <v>-113336</v>
      </c>
      <c r="BO12" s="1">
        <v>-156575.28</v>
      </c>
      <c r="BP12" s="1">
        <v>3097146</v>
      </c>
      <c r="BQ12" s="1">
        <v>111686465</v>
      </c>
      <c r="BR12" s="1">
        <v>-13773</v>
      </c>
      <c r="BS12" s="1">
        <v>-410584</v>
      </c>
      <c r="BT12" s="1">
        <v>-191267</v>
      </c>
      <c r="BU12" s="1">
        <v>321288</v>
      </c>
      <c r="BV12" s="1">
        <v>27570912</v>
      </c>
      <c r="BW12" s="1">
        <v>-79993</v>
      </c>
      <c r="BX12" s="1">
        <v>-464900</v>
      </c>
      <c r="BY12" s="1">
        <v>-108028</v>
      </c>
      <c r="BZ12" s="1">
        <v>-281178.15000000002</v>
      </c>
      <c r="CA12" s="1">
        <v>-718266</v>
      </c>
    </row>
    <row r="13" spans="2:79">
      <c r="B13" s="83" t="s">
        <v>177</v>
      </c>
      <c r="C13" s="61" t="s">
        <v>178</v>
      </c>
      <c r="D13" s="58" t="s">
        <v>268</v>
      </c>
      <c r="F13" s="77"/>
      <c r="G13" s="112"/>
      <c r="H13" s="120"/>
      <c r="I13" s="6"/>
      <c r="J13" s="69">
        <f t="shared" si="2"/>
        <v>0</v>
      </c>
    </row>
    <row r="14" spans="2:79">
      <c r="B14" s="83" t="s">
        <v>179</v>
      </c>
      <c r="C14" s="61" t="s">
        <v>180</v>
      </c>
      <c r="D14" s="58" t="s">
        <v>269</v>
      </c>
      <c r="F14" s="77"/>
      <c r="G14" s="112"/>
      <c r="H14" s="120"/>
      <c r="I14" s="5"/>
      <c r="J14" s="69">
        <f t="shared" si="2"/>
        <v>0</v>
      </c>
    </row>
    <row r="15" spans="2:79">
      <c r="B15" s="91" t="s">
        <v>181</v>
      </c>
      <c r="C15" s="89" t="s">
        <v>182</v>
      </c>
      <c r="D15" s="10"/>
      <c r="F15" s="77"/>
      <c r="G15" s="112"/>
      <c r="H15" s="120"/>
      <c r="I15" s="5"/>
      <c r="J15" s="69">
        <f t="shared" si="2"/>
        <v>0</v>
      </c>
    </row>
    <row r="16" spans="2:79" ht="31.5">
      <c r="B16" s="83" t="s">
        <v>183</v>
      </c>
      <c r="C16" s="61" t="s">
        <v>184</v>
      </c>
      <c r="D16" s="58" t="s">
        <v>269</v>
      </c>
      <c r="F16" s="77"/>
      <c r="G16" s="112"/>
      <c r="H16" s="120"/>
      <c r="I16" s="6"/>
      <c r="J16" s="69">
        <f t="shared" si="2"/>
        <v>0</v>
      </c>
    </row>
    <row r="17" spans="2:79">
      <c r="B17" s="83" t="s">
        <v>185</v>
      </c>
      <c r="C17" s="61" t="s">
        <v>186</v>
      </c>
      <c r="D17" s="58" t="s">
        <v>269</v>
      </c>
      <c r="F17" s="77"/>
      <c r="G17" s="112"/>
      <c r="H17" s="120"/>
      <c r="I17" s="5"/>
      <c r="J17" s="69">
        <f t="shared" si="2"/>
        <v>0</v>
      </c>
    </row>
    <row r="18" spans="2:79">
      <c r="B18" s="83" t="s">
        <v>187</v>
      </c>
      <c r="C18" s="61" t="s">
        <v>188</v>
      </c>
      <c r="D18" s="58" t="s">
        <v>269</v>
      </c>
      <c r="F18" s="77"/>
      <c r="G18" s="112"/>
      <c r="H18" s="120"/>
      <c r="I18" s="5"/>
      <c r="J18" s="69">
        <f t="shared" si="2"/>
        <v>0</v>
      </c>
    </row>
    <row r="19" spans="2:79" ht="31.5">
      <c r="B19" s="91" t="s">
        <v>189</v>
      </c>
      <c r="C19" s="89" t="s">
        <v>190</v>
      </c>
      <c r="D19" s="11"/>
      <c r="F19" s="77"/>
      <c r="G19" s="112"/>
      <c r="H19" s="120"/>
      <c r="I19" s="6"/>
      <c r="J19" s="69">
        <f t="shared" si="2"/>
        <v>0</v>
      </c>
    </row>
    <row r="20" spans="2:79" ht="31.5">
      <c r="B20" s="83" t="s">
        <v>191</v>
      </c>
      <c r="C20" s="61" t="s">
        <v>192</v>
      </c>
      <c r="D20" s="58" t="s">
        <v>264</v>
      </c>
      <c r="F20" s="77" t="s">
        <v>270</v>
      </c>
      <c r="G20" s="112" t="s">
        <v>271</v>
      </c>
      <c r="H20" s="120">
        <v>1781115</v>
      </c>
      <c r="I20" s="6"/>
      <c r="J20" s="69">
        <f t="shared" si="2"/>
        <v>1781115</v>
      </c>
      <c r="L20" s="1">
        <v>34860</v>
      </c>
      <c r="O20" s="1">
        <v>61499</v>
      </c>
      <c r="P20" s="1">
        <v>62064</v>
      </c>
      <c r="S20" s="1">
        <v>66722</v>
      </c>
      <c r="V20" s="1">
        <v>63687</v>
      </c>
      <c r="Y20" s="1">
        <v>37720</v>
      </c>
      <c r="Z20" s="1">
        <v>17160</v>
      </c>
      <c r="AB20" s="1">
        <v>5642</v>
      </c>
      <c r="AD20" s="1">
        <v>51720</v>
      </c>
      <c r="AH20" s="1">
        <v>8720</v>
      </c>
      <c r="AL20" s="1">
        <v>9240</v>
      </c>
      <c r="AM20" s="1">
        <v>-2400</v>
      </c>
      <c r="AR20" s="1">
        <v>75698</v>
      </c>
      <c r="AS20" s="1">
        <v>-1740</v>
      </c>
      <c r="AT20" s="1">
        <v>36546</v>
      </c>
      <c r="BL20" s="1">
        <v>107090</v>
      </c>
      <c r="BQ20" s="1">
        <v>877497</v>
      </c>
      <c r="BS20" s="1">
        <v>55782</v>
      </c>
      <c r="BU20" s="1">
        <v>59874</v>
      </c>
      <c r="BV20" s="1">
        <v>75720</v>
      </c>
      <c r="BZ20" s="1">
        <v>28920</v>
      </c>
      <c r="CA20" s="1">
        <v>49094</v>
      </c>
    </row>
    <row r="21" spans="2:79" ht="31.5">
      <c r="B21" s="83" t="s">
        <v>193</v>
      </c>
      <c r="C21" s="61" t="s">
        <v>194</v>
      </c>
      <c r="D21" s="58" t="s">
        <v>264</v>
      </c>
      <c r="F21" s="77" t="s">
        <v>272</v>
      </c>
      <c r="G21" s="112" t="s">
        <v>271</v>
      </c>
      <c r="H21" s="120">
        <v>2251322</v>
      </c>
      <c r="I21" s="5"/>
      <c r="J21" s="69">
        <f t="shared" si="2"/>
        <v>2251322</v>
      </c>
      <c r="K21" s="96"/>
      <c r="L21" s="96">
        <v>26460</v>
      </c>
      <c r="M21" s="96"/>
      <c r="N21" s="96"/>
      <c r="O21" s="96"/>
      <c r="P21" s="96">
        <v>72648</v>
      </c>
      <c r="Q21" s="96"/>
      <c r="R21" s="96"/>
      <c r="S21" s="96"/>
      <c r="T21" s="96"/>
      <c r="U21" s="96"/>
      <c r="V21" s="96">
        <v>226892</v>
      </c>
      <c r="W21" s="96"/>
      <c r="X21" s="96"/>
      <c r="Y21" s="96"/>
      <c r="Z21" s="96"/>
      <c r="AA21" s="96"/>
      <c r="AB21" s="96"/>
      <c r="AC21" s="96"/>
      <c r="AD21" s="96"/>
      <c r="AE21" s="96"/>
      <c r="AF21" s="96"/>
      <c r="AG21" s="96"/>
      <c r="AH21" s="96">
        <v>45329</v>
      </c>
      <c r="AI21" s="96"/>
      <c r="AJ21" s="96"/>
      <c r="AK21" s="96"/>
      <c r="AL21" s="96">
        <v>19900</v>
      </c>
      <c r="AM21" s="96"/>
      <c r="AN21" s="96"/>
      <c r="AO21" s="96"/>
      <c r="AP21" s="96"/>
      <c r="AQ21" s="96"/>
      <c r="AR21" s="96"/>
      <c r="AS21" s="96"/>
      <c r="AT21" s="96">
        <v>34720</v>
      </c>
      <c r="AU21" s="96"/>
      <c r="AV21" s="96"/>
      <c r="AW21" s="96"/>
      <c r="AX21" s="96"/>
      <c r="AY21" s="96"/>
      <c r="AZ21" s="96"/>
      <c r="BA21" s="96"/>
      <c r="BB21" s="96"/>
      <c r="BC21" s="96"/>
      <c r="BD21" s="96"/>
      <c r="BE21" s="96"/>
      <c r="BF21" s="96"/>
      <c r="BG21" s="96"/>
      <c r="BH21" s="96"/>
      <c r="BI21" s="96"/>
      <c r="BJ21" s="96"/>
      <c r="BK21" s="96"/>
      <c r="BL21" s="96"/>
      <c r="BM21" s="96"/>
      <c r="BN21" s="96"/>
      <c r="BO21" s="96"/>
      <c r="BP21" s="96"/>
      <c r="BQ21" s="96">
        <v>1797495</v>
      </c>
      <c r="BR21" s="96"/>
      <c r="BS21" s="96"/>
      <c r="BT21" s="96"/>
      <c r="BU21" s="96">
        <v>21978</v>
      </c>
      <c r="BV21" s="96"/>
      <c r="BW21" s="96"/>
      <c r="BX21" s="96"/>
      <c r="BY21" s="96"/>
      <c r="BZ21" s="96"/>
      <c r="CA21" s="96">
        <v>5900</v>
      </c>
    </row>
    <row r="22" spans="2:79" ht="31.5">
      <c r="B22" s="83" t="s">
        <v>193</v>
      </c>
      <c r="C22" s="61" t="s">
        <v>194</v>
      </c>
      <c r="D22" s="58" t="s">
        <v>264</v>
      </c>
      <c r="F22" s="77" t="s">
        <v>273</v>
      </c>
      <c r="G22" s="5" t="s">
        <v>274</v>
      </c>
      <c r="H22" s="121">
        <v>3929</v>
      </c>
      <c r="I22" s="5"/>
      <c r="J22" s="69">
        <f t="shared" si="2"/>
        <v>3929</v>
      </c>
      <c r="K22" s="96"/>
      <c r="L22" s="96">
        <v>-1188</v>
      </c>
      <c r="M22" s="96"/>
      <c r="N22" s="96"/>
      <c r="O22" s="96">
        <v>1701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v>1635</v>
      </c>
      <c r="AT22" s="96"/>
      <c r="AU22" s="96"/>
      <c r="AV22" s="96"/>
      <c r="AW22" s="96"/>
      <c r="AX22" s="96"/>
      <c r="AY22" s="96"/>
      <c r="AZ22" s="96"/>
      <c r="BA22" s="96">
        <v>1143</v>
      </c>
      <c r="BB22" s="96"/>
      <c r="BC22" s="96"/>
      <c r="BD22" s="96"/>
      <c r="BE22" s="96"/>
      <c r="BF22" s="96"/>
      <c r="BG22" s="96">
        <v>253</v>
      </c>
      <c r="BH22" s="96"/>
      <c r="BI22" s="96"/>
      <c r="BJ22" s="96"/>
      <c r="BK22" s="96"/>
      <c r="BL22" s="96"/>
      <c r="BM22" s="96"/>
      <c r="BN22" s="96"/>
      <c r="BO22" s="96"/>
      <c r="BP22" s="96"/>
      <c r="BQ22" s="96"/>
      <c r="BR22" s="96"/>
      <c r="BS22" s="96"/>
      <c r="BT22" s="96"/>
      <c r="BU22" s="96"/>
      <c r="BV22" s="96"/>
      <c r="BW22" s="96"/>
      <c r="BX22" s="96"/>
      <c r="BY22" s="96"/>
      <c r="BZ22" s="96"/>
      <c r="CA22" s="96">
        <v>385</v>
      </c>
    </row>
    <row r="23" spans="2:79">
      <c r="B23" s="83" t="s">
        <v>195</v>
      </c>
      <c r="C23" s="61" t="s">
        <v>196</v>
      </c>
      <c r="D23" s="58" t="s">
        <v>269</v>
      </c>
      <c r="F23" s="77"/>
      <c r="G23" s="112"/>
      <c r="H23" s="120"/>
      <c r="I23" s="5"/>
      <c r="J23" s="69">
        <f t="shared" si="2"/>
        <v>0</v>
      </c>
    </row>
    <row r="24" spans="2:79">
      <c r="B24" s="88" t="s">
        <v>197</v>
      </c>
      <c r="C24" s="89" t="s">
        <v>198</v>
      </c>
      <c r="D24" s="11"/>
      <c r="F24" s="77"/>
      <c r="G24" s="112"/>
      <c r="H24" s="120"/>
      <c r="I24" s="6"/>
      <c r="J24" s="69">
        <f t="shared" si="2"/>
        <v>0</v>
      </c>
    </row>
    <row r="25" spans="2:79">
      <c r="B25" s="83" t="s">
        <v>199</v>
      </c>
      <c r="C25" s="61" t="s">
        <v>200</v>
      </c>
      <c r="D25" s="58" t="s">
        <v>269</v>
      </c>
      <c r="F25" s="77"/>
      <c r="G25" s="112"/>
      <c r="H25" s="120"/>
      <c r="I25" s="5"/>
      <c r="J25" s="69">
        <f t="shared" si="2"/>
        <v>0</v>
      </c>
    </row>
    <row r="26" spans="2:79">
      <c r="B26" s="83" t="s">
        <v>201</v>
      </c>
      <c r="C26" s="61" t="s">
        <v>202</v>
      </c>
      <c r="D26" s="58" t="s">
        <v>269</v>
      </c>
      <c r="F26" s="77"/>
      <c r="G26" s="112"/>
      <c r="H26" s="120"/>
      <c r="I26" s="5"/>
      <c r="J26" s="69">
        <f t="shared" si="2"/>
        <v>0</v>
      </c>
    </row>
    <row r="27" spans="2:79">
      <c r="B27" s="83" t="s">
        <v>203</v>
      </c>
      <c r="C27" s="61" t="s">
        <v>204</v>
      </c>
      <c r="D27" s="85" t="s">
        <v>269</v>
      </c>
      <c r="F27" s="77"/>
      <c r="G27" s="112"/>
      <c r="H27" s="120"/>
      <c r="I27" s="6"/>
      <c r="J27" s="69">
        <f t="shared" si="2"/>
        <v>0</v>
      </c>
    </row>
    <row r="28" spans="2:79">
      <c r="B28" s="83" t="s">
        <v>205</v>
      </c>
      <c r="C28" s="61" t="s">
        <v>206</v>
      </c>
      <c r="D28" s="58" t="s">
        <v>269</v>
      </c>
      <c r="F28" s="77"/>
      <c r="G28" s="112"/>
      <c r="H28" s="120"/>
      <c r="I28" s="5"/>
      <c r="J28" s="69">
        <f t="shared" si="2"/>
        <v>0</v>
      </c>
    </row>
    <row r="29" spans="2:79">
      <c r="B29" s="84"/>
      <c r="C29" s="61"/>
      <c r="D29" s="11"/>
      <c r="F29" s="77"/>
      <c r="G29" s="112"/>
      <c r="H29" s="120"/>
      <c r="I29" s="5"/>
      <c r="J29" s="69">
        <f t="shared" si="2"/>
        <v>0</v>
      </c>
    </row>
    <row r="30" spans="2:79">
      <c r="B30" s="90" t="s">
        <v>207</v>
      </c>
      <c r="C30" s="87" t="s">
        <v>208</v>
      </c>
      <c r="D30" s="10"/>
      <c r="F30" s="77"/>
      <c r="G30" s="112"/>
      <c r="H30" s="120"/>
      <c r="I30" s="5"/>
      <c r="J30" s="69">
        <f t="shared" si="2"/>
        <v>0</v>
      </c>
    </row>
    <row r="31" spans="2:79">
      <c r="B31" s="83" t="s">
        <v>209</v>
      </c>
      <c r="C31" s="61" t="s">
        <v>210</v>
      </c>
      <c r="D31" s="58" t="s">
        <v>268</v>
      </c>
      <c r="F31" s="77"/>
      <c r="G31" s="112"/>
      <c r="H31" s="120"/>
      <c r="I31" s="5"/>
      <c r="J31" s="69">
        <f t="shared" si="2"/>
        <v>0</v>
      </c>
    </row>
    <row r="32" spans="2:79">
      <c r="B32" s="84"/>
      <c r="C32" s="62"/>
      <c r="D32" s="11"/>
      <c r="F32" s="77"/>
      <c r="G32" s="112"/>
      <c r="H32" s="120"/>
      <c r="I32" s="5"/>
      <c r="J32" s="69">
        <f t="shared" si="2"/>
        <v>0</v>
      </c>
    </row>
    <row r="33" spans="2:79">
      <c r="B33" s="90" t="s">
        <v>211</v>
      </c>
      <c r="C33" s="87" t="s">
        <v>212</v>
      </c>
      <c r="D33" s="11"/>
      <c r="F33" s="77"/>
      <c r="G33" s="112"/>
      <c r="H33" s="120"/>
      <c r="I33" s="5"/>
      <c r="J33" s="69">
        <f t="shared" si="2"/>
        <v>0</v>
      </c>
    </row>
    <row r="34" spans="2:79">
      <c r="B34" s="91" t="s">
        <v>213</v>
      </c>
      <c r="C34" s="89" t="s">
        <v>214</v>
      </c>
      <c r="D34" s="11"/>
      <c r="F34" s="77"/>
      <c r="G34" s="112"/>
      <c r="H34" s="120"/>
      <c r="I34" s="5"/>
      <c r="J34" s="69">
        <f t="shared" si="2"/>
        <v>0</v>
      </c>
    </row>
    <row r="35" spans="2:79">
      <c r="B35" s="91" t="s">
        <v>215</v>
      </c>
      <c r="C35" s="89" t="s">
        <v>216</v>
      </c>
      <c r="D35" s="11"/>
      <c r="F35" s="77"/>
      <c r="G35" s="112"/>
      <c r="H35" s="120"/>
      <c r="I35" s="6"/>
      <c r="J35" s="69">
        <f t="shared" si="2"/>
        <v>0</v>
      </c>
    </row>
    <row r="36" spans="2:79">
      <c r="B36" s="83" t="s">
        <v>217</v>
      </c>
      <c r="C36" s="61" t="s">
        <v>218</v>
      </c>
      <c r="D36" s="58" t="s">
        <v>269</v>
      </c>
      <c r="F36" s="77"/>
      <c r="G36" s="112"/>
      <c r="H36" s="120"/>
      <c r="I36" s="5"/>
      <c r="J36" s="69">
        <f t="shared" si="2"/>
        <v>0</v>
      </c>
    </row>
    <row r="37" spans="2:79">
      <c r="B37" s="83" t="s">
        <v>219</v>
      </c>
      <c r="C37" s="61" t="s">
        <v>220</v>
      </c>
      <c r="D37" s="58" t="s">
        <v>264</v>
      </c>
      <c r="F37" s="22" t="s">
        <v>275</v>
      </c>
      <c r="G37" s="5" t="s">
        <v>276</v>
      </c>
      <c r="H37" s="121">
        <v>13887000</v>
      </c>
      <c r="I37" s="5"/>
      <c r="J37" s="69">
        <f t="shared" si="2"/>
        <v>13887000</v>
      </c>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v>13887000</v>
      </c>
      <c r="BR37" s="96"/>
      <c r="BS37" s="96"/>
      <c r="BT37" s="96"/>
      <c r="BU37" s="96"/>
      <c r="BV37" s="96"/>
      <c r="BW37" s="96"/>
      <c r="BX37" s="96"/>
      <c r="BY37" s="96"/>
      <c r="BZ37" s="96"/>
      <c r="CA37" s="96"/>
    </row>
    <row r="38" spans="2:79">
      <c r="B38" s="83" t="s">
        <v>221</v>
      </c>
      <c r="C38" s="61" t="s">
        <v>222</v>
      </c>
      <c r="D38" s="58" t="s">
        <v>264</v>
      </c>
      <c r="F38" s="22" t="s">
        <v>277</v>
      </c>
      <c r="G38" s="5" t="s">
        <v>276</v>
      </c>
      <c r="H38" s="121">
        <v>146929996</v>
      </c>
      <c r="I38" s="6"/>
      <c r="J38" s="69">
        <f t="shared" si="2"/>
        <v>146929996</v>
      </c>
      <c r="BD38" s="1">
        <v>146929996</v>
      </c>
    </row>
    <row r="39" spans="2:79">
      <c r="B39" s="91" t="s">
        <v>223</v>
      </c>
      <c r="C39" s="89" t="s">
        <v>224</v>
      </c>
      <c r="D39" s="10"/>
      <c r="F39" s="77"/>
      <c r="G39" s="112"/>
      <c r="H39" s="120"/>
      <c r="I39" s="5"/>
      <c r="J39" s="69">
        <f t="shared" si="2"/>
        <v>0</v>
      </c>
    </row>
    <row r="40" spans="2:79">
      <c r="B40" s="83" t="s">
        <v>225</v>
      </c>
      <c r="C40" s="61" t="s">
        <v>226</v>
      </c>
      <c r="D40" s="58" t="s">
        <v>269</v>
      </c>
      <c r="F40" s="77"/>
      <c r="G40" s="112"/>
      <c r="H40" s="120"/>
      <c r="I40" s="5"/>
      <c r="J40" s="69">
        <f t="shared" si="2"/>
        <v>0</v>
      </c>
    </row>
    <row r="41" spans="2:79">
      <c r="B41" s="83" t="s">
        <v>227</v>
      </c>
      <c r="C41" s="61" t="s">
        <v>228</v>
      </c>
      <c r="D41" s="58" t="s">
        <v>269</v>
      </c>
      <c r="F41" s="77"/>
      <c r="G41" s="112"/>
      <c r="H41" s="120"/>
      <c r="I41" s="6"/>
      <c r="J41" s="69">
        <f t="shared" si="2"/>
        <v>0</v>
      </c>
    </row>
    <row r="42" spans="2:79">
      <c r="B42" s="91" t="s">
        <v>223</v>
      </c>
      <c r="C42" s="89" t="s">
        <v>229</v>
      </c>
      <c r="D42" s="10"/>
      <c r="F42" s="77"/>
      <c r="G42" s="112"/>
      <c r="H42" s="120"/>
      <c r="I42" s="5"/>
      <c r="J42" s="69">
        <f t="shared" si="2"/>
        <v>0</v>
      </c>
    </row>
    <row r="43" spans="2:79">
      <c r="B43" s="83" t="s">
        <v>230</v>
      </c>
      <c r="C43" s="61" t="s">
        <v>231</v>
      </c>
      <c r="D43" s="58" t="s">
        <v>269</v>
      </c>
      <c r="F43" s="77"/>
      <c r="G43" s="112"/>
      <c r="H43" s="120"/>
      <c r="I43" s="5"/>
      <c r="J43" s="69">
        <f t="shared" si="2"/>
        <v>0</v>
      </c>
    </row>
    <row r="44" spans="2:79">
      <c r="B44" s="83" t="s">
        <v>232</v>
      </c>
      <c r="C44" s="61" t="s">
        <v>233</v>
      </c>
      <c r="D44" s="58" t="s">
        <v>269</v>
      </c>
      <c r="F44" s="77"/>
      <c r="G44" s="112"/>
      <c r="H44" s="120"/>
      <c r="I44" s="6"/>
      <c r="J44" s="69">
        <f t="shared" si="2"/>
        <v>0</v>
      </c>
    </row>
    <row r="45" spans="2:79">
      <c r="B45" s="83" t="s">
        <v>234</v>
      </c>
      <c r="C45" s="61" t="s">
        <v>235</v>
      </c>
      <c r="D45" s="58" t="s">
        <v>269</v>
      </c>
      <c r="F45" s="77"/>
      <c r="G45" s="112"/>
      <c r="H45" s="120"/>
      <c r="I45" s="5"/>
      <c r="J45" s="69">
        <f t="shared" si="2"/>
        <v>0</v>
      </c>
    </row>
    <row r="46" spans="2:79">
      <c r="B46" s="83" t="s">
        <v>236</v>
      </c>
      <c r="C46" s="61" t="s">
        <v>237</v>
      </c>
      <c r="D46" s="58" t="s">
        <v>269</v>
      </c>
      <c r="F46" s="77"/>
      <c r="G46" s="112"/>
      <c r="H46" s="120"/>
      <c r="I46" s="5"/>
      <c r="J46" s="69">
        <f t="shared" si="2"/>
        <v>0</v>
      </c>
    </row>
    <row r="47" spans="2:79">
      <c r="B47" s="91" t="s">
        <v>238</v>
      </c>
      <c r="C47" s="89" t="s">
        <v>239</v>
      </c>
      <c r="D47" s="10"/>
      <c r="F47" s="77"/>
      <c r="G47" s="112"/>
      <c r="H47" s="120"/>
      <c r="I47" s="5"/>
      <c r="J47" s="69">
        <f t="shared" si="2"/>
        <v>0</v>
      </c>
    </row>
    <row r="48" spans="2:79">
      <c r="B48" s="82" t="s">
        <v>240</v>
      </c>
      <c r="C48" s="61" t="s">
        <v>241</v>
      </c>
      <c r="D48" s="58" t="s">
        <v>269</v>
      </c>
      <c r="F48" s="78"/>
      <c r="G48" s="113"/>
      <c r="H48" s="122"/>
      <c r="I48" s="4"/>
      <c r="J48" s="69">
        <f t="shared" si="2"/>
        <v>0</v>
      </c>
    </row>
    <row r="49" spans="2:10">
      <c r="B49" s="83" t="s">
        <v>242</v>
      </c>
      <c r="C49" s="61" t="s">
        <v>243</v>
      </c>
      <c r="D49" s="58" t="s">
        <v>268</v>
      </c>
      <c r="F49" s="77"/>
      <c r="G49" s="112"/>
      <c r="H49" s="120"/>
      <c r="I49" s="5"/>
      <c r="J49" s="69">
        <f t="shared" si="2"/>
        <v>0</v>
      </c>
    </row>
    <row r="50" spans="2:10">
      <c r="B50" s="82" t="s">
        <v>244</v>
      </c>
      <c r="C50" s="61" t="s">
        <v>245</v>
      </c>
      <c r="D50" s="58" t="s">
        <v>269</v>
      </c>
      <c r="F50" s="77"/>
      <c r="G50" s="112"/>
      <c r="H50" s="120"/>
      <c r="I50" s="5"/>
      <c r="J50" s="69">
        <f t="shared" si="2"/>
        <v>0</v>
      </c>
    </row>
    <row r="51" spans="2:10">
      <c r="B51" s="83" t="s">
        <v>246</v>
      </c>
      <c r="C51" s="61" t="s">
        <v>247</v>
      </c>
      <c r="D51" s="58" t="s">
        <v>269</v>
      </c>
      <c r="F51" s="77"/>
      <c r="G51" s="112"/>
      <c r="H51" s="120"/>
      <c r="I51" s="6"/>
      <c r="J51" s="69">
        <f t="shared" si="2"/>
        <v>0</v>
      </c>
    </row>
    <row r="52" spans="2:10">
      <c r="B52" s="2"/>
      <c r="C52" s="63"/>
      <c r="D52" s="12"/>
      <c r="F52" s="79"/>
      <c r="G52" s="114"/>
      <c r="H52" s="123"/>
      <c r="I52" s="5"/>
      <c r="J52" s="69">
        <f t="shared" si="2"/>
        <v>0</v>
      </c>
    </row>
    <row r="54" spans="2:10">
      <c r="F54" s="16"/>
      <c r="G54" s="16"/>
      <c r="H54" s="115" t="s">
        <v>248</v>
      </c>
      <c r="I54" s="115"/>
      <c r="J54" s="116" t="s">
        <v>249</v>
      </c>
    </row>
    <row r="55" spans="2:10" ht="21">
      <c r="B55" s="94" t="s">
        <v>250</v>
      </c>
      <c r="H55" s="118">
        <f>SUM(H9:H51)</f>
        <v>393524207.63</v>
      </c>
      <c r="I55" s="117"/>
      <c r="J55" s="118">
        <f>SUM(J9:J52)</f>
        <v>393524207.63</v>
      </c>
    </row>
    <row r="56" spans="2:10">
      <c r="B56" s="3">
        <v>1</v>
      </c>
      <c r="C56" s="1" t="s">
        <v>278</v>
      </c>
    </row>
    <row r="65" spans="2:5">
      <c r="B65" s="1"/>
      <c r="E65" s="1"/>
    </row>
    <row r="66" spans="2:5">
      <c r="B66" s="1"/>
      <c r="E66" s="1"/>
    </row>
    <row r="67" spans="2:5">
      <c r="B67" s="1"/>
      <c r="E67" s="1"/>
    </row>
    <row r="68" spans="2:5">
      <c r="B68" s="1"/>
      <c r="E68" s="1"/>
    </row>
    <row r="69" spans="2:5">
      <c r="B69" s="1"/>
      <c r="E69" s="1"/>
    </row>
    <row r="70" spans="2:5">
      <c r="B70" s="1"/>
      <c r="E70" s="1"/>
    </row>
    <row r="71" spans="2:5">
      <c r="B71" s="1"/>
      <c r="E71" s="1"/>
    </row>
    <row r="72" spans="2:5">
      <c r="B72" s="1"/>
      <c r="E72" s="1"/>
    </row>
    <row r="73" spans="2:5">
      <c r="B73" s="1"/>
      <c r="E73" s="1"/>
    </row>
    <row r="74" spans="2:5">
      <c r="B74" s="1"/>
      <c r="E74" s="1"/>
    </row>
    <row r="75" spans="2:5">
      <c r="B75" s="1"/>
      <c r="E75" s="1"/>
    </row>
    <row r="76" spans="2:5">
      <c r="B76" s="1"/>
      <c r="E76" s="1"/>
    </row>
    <row r="77" spans="2:5">
      <c r="B77" s="1"/>
      <c r="E77" s="1"/>
    </row>
    <row r="79" spans="2:5">
      <c r="B79" s="1"/>
      <c r="E79" s="1"/>
    </row>
  </sheetData>
  <mergeCells count="2">
    <mergeCell ref="B7:D7"/>
    <mergeCell ref="F7:H7"/>
  </mergeCells>
  <conditionalFormatting sqref="K12:CA12 K20:CA20 K38:CA38">
    <cfRule type="expression" dxfId="1" priority="5">
      <formula>AND(ISTEXT($F12),ISTEXT(K$4))</formula>
    </cfRule>
  </conditionalFormatting>
  <conditionalFormatting sqref="K12:CA12 K20:CA20 K38:CA38">
    <cfRule type="expression" dxfId="0" priority="1">
      <formula>AND(ISTEXT($F12),ISTEXT(K$4))</formula>
    </cfRule>
  </conditionalFormatting>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I10"/>
  <sheetViews>
    <sheetView workbookViewId="0">
      <selection activeCell="C20" sqref="C20"/>
    </sheetView>
  </sheetViews>
  <sheetFormatPr defaultColWidth="8.625" defaultRowHeight="10.5"/>
  <cols>
    <col min="1" max="1" width="0.625" style="187" customWidth="1"/>
    <col min="2" max="2" width="10.375" style="187" customWidth="1"/>
    <col min="3" max="3" width="14" style="187" customWidth="1"/>
    <col min="4" max="4" width="16.25" style="187" customWidth="1"/>
    <col min="5" max="5" width="14.125" style="187" bestFit="1" customWidth="1"/>
    <col min="6" max="6" width="1.625" style="187" customWidth="1"/>
    <col min="7" max="7" width="15.375" style="187" customWidth="1"/>
    <col min="8" max="8" width="14.375" style="187" customWidth="1"/>
    <col min="9" max="9" width="14.125" style="187" bestFit="1" customWidth="1"/>
    <col min="10" max="16384" width="8.625" style="187"/>
  </cols>
  <sheetData>
    <row r="2" spans="2:9">
      <c r="C2" s="269" t="s">
        <v>357</v>
      </c>
      <c r="D2" s="269"/>
      <c r="E2" s="269"/>
      <c r="G2" s="269" t="s">
        <v>373</v>
      </c>
      <c r="H2" s="269"/>
      <c r="I2" s="269"/>
    </row>
    <row r="3" spans="2:9">
      <c r="B3" s="188" t="s">
        <v>365</v>
      </c>
      <c r="C3" s="191" t="s">
        <v>361</v>
      </c>
      <c r="D3" s="191" t="s">
        <v>360</v>
      </c>
      <c r="E3" s="191" t="s">
        <v>362</v>
      </c>
      <c r="G3" s="191" t="s">
        <v>361</v>
      </c>
      <c r="H3" s="191" t="s">
        <v>360</v>
      </c>
      <c r="I3" s="191" t="s">
        <v>362</v>
      </c>
    </row>
    <row r="4" spans="2:9">
      <c r="B4" s="187" t="s">
        <v>336</v>
      </c>
      <c r="C4" s="189">
        <v>1118776346.5999999</v>
      </c>
      <c r="D4" s="189">
        <v>1000992.38</v>
      </c>
      <c r="E4" s="187" t="s">
        <v>363</v>
      </c>
      <c r="G4" s="189">
        <v>1138527570</v>
      </c>
      <c r="H4" s="189">
        <v>1017994.38</v>
      </c>
      <c r="I4" s="187" t="s">
        <v>363</v>
      </c>
    </row>
    <row r="5" spans="2:9">
      <c r="B5" s="187" t="s">
        <v>358</v>
      </c>
      <c r="C5" s="189">
        <v>43904494</v>
      </c>
      <c r="D5" s="189">
        <v>3077017.4</v>
      </c>
      <c r="E5" s="187" t="s">
        <v>363</v>
      </c>
      <c r="G5" s="189">
        <v>46220597</v>
      </c>
      <c r="H5" s="189">
        <v>3226443.4</v>
      </c>
      <c r="I5" s="187" t="s">
        <v>363</v>
      </c>
    </row>
    <row r="6" spans="2:9">
      <c r="B6" s="187" t="s">
        <v>359</v>
      </c>
      <c r="C6" s="189">
        <v>36635085</v>
      </c>
      <c r="D6" s="189">
        <v>6885</v>
      </c>
      <c r="E6" s="187" t="s">
        <v>364</v>
      </c>
      <c r="G6" s="189">
        <v>31234270</v>
      </c>
      <c r="H6" s="189">
        <v>5870</v>
      </c>
      <c r="I6" s="187" t="s">
        <v>364</v>
      </c>
    </row>
    <row r="7" spans="2:9">
      <c r="B7" s="187" t="s">
        <v>356</v>
      </c>
      <c r="C7" s="189">
        <v>0</v>
      </c>
      <c r="D7" s="189">
        <v>0</v>
      </c>
      <c r="G7" s="189">
        <v>0</v>
      </c>
      <c r="H7" s="189">
        <v>0</v>
      </c>
    </row>
    <row r="8" spans="2:9">
      <c r="B8" s="187" t="s">
        <v>347</v>
      </c>
      <c r="C8" s="189">
        <v>30690083.600000001</v>
      </c>
      <c r="D8" s="189">
        <v>1724162</v>
      </c>
      <c r="E8" s="187" t="s">
        <v>364</v>
      </c>
      <c r="G8" s="189">
        <v>25479810</v>
      </c>
      <c r="H8" s="189">
        <v>1431450</v>
      </c>
      <c r="I8" s="187" t="s">
        <v>364</v>
      </c>
    </row>
    <row r="9" spans="2:9" ht="11.25" thickBot="1">
      <c r="C9" s="190">
        <f>SUM(C4:C8)</f>
        <v>1230006009.1999998</v>
      </c>
      <c r="G9" s="190">
        <f>SUM(G4:G8)</f>
        <v>1241462247</v>
      </c>
    </row>
    <row r="10" spans="2:9" ht="11.25" thickTop="1"/>
  </sheetData>
  <mergeCells count="2">
    <mergeCell ref="C2:E2"/>
    <mergeCell ref="G2:I2"/>
  </mergeCells>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DAEMSEngagementItemInfo xmlns="http://schemas.microsoft.com/DAEMSEngagementItemInfoXML">
  <EngagementID>5000005994</EngagementID>
  <LogicalEMSServerID>2331848088639086805</LogicalEMSServerID>
  <WorkingPaperID>2558422419800000101</WorkingPaperID>
</DAEMSEngagementItemInfo>
</file>

<file path=customXml/itemProps1.xml><?xml version="1.0" encoding="utf-8"?>
<ds:datastoreItem xmlns:ds="http://schemas.openxmlformats.org/officeDocument/2006/customXml" ds:itemID="{8D0575C3-5AB9-481E-8CA1-872FDBD96AEE}"/>
</file>

<file path=customXml/itemProps2.xml><?xml version="1.0" encoding="utf-8"?>
<ds:datastoreItem xmlns:ds="http://schemas.openxmlformats.org/officeDocument/2006/customXml" ds:itemID="{565D38D5-4C75-436A-960F-119FD6563975}">
  <ds:schemaRefs>
    <ds:schemaRef ds:uri="http://schemas.microsoft.com/sharepoint/v3/contenttype/forms"/>
  </ds:schemaRefs>
</ds:datastoreItem>
</file>

<file path=customXml/itemProps3.xml><?xml version="1.0" encoding="utf-8"?>
<ds:datastoreItem xmlns:ds="http://schemas.openxmlformats.org/officeDocument/2006/customXml" ds:itemID="{449BAC7F-A554-4F4D-B81F-16889AFA22E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9CB7187D-04A7-4A5F-91A6-CD536169B444}">
  <ds:schemaRefs>
    <ds:schemaRef ds:uri="http://schemas.microsoft.com/DAEMSEngagementItemInfo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Introducción</vt:lpstr>
      <vt:lpstr>1. Acerca de</vt:lpstr>
      <vt:lpstr>2. Contextual</vt:lpstr>
      <vt:lpstr>3. Ingresos</vt:lpstr>
      <vt:lpstr>Ingresos - Ejemplo de Noruega</vt:lpstr>
      <vt:lpstr>Datos Prod - Exp</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2014-09-23T08:46:05Z</cp:lastPrinted>
  <dcterms:created xsi:type="dcterms:W3CDTF">2014-08-29T11:25:27Z</dcterms:created>
  <dcterms:modified xsi:type="dcterms:W3CDTF">2018-04-09T13:35:00Z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