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D:\.shortcut-targets-by-id\0B9Bl74fkjArzcWtDMDE3eUtYajA\Summary Data\Cote d'Ivoire\"/>
    </mc:Choice>
  </mc:AlternateContent>
  <xr:revisionPtr revIDLastSave="0" documentId="13_ncr:1_{9708BD4B-5122-44B9-B8AD-84909579AA72}" xr6:coauthVersionLast="45" xr6:coauthVersionMax="45" xr10:uidLastSave="{00000000-0000-0000-0000-000000000000}"/>
  <bookViews>
    <workbookView xWindow="-108" yWindow="-16308" windowWidth="29016" windowHeight="15816" tabRatio="500" activeTab="1" xr2:uid="{00000000-000D-0000-FFFF-FFFF00000000}"/>
  </bookViews>
  <sheets>
    <sheet name="Introduction" sheetId="6" r:id="rId1"/>
    <sheet name="1. About" sheetId="12" r:id="rId2"/>
    <sheet name="2. Contextual" sheetId="3" r:id="rId3"/>
    <sheet name="3. Revenues" sheetId="10" r:id="rId4"/>
    <sheet name="Revenues - example Norway" sheetId="9" state="hidden" r:id="rId5"/>
    <sheet name="Changelog" sheetId="11"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2" i="10" l="1"/>
  <c r="G91" i="10"/>
  <c r="H10" i="9" l="1"/>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G56" i="9"/>
  <c r="O9" i="9"/>
  <c r="P9" i="9"/>
  <c r="Q9" i="9"/>
  <c r="R9" i="9"/>
  <c r="S9" i="9"/>
  <c r="T9" i="9"/>
  <c r="U9" i="9"/>
  <c r="V9" i="9"/>
  <c r="W9" i="9"/>
  <c r="X9" i="9"/>
  <c r="Y9" i="9"/>
  <c r="Z9" i="9"/>
  <c r="AA9" i="9"/>
  <c r="AB9" i="9"/>
  <c r="AC9" i="9"/>
  <c r="AD9" i="9"/>
  <c r="AE9" i="9"/>
  <c r="AF9" i="9"/>
  <c r="AG9" i="9"/>
  <c r="AH9" i="9"/>
  <c r="AI9" i="9"/>
  <c r="AJ9" i="9"/>
  <c r="AK9" i="9"/>
  <c r="AL9" i="9"/>
  <c r="AM9" i="9"/>
  <c r="AN9" i="9"/>
  <c r="AO9" i="9"/>
  <c r="AP9" i="9"/>
  <c r="AQ9" i="9"/>
  <c r="AR9" i="9"/>
  <c r="AS9" i="9"/>
  <c r="AT9" i="9"/>
  <c r="AU9" i="9"/>
  <c r="AV9" i="9"/>
  <c r="AW9" i="9"/>
  <c r="AX9" i="9"/>
  <c r="AY9" i="9"/>
  <c r="AZ9" i="9"/>
  <c r="BA9" i="9"/>
  <c r="BB9" i="9"/>
  <c r="BC9" i="9"/>
  <c r="BD9" i="9"/>
  <c r="BE9" i="9"/>
  <c r="BF9" i="9"/>
  <c r="BG9" i="9"/>
  <c r="BH9" i="9"/>
  <c r="BI9" i="9"/>
  <c r="BJ9" i="9"/>
  <c r="BK9" i="9"/>
  <c r="BL9" i="9"/>
  <c r="BM9" i="9"/>
  <c r="BN9" i="9"/>
  <c r="BO9" i="9"/>
  <c r="BP9" i="9"/>
  <c r="BQ9" i="9"/>
  <c r="BR9" i="9"/>
  <c r="BS9" i="9"/>
  <c r="BT9" i="9"/>
  <c r="BU9" i="9"/>
  <c r="BV9" i="9"/>
  <c r="BW9" i="9"/>
  <c r="BX9" i="9"/>
  <c r="BY9" i="9"/>
  <c r="N9" i="9"/>
  <c r="M9" i="9"/>
  <c r="L9" i="9"/>
  <c r="K9" i="9"/>
  <c r="J9" i="9"/>
  <c r="I9" i="9"/>
  <c r="H56" i="9" l="1"/>
</calcChain>
</file>

<file path=xl/sharedStrings.xml><?xml version="1.0" encoding="utf-8"?>
<sst xmlns="http://schemas.openxmlformats.org/spreadsheetml/2006/main" count="985" uniqueCount="514">
  <si>
    <t>Other revenue</t>
  </si>
  <si>
    <t>Commodities</t>
  </si>
  <si>
    <t>4Sea Energy AS</t>
  </si>
  <si>
    <t>A/S Norske Shell</t>
  </si>
  <si>
    <t>Bayerngas Norge AS</t>
  </si>
  <si>
    <t>not included</t>
  </si>
  <si>
    <t>not applicable</t>
  </si>
  <si>
    <t>included</t>
  </si>
  <si>
    <t>State Direct Financial Investment (Petoro)</t>
  </si>
  <si>
    <t>Dividend from ownership of Statoil</t>
  </si>
  <si>
    <t>Oil/gas</t>
  </si>
  <si>
    <t>Name of revenue stream in country</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</si>
  <si>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</si>
  <si>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</si>
  <si>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</si>
  <si>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</si>
  <si>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</si>
  <si>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</si>
  <si>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</si>
  <si>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</si>
  <si>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</si>
  <si>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</si>
  <si>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</si>
  <si>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</si>
  <si>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</si>
  <si>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</si>
  <si>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</si>
  <si>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</si>
  <si>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</si>
  <si>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</si>
  <si>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</si>
  <si>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</si>
  <si>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</si>
  <si>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</si>
  <si>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</si>
  <si>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</si>
  <si>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</si>
  <si>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</si>
  <si>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</si>
  <si>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</si>
  <si>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</si>
  <si>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</si>
  <si>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</si>
  <si>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</si>
  <si>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</si>
  <si>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</si>
  <si>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</si>
  <si>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</si>
  <si>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</si>
  <si>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</si>
  <si>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</si>
  <si>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</si>
  <si>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</si>
  <si>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</si>
  <si>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</si>
  <si>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</si>
  <si>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</si>
  <si>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</si>
  <si>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</si>
  <si>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</si>
  <si>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</si>
  <si>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</si>
  <si>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</si>
  <si>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</si>
  <si>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</si>
  <si>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</si>
  <si>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</si>
  <si>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</si>
  <si>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</si>
  <si>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</si>
  <si>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</si>
  <si>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</si>
  <si>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</si>
  <si>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</si>
  <si>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</si>
  <si>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</si>
  <si>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</si>
  <si>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</si>
  <si>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Subtotals</t>
  </si>
  <si>
    <t>Legal name</t>
  </si>
  <si>
    <t>Identification #</t>
  </si>
  <si>
    <t>Start Date</t>
  </si>
  <si>
    <t>End Date</t>
  </si>
  <si>
    <t>Oil</t>
  </si>
  <si>
    <t>Gas</t>
  </si>
  <si>
    <t>Mining</t>
  </si>
  <si>
    <t>Other</t>
  </si>
  <si>
    <t>&lt;URL&gt;</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</si>
  <si>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</si>
  <si>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</si>
  <si>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</si>
  <si>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</si>
  <si>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</si>
  <si>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</si>
  <si>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</si>
  <si>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</si>
  <si>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</si>
  <si>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</si>
  <si>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</si>
  <si>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</si>
  <si>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</si>
  <si>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</si>
  <si>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</si>
  <si>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</si>
  <si>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</si>
  <si>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</si>
  <si>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</si>
  <si>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</si>
  <si>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</si>
  <si>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</si>
  <si>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</si>
  <si>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</si>
  <si>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Norges Bank</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</si>
  <si>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</si>
  <si>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</si>
  <si>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</si>
  <si>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</si>
  <si>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</si>
  <si>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</si>
  <si>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</si>
  <si>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</si>
  <si>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</si>
  <si>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</si>
  <si>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</si>
  <si>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</si>
  <si>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</si>
  <si>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</si>
  <si>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</si>
  <si>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</si>
  <si>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</si>
  <si>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</si>
  <si>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</si>
  <si>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</si>
  <si>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</si>
  <si>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</si>
  <si>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</si>
  <si>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1143E</t>
  </si>
  <si>
    <t xml:space="preserve">   Profits of natural resource fiscal monopolies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</si>
  <si>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</si>
  <si>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</si>
  <si>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</si>
  <si>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</si>
  <si>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</si>
  <si>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</si>
  <si>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</si>
  <si>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</si>
  <si>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</si>
  <si>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</si>
  <si>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</si>
  <si>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</si>
  <si>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</si>
  <si>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</si>
  <si>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</si>
  <si>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</si>
  <si>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</si>
  <si>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</si>
  <si>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</si>
  <si>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</si>
  <si>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</si>
  <si>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</si>
  <si>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</si>
  <si>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</si>
  <si>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</si>
  <si>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</si>
  <si>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</si>
  <si>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</si>
  <si>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</si>
  <si>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</si>
  <si>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</si>
  <si>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</si>
  <si>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</si>
  <si>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</si>
  <si>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</si>
  <si>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</si>
  <si>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</si>
  <si>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</si>
  <si>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</si>
  <si>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</si>
  <si>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</si>
  <si>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</si>
  <si>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</si>
  <si>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</si>
  <si>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</si>
  <si>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</si>
  <si>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</si>
  <si>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</si>
  <si>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</si>
  <si>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</si>
  <si>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</si>
  <si>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</si>
  <si>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</si>
  <si>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</si>
  <si>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</si>
  <si>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</si>
  <si>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</si>
  <si>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</si>
  <si>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</si>
  <si>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</si>
  <si>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</si>
  <si>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</si>
  <si>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</si>
  <si>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</si>
  <si>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</si>
  <si>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</si>
  <si>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Figures for payments broken down by ordinary tax and special tax are not available. Therefore figures under Special Tax include also CIT.</t>
  </si>
  <si>
    <t>Enter companies included in the EITI Report. Add columns as necessary.</t>
  </si>
  <si>
    <t>Indicate if revenue stream is "included",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</si>
  <si>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Record figures as reported by government, corrected after reconcilation.</t>
  </si>
  <si>
    <t>About</t>
  </si>
  <si>
    <t xml:space="preserve">   Part 1 covers the basic characteristics about the report</t>
  </si>
  <si>
    <t>Template for Summary Data from the EITI Report</t>
  </si>
  <si>
    <t>Registry 2</t>
  </si>
  <si>
    <t>ISO currency code</t>
  </si>
  <si>
    <t>Publicly available registry of contracts</t>
  </si>
  <si>
    <t>&lt;name of the registry/not applicable&gt;</t>
  </si>
  <si>
    <t>Add/remove rows as necessary, per registry</t>
  </si>
  <si>
    <t>Example: Norway's 2012 EITI Report.</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</si>
  <si>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</si>
  <si>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</si>
  <si>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</si>
  <si>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</si>
  <si>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</si>
  <si>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</si>
  <si>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</si>
  <si>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</si>
  <si>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</si>
  <si>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</si>
  <si>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</si>
  <si>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</si>
  <si>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</si>
  <si>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</si>
  <si>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</si>
  <si>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</si>
  <si>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</si>
  <si>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</si>
  <si>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</si>
  <si>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</si>
  <si>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</si>
  <si>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</si>
  <si>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</si>
  <si>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Oljeskattekontoret (Petroleum Tax Office)</t>
  </si>
  <si>
    <t>Oljedirektoratet (Norwegian Petroluem Directorate)</t>
  </si>
  <si>
    <t>Toll- og avgiftsdirektoratet (Directorate of Customs and Excise)</t>
  </si>
  <si>
    <t>NOX avgift (NOX Fee)</t>
  </si>
  <si>
    <t>CO2 avgift (CO2 Fee)</t>
  </si>
  <si>
    <t>Arealavgift (Area Fee)</t>
  </si>
  <si>
    <t>TOTAL, reconciled</t>
  </si>
  <si>
    <t>Revenue, as disclosed by government</t>
  </si>
  <si>
    <t xml:space="preserve">TOTAL, disclosed by government </t>
  </si>
  <si>
    <t>Norway is a special case in that payments from all companies are reconciled down to zero. In most countries, the figures provided in section (B) and the sub-total in (D) will differ.</t>
  </si>
  <si>
    <t>Currency unit</t>
  </si>
  <si>
    <t>D. Reconciled revenue streams per company</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</si>
  <si>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</si>
  <si>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</si>
  <si>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</si>
  <si>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</si>
  <si>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</si>
  <si>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</si>
  <si>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</si>
  <si>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</si>
  <si>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</si>
  <si>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</si>
  <si>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</si>
  <si>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</si>
  <si>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B. Revenue streams (including revenues from extractive industries outside reconciliation)</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</si>
  <si>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</si>
  <si>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</si>
  <si>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</si>
  <si>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</si>
  <si>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</si>
  <si>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</si>
  <si>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</si>
  <si>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</si>
  <si>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</si>
  <si>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</si>
  <si>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</si>
  <si>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</si>
  <si>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</si>
  <si>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</si>
  <si>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</si>
  <si>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</si>
  <si>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</si>
  <si>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</si>
  <si>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</si>
  <si>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</si>
  <si>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</si>
  <si>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</si>
  <si>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</si>
  <si>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Oil &amp; Gas</t>
  </si>
  <si>
    <t>Gold</t>
  </si>
  <si>
    <t>Oil, Gas</t>
  </si>
  <si>
    <t>1000 NOK</t>
  </si>
  <si>
    <t>GFS codes</t>
  </si>
  <si>
    <t>GFS Descriptions</t>
  </si>
  <si>
    <t>data@eiti.org.</t>
  </si>
  <si>
    <t>Selskapsskatt</t>
  </si>
  <si>
    <t>Særskatt (Special Tax)</t>
  </si>
  <si>
    <t>Gold, volume</t>
  </si>
  <si>
    <t>Oil, value</t>
  </si>
  <si>
    <t>Gas, value</t>
  </si>
  <si>
    <t>Gold, value</t>
  </si>
  <si>
    <t>Tonnes</t>
  </si>
  <si>
    <t>Included and reconciled</t>
  </si>
  <si>
    <t>Included not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</si>
  <si>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</si>
  <si>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Public register of licences, oil</t>
  </si>
  <si>
    <t>Public register of licences, mining</t>
  </si>
  <si>
    <t>Company identifier name/source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</si>
  <si>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</si>
  <si>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</si>
  <si>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</si>
  <si>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</si>
  <si>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</si>
  <si>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</si>
  <si>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</si>
  <si>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</si>
  <si>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</si>
  <si>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</si>
  <si>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</si>
  <si>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</si>
  <si>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</si>
  <si>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</si>
  <si>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</si>
  <si>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</si>
  <si>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</si>
  <si>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</si>
  <si>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</si>
  <si>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Moore Stephens LLP</t>
  </si>
  <si>
    <t>Yes</t>
  </si>
  <si>
    <t>https://eiti.org/document/cote-divoire-2016-eiti-report</t>
  </si>
  <si>
    <t>XOF</t>
  </si>
  <si>
    <t>No</t>
  </si>
  <si>
    <t>Ghazi khiari</t>
  </si>
  <si>
    <t>Ghazi.Khiari@moorestephens.com</t>
  </si>
  <si>
    <t>Translated to english by</t>
  </si>
  <si>
    <t>Hugo Paret</t>
  </si>
  <si>
    <t>data@eiti.org</t>
  </si>
  <si>
    <t>TOTAL</t>
  </si>
  <si>
    <t>Paiement sociaux (minier)</t>
  </si>
  <si>
    <t>TOTAL, disclosed by government</t>
  </si>
  <si>
    <t>Total extractive revenue, from CI EITI Report 2016 (XOF)</t>
  </si>
  <si>
    <t>Difference</t>
  </si>
  <si>
    <t>Withholding taxes(not included in the Table B)</t>
  </si>
  <si>
    <t>Within the scope but unilaterally disclosed by companies.</t>
  </si>
  <si>
    <t>TOTAL, XOF</t>
  </si>
  <si>
    <t>Discrepancy:</t>
  </si>
  <si>
    <t>From:</t>
  </si>
  <si>
    <t>Payments disclosed by the Government but not reconciliated.</t>
  </si>
  <si>
    <t>Not available</t>
  </si>
  <si>
    <t>Manganese, volume</t>
  </si>
  <si>
    <t>Manganese, value</t>
  </si>
  <si>
    <t>Gravel, volume</t>
  </si>
  <si>
    <t>Gravel, value</t>
  </si>
  <si>
    <t>Sand, volume</t>
  </si>
  <si>
    <t>Sand, value</t>
  </si>
  <si>
    <t>Diamond, volume</t>
  </si>
  <si>
    <t>Diamond, value</t>
  </si>
  <si>
    <t>Other mining products, volume</t>
  </si>
  <si>
    <t>Other mining products, value</t>
  </si>
  <si>
    <t>Partially</t>
  </si>
  <si>
    <t>Part of the revenues are registered by the SOE PETROCI and SODEMI</t>
  </si>
  <si>
    <t>Only collected through EITI Reporting</t>
  </si>
  <si>
    <t>Section 4.4.1 of the 2016 EITI Report</t>
  </si>
  <si>
    <t>not available</t>
  </si>
  <si>
    <t>Section 4.1.6.1 of the 2016 EITI Report</t>
  </si>
  <si>
    <t>Section 4.2.8.1 of the 2016 EITI Report</t>
  </si>
  <si>
    <t>The Oil Register is not accessible from the Oil and Energy ministery website. Oil and Mining licenses are available online (http://www.sgg.gouv.ci/jo.php), but it requires logins. License attributions are also physically available (against payment) at the Secrétariat Général du Gouvernement or at the Imprimerie Nationale.</t>
  </si>
  <si>
    <t>Sections 4.1.6.1 and 4.2.8.1 of the 2016 EITI Report</t>
  </si>
  <si>
    <t>Code pétrolier et code minier</t>
  </si>
  <si>
    <t>Sections 4.1.6 and 4.2.8 of the 2016 EITI Report</t>
  </si>
  <si>
    <t>Sections 4.1.7 and 4.2.8.4 of the 2016 EITI Report</t>
  </si>
  <si>
    <t>Total volume sold? (Gas)</t>
  </si>
  <si>
    <t>Section 7.1.1 in the 2016 EITI Report</t>
  </si>
  <si>
    <t>Not applicable</t>
  </si>
  <si>
    <t>Section 7.3 in the 2016 EITI Report</t>
  </si>
  <si>
    <t>Section 7.6 in the 2016 EITI Report</t>
  </si>
  <si>
    <t>Section 7.5 in the 2016 EITI Report</t>
  </si>
  <si>
    <t>Section 6.2.5 in the 2016 EITI Report</t>
  </si>
  <si>
    <t>Disclosed by CDLM</t>
  </si>
  <si>
    <t>Section 4.3.5 in the 2016 EITI Report</t>
  </si>
  <si>
    <t>Section 4.3.4 in the 2016 EITI Report</t>
  </si>
  <si>
    <t>135 billions XOF to the budget, 229 billions XOF total</t>
  </si>
  <si>
    <t>After refining</t>
  </si>
  <si>
    <t>PETROCI</t>
  </si>
  <si>
    <t xml:space="preserve">FOXTROT INTERNATIONAL </t>
  </si>
  <si>
    <t>CNR INTERNATIONAL</t>
  </si>
  <si>
    <t>CIPEM</t>
  </si>
  <si>
    <t>SVENSKA PETROL AKTIEBOLAG</t>
  </si>
  <si>
    <t>TOTAL E &amp; P</t>
  </si>
  <si>
    <t>AFRICAN PETROLEUM CI</t>
  </si>
  <si>
    <t>EXXON MOBIL</t>
  </si>
  <si>
    <t>ANADARKO</t>
  </si>
  <si>
    <t>PETROCI CI-11</t>
  </si>
  <si>
    <t>SAUR ENERGIE CI (SECI)</t>
  </si>
  <si>
    <t>VITOL CDI LIMITED</t>
  </si>
  <si>
    <t>TULLOW CI</t>
  </si>
  <si>
    <t>SOCIETE DES MINES D'ITY (S M I)</t>
  </si>
  <si>
    <t>AGBAOU GOLD OPERATIONS</t>
  </si>
  <si>
    <t>LGL Mines CI SA</t>
  </si>
  <si>
    <t>CML</t>
  </si>
  <si>
    <t>PERSEUS Mining CI</t>
  </si>
  <si>
    <t>SADEM (SOLIBRA)</t>
  </si>
  <si>
    <t>AMARA Mining CI</t>
  </si>
  <si>
    <t>LGL Resource CI</t>
  </si>
  <si>
    <t>RANDGOLD (TONGON SA)</t>
  </si>
  <si>
    <t>SODEMI</t>
  </si>
  <si>
    <t>BONDOUKOU MANGANESE SA (INDE)</t>
  </si>
  <si>
    <t>SISAG</t>
  </si>
  <si>
    <t>CADERAC</t>
  </si>
  <si>
    <t>COLAS</t>
  </si>
  <si>
    <t>NEWCREST HIRE</t>
  </si>
  <si>
    <t>HALLA CORPORATION</t>
  </si>
  <si>
    <t>7602349S</t>
  </si>
  <si>
    <t>95 03 181 S</t>
  </si>
  <si>
    <t>9725886S</t>
  </si>
  <si>
    <t>0810438D</t>
  </si>
  <si>
    <t>1218746 Q / 1110267 G</t>
  </si>
  <si>
    <t>1210388N</t>
  </si>
  <si>
    <t>0912213 V</t>
  </si>
  <si>
    <t>9326533 X</t>
  </si>
  <si>
    <t>95 04 212 H</t>
  </si>
  <si>
    <t>1276712 G</t>
  </si>
  <si>
    <t>0730453K</t>
  </si>
  <si>
    <t>85 00064P</t>
  </si>
  <si>
    <t>0913981 R</t>
  </si>
  <si>
    <t>1273929 F</t>
  </si>
  <si>
    <t>0715379V</t>
  </si>
  <si>
    <t>1020202 H</t>
  </si>
  <si>
    <t>1335316 W</t>
  </si>
  <si>
    <t>0101168L</t>
  </si>
  <si>
    <t>0548280Y</t>
  </si>
  <si>
    <t>9704052L</t>
  </si>
  <si>
    <t xml:space="preserve"> 9720766 X</t>
  </si>
  <si>
    <t>6103805Y</t>
  </si>
  <si>
    <t>1103308Q</t>
  </si>
  <si>
    <t>7901987 P</t>
  </si>
  <si>
    <t>9910850P</t>
  </si>
  <si>
    <t>1331921 R</t>
  </si>
  <si>
    <t>1447543 T</t>
  </si>
  <si>
    <t>m3</t>
  </si>
  <si>
    <t>Manganese</t>
  </si>
  <si>
    <t>Mineral Water</t>
  </si>
  <si>
    <t>Phosphate, Diamond</t>
  </si>
  <si>
    <t>Granite</t>
  </si>
  <si>
    <t>Quarry</t>
  </si>
  <si>
    <t xml:space="preserve">Contribution des patentes </t>
  </si>
  <si>
    <t>Droits fixes</t>
  </si>
  <si>
    <t>Redevances Superficiaires</t>
  </si>
  <si>
    <t xml:space="preserve">Droit d'option </t>
  </si>
  <si>
    <t>Dividendes issues des participations de la SODEMI</t>
  </si>
  <si>
    <t>Dividendes issues des participations de l'Etat</t>
  </si>
  <si>
    <t>Taxes ad-valorem (85% Royalties)</t>
  </si>
  <si>
    <t>Taxes ad-valorem (15% Royalties)</t>
  </si>
  <si>
    <t>Bonus de signature</t>
  </si>
  <si>
    <t xml:space="preserve">Profit Oil Etat - Puissance Publique </t>
  </si>
  <si>
    <t>Besoins nationaux</t>
  </si>
  <si>
    <t xml:space="preserve">Contribution Budget Formation Mines </t>
  </si>
  <si>
    <t>Unilateral government disclosures (outside the scope)</t>
  </si>
  <si>
    <t>Total volume sold? (Petrole)</t>
  </si>
  <si>
    <t>Comites de developpement local minier</t>
  </si>
  <si>
    <t/>
  </si>
  <si>
    <t>http://portals.flexicadastre.com/CoteDIvoire/FR/</t>
  </si>
  <si>
    <t xml:space="preserve">Retenues a la source  </t>
  </si>
  <si>
    <t>Contribution a la formation</t>
  </si>
  <si>
    <t xml:space="preserve">Contribution a l'Equipement </t>
  </si>
  <si>
    <t>Paiement sociaux (Petrolier)</t>
  </si>
  <si>
    <t>Penalites</t>
  </si>
  <si>
    <t>Taxe sur la valeur ajoutee (TVA)</t>
  </si>
  <si>
    <t>Redevance sur encadrement des SCOOPS (Societe de cooperatives dans le secteur artisanale)</t>
  </si>
  <si>
    <t xml:space="preserve">Droits de Douane et taxes assimilees </t>
  </si>
  <si>
    <t xml:space="preserve">Versements au compte de rehabilitation pour l'environnement </t>
  </si>
  <si>
    <t>Profit Oil et Cost Oil Etat Associe</t>
  </si>
  <si>
    <t xml:space="preserve">Profit Oil et Cost Oil Etat Associe (Autres acheteurs) </t>
  </si>
  <si>
    <t>Direction Generale des Mines et de la Geologie (DGMG)</t>
  </si>
  <si>
    <t>Direction Generale des Hydrocarbures (DGH)</t>
  </si>
  <si>
    <t>Direction Generale des Douanes (DGD)</t>
  </si>
  <si>
    <t>Compte de Rehabilitation</t>
  </si>
  <si>
    <t>Direction Generale du Tresor et de la Comptabilite Publique (DGTCP)</t>
  </si>
  <si>
    <t>Numero du compte contribuable (NCC)</t>
  </si>
  <si>
    <t>Societe des Mines de TONGON</t>
  </si>
  <si>
    <t xml:space="preserve">Taxe d'extraction (d'exploitation) des carrieres </t>
  </si>
  <si>
    <t xml:space="preserve">Taxe d’Exploitation Petroliere (TEP) </t>
  </si>
  <si>
    <t xml:space="preserve">Impot sur les Traitements et Salaires (ITS)  </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</si>
  <si>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</si>
  <si>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</si>
  <si>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</si>
  <si>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</si>
  <si>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Patrimoine Foncier </t>
  </si>
  <si>
    <t xml:space="preserve">Impot sur le Revenu Foncier </t>
  </si>
  <si>
    <t>Direction Generale des Impots (DGI)</t>
  </si>
  <si>
    <t>Societe pour le Developpement Minier de la Cote d'Ivoire (SODEMI)</t>
  </si>
  <si>
    <t>Societe Nationale d'Operations Petrolieres de Cote d'Ivoire (PETROCI)</t>
  </si>
  <si>
    <t>Direction Generale des Impots &amp; Direction Generale de la Douane</t>
  </si>
  <si>
    <t>ENERGIE DE CoTE D'IVOIRE</t>
  </si>
  <si>
    <t>OPHIR CoTE D'IVOIRE</t>
  </si>
  <si>
    <t>1) The government agencies marked in red indicates that the revenues collected are not transferred to the budget.</t>
  </si>
  <si>
    <t>15425895 Barrels= 2452525,518 Sm3</t>
  </si>
  <si>
    <t>84630722 MMBTU= 2232235 Sm3 o.e.</t>
  </si>
  <si>
    <t>20235 carats= 4,047 kg</t>
  </si>
  <si>
    <t xml:space="preserve"> 14371591 Barrels= 2284904,289 Sm3</t>
  </si>
  <si>
    <t>21724,34 carats= 4,344868 kg</t>
  </si>
  <si>
    <t>Section 4.4.2 du rapport ITIE-CI 2016</t>
  </si>
  <si>
    <t>Section 4.4.1 du rapport ITIE-CI 2016</t>
  </si>
  <si>
    <t>Section 4.4.3 du rapport ITIE-CI 2016</t>
  </si>
  <si>
    <t>Section 2.2 du rapport ITIE-CI 2016</t>
  </si>
  <si>
    <t>Section 7.7.1 du rapport ITIE-CI 2016</t>
  </si>
  <si>
    <t>Section 7.7.3 du rapport ITIE-CI 2016</t>
  </si>
  <si>
    <t>Section 2.5 du rapport ITIE-CI 2016</t>
  </si>
  <si>
    <t>Section 6.3.1 du rapport ITIE-CI 2016</t>
  </si>
  <si>
    <t>25 941 526 MMBTU= 684238,282383351 Sm3 o.e.</t>
  </si>
  <si>
    <t>712087 Barrels= 113212,98 Sm3</t>
  </si>
  <si>
    <t>Cote d'Ivoire</t>
  </si>
  <si>
    <t>Conversion rate utilised.  US $ 1 =</t>
  </si>
  <si>
    <t>Disaggregtion of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</si>
</sst>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yyyy\-mm\-dd;@"/>
    <numFmt numFmtId="165" formatCode="_-* #,##0_-;\-* #,##0_-;_-* &quot;-&quot;??_-;_-@_-"/>
    <numFmt numFmtId="166" formatCode="_-* #,##0_-;[Red]\-* #,##0_-;_-* &quot;-&quot;??_-;_-@_-"/>
    <numFmt numFmtId="167" formatCode="_-* #,##0.00\ _€_-;\-* #,##0.00\ _€_-;_-* &quot;-&quot;??\ _€_-;_-@_-"/>
    <numFmt numFmtId="168" formatCode="_-* #,##0\ _€_-;\-* #,##0\ _€_-;_-* &quot;-&quot;??\ _€_-;_-@_-"/>
    <numFmt numFmtId="169" formatCode="#,##0.0"/>
    <numFmt numFmtId="170" formatCode="#,##0.000"/>
    <numFmt numFmtId="171" formatCode="#,##0.00000"/>
  </numFmts>
  <fonts count="4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
      <b/>
      <i/>
      <sz val="12"/>
      <color theme="1"/>
      <name val="Calibri"/>
      <family val="2"/>
    </font>
    <font>
      <b/>
      <i/>
      <u/>
      <sz val="12"/>
      <color theme="1"/>
      <name val="Calibri"/>
      <family val="2"/>
    </font>
    <font>
      <sz val="10"/>
      <name val="Calibri"/>
      <family val="2"/>
      <scheme val="minor"/>
    </font>
    <font>
      <sz val="10"/>
      <name val="Arial"/>
      <family val="2"/>
    </font>
    <font>
      <sz val="12"/>
      <name val="Calibri"/>
      <family val="2"/>
    </font>
    <font>
      <sz val="10"/>
      <color theme="1"/>
      <name val="Arial"/>
      <family val="2"/>
    </font>
    <font>
      <sz val="12"/>
      <color rgb="FFFF0000"/>
      <name val="Calibri"/>
      <family val="2"/>
    </font>
  </fonts>
  <fills count="16">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indexed="64"/>
      </left>
      <right style="thin">
        <color auto="1"/>
      </right>
      <top/>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n">
        <color auto="1"/>
      </bottom>
      <diagonal/>
    </border>
    <border>
      <left style="thick">
        <color auto="1"/>
      </left>
      <right style="thick">
        <color auto="1"/>
      </right>
      <top/>
      <bottom style="thick">
        <color auto="1"/>
      </bottom>
      <diagonal/>
    </border>
  </borders>
  <cellStyleXfs count="33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14"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45" fillId="0" borderId="0" applyFont="0" applyFill="0" applyBorder="0" applyAlignment="0" applyProtection="0"/>
    <xf numFmtId="0" fontId="45" fillId="0" borderId="0"/>
    <xf numFmtId="0" fontId="47" fillId="0" borderId="0"/>
  </cellStyleXfs>
  <cellXfs count="282">
    <xf numFmtId="0" fontId="0" fillId="0" borderId="0" xfId="0"/>
    <xf numFmtId="0" fontId="2" fillId="0" borderId="0" xfId="0" applyFont="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3" fontId="4" fillId="0" borderId="8" xfId="0" applyNumberFormat="1" applyFont="1" applyBorder="1" applyAlignment="1">
      <alignment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7" fillId="12" borderId="12"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2" fillId="0" borderId="4"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14"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33" fillId="0" borderId="0" xfId="128" applyFont="1" applyAlignment="1">
      <alignment vertical="center"/>
    </xf>
    <xf numFmtId="164" fontId="11" fillId="4" borderId="24" xfId="0" applyNumberFormat="1" applyFont="1" applyFill="1" applyBorder="1" applyAlignment="1">
      <alignment horizontal="left" vertical="center" wrapText="1"/>
    </xf>
    <xf numFmtId="0" fontId="34" fillId="0" borderId="0" xfId="0" applyFont="1" applyBorder="1" applyAlignment="1">
      <alignment vertical="center"/>
    </xf>
    <xf numFmtId="164" fontId="11" fillId="4"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5" fillId="0" borderId="0" xfId="0" applyFont="1" applyBorder="1" applyAlignment="1">
      <alignment vertical="center"/>
    </xf>
    <xf numFmtId="0" fontId="14" fillId="0" borderId="14" xfId="0" applyFont="1" applyBorder="1" applyAlignment="1">
      <alignment vertical="center"/>
    </xf>
    <xf numFmtId="164" fontId="11" fillId="11" borderId="26" xfId="0" applyNumberFormat="1" applyFont="1" applyFill="1" applyBorder="1" applyAlignment="1">
      <alignment horizontal="left" vertical="center" wrapText="1"/>
    </xf>
    <xf numFmtId="0" fontId="11" fillId="5"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4" fillId="0" borderId="10" xfId="0" applyFont="1" applyBorder="1" applyAlignment="1">
      <alignment vertical="center"/>
    </xf>
    <xf numFmtId="0" fontId="2" fillId="0" borderId="0" xfId="0" applyFont="1" applyAlignment="1">
      <alignment vertical="center"/>
    </xf>
    <xf numFmtId="0" fontId="17" fillId="0" borderId="0" xfId="0" applyFont="1" applyAlignment="1">
      <alignment vertical="center"/>
    </xf>
    <xf numFmtId="0" fontId="9" fillId="0" borderId="17"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9" fillId="0" borderId="0" xfId="0" applyFont="1" applyAlignment="1">
      <alignment vertical="center"/>
    </xf>
    <xf numFmtId="0" fontId="2" fillId="0" borderId="18" xfId="0" applyFont="1" applyBorder="1" applyAlignment="1">
      <alignment vertical="center"/>
    </xf>
    <xf numFmtId="0" fontId="4" fillId="0" borderId="2"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8"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0" fillId="10" borderId="8"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24" fillId="10" borderId="0" xfId="0" applyFont="1" applyFill="1" applyAlignment="1">
      <alignment vertical="center"/>
    </xf>
    <xf numFmtId="0" fontId="24" fillId="10" borderId="0" xfId="0" applyFont="1" applyFill="1" applyBorder="1" applyAlignment="1">
      <alignment vertical="center"/>
    </xf>
    <xf numFmtId="0" fontId="24" fillId="10" borderId="8"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10"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horizontal="righ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27" fillId="7" borderId="0" xfId="0" applyFont="1" applyFill="1" applyAlignment="1">
      <alignment vertical="center"/>
    </xf>
    <xf numFmtId="0" fontId="3" fillId="2" borderId="2" xfId="0" applyFont="1" applyFill="1" applyBorder="1" applyAlignment="1">
      <alignment horizontal="left" vertical="center"/>
    </xf>
    <xf numFmtId="0" fontId="25" fillId="2" borderId="2" xfId="0" applyFont="1" applyFill="1" applyBorder="1" applyAlignment="1">
      <alignment horizontal="left" vertical="center"/>
    </xf>
    <xf numFmtId="0" fontId="4" fillId="0" borderId="0" xfId="0" applyFont="1" applyBorder="1" applyAlignment="1">
      <alignmen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vertical="center"/>
    </xf>
    <xf numFmtId="0" fontId="3" fillId="13" borderId="0" xfId="0" applyFont="1" applyFill="1" applyAlignment="1">
      <alignment horizontal="right" vertical="center"/>
    </xf>
    <xf numFmtId="0" fontId="3" fillId="13" borderId="0" xfId="0" applyFont="1" applyFill="1" applyAlignment="1">
      <alignment vertical="center"/>
    </xf>
    <xf numFmtId="0" fontId="9" fillId="0" borderId="0" xfId="0" applyFont="1" applyAlignment="1">
      <alignment vertical="center"/>
    </xf>
    <xf numFmtId="3" fontId="3" fillId="13" borderId="0" xfId="0" applyNumberFormat="1" applyFont="1" applyFill="1" applyAlignment="1">
      <alignment vertical="center"/>
    </xf>
    <xf numFmtId="165" fontId="11" fillId="4" borderId="25" xfId="245" applyNumberFormat="1" applyFont="1" applyFill="1" applyBorder="1" applyAlignment="1">
      <alignment horizontal="left" vertical="center" wrapText="1"/>
    </xf>
    <xf numFmtId="0" fontId="5" fillId="5" borderId="26" xfId="128" applyFill="1" applyBorder="1" applyAlignment="1">
      <alignment horizontal="left" vertical="center" wrapText="1"/>
    </xf>
    <xf numFmtId="0" fontId="5" fillId="5" borderId="29" xfId="128" applyFill="1" applyBorder="1" applyAlignment="1">
      <alignment horizontal="left" vertical="center" wrapText="1"/>
    </xf>
    <xf numFmtId="165" fontId="11" fillId="4" borderId="27" xfId="245" applyNumberFormat="1" applyFont="1" applyFill="1" applyBorder="1" applyAlignment="1">
      <alignment horizontal="left" vertical="center" wrapText="1"/>
    </xf>
    <xf numFmtId="3" fontId="4" fillId="0" borderId="31" xfId="0" applyNumberFormat="1" applyFont="1" applyBorder="1" applyAlignment="1">
      <alignment vertical="center" wrapText="1"/>
    </xf>
    <xf numFmtId="3" fontId="4" fillId="0" borderId="18" xfId="0" applyNumberFormat="1" applyFont="1" applyBorder="1" applyAlignment="1">
      <alignment vertical="center" wrapText="1"/>
    </xf>
    <xf numFmtId="0" fontId="28" fillId="0" borderId="2" xfId="0" applyFont="1" applyBorder="1" applyAlignment="1">
      <alignment vertical="center"/>
    </xf>
    <xf numFmtId="0" fontId="4" fillId="0" borderId="18" xfId="0" applyFont="1" applyBorder="1" applyAlignment="1">
      <alignment horizontal="right" vertical="center"/>
    </xf>
    <xf numFmtId="49" fontId="25" fillId="15" borderId="2" xfId="0" applyNumberFormat="1" applyFont="1" applyFill="1" applyBorder="1" applyAlignment="1">
      <alignment horizontal="left" vertical="center" wrapText="1"/>
    </xf>
    <xf numFmtId="166" fontId="2" fillId="0" borderId="0" xfId="245" applyNumberFormat="1" applyFont="1" applyBorder="1" applyAlignment="1">
      <alignment vertical="center"/>
    </xf>
    <xf numFmtId="166" fontId="2" fillId="0" borderId="8" xfId="245" applyNumberFormat="1" applyFont="1" applyBorder="1" applyAlignment="1">
      <alignment vertical="center"/>
    </xf>
    <xf numFmtId="49" fontId="26" fillId="15" borderId="2" xfId="0" applyNumberFormat="1" applyFont="1" applyFill="1" applyBorder="1" applyAlignment="1">
      <alignment horizontal="left" vertical="center" wrapText="1"/>
    </xf>
    <xf numFmtId="49" fontId="2" fillId="15" borderId="2" xfId="0" applyNumberFormat="1" applyFont="1" applyFill="1" applyBorder="1" applyAlignment="1">
      <alignment horizontal="left" vertical="center"/>
    </xf>
    <xf numFmtId="49" fontId="26" fillId="15" borderId="2" xfId="0" applyNumberFormat="1" applyFont="1" applyFill="1" applyBorder="1" applyAlignment="1">
      <alignment horizontal="left" vertical="center"/>
    </xf>
    <xf numFmtId="49" fontId="3" fillId="15" borderId="2" xfId="0" applyNumberFormat="1" applyFont="1" applyFill="1" applyBorder="1" applyAlignment="1">
      <alignment horizontal="left" vertical="center"/>
    </xf>
    <xf numFmtId="49" fontId="25" fillId="15" borderId="2" xfId="0" applyNumberFormat="1" applyFont="1" applyFill="1" applyBorder="1" applyAlignment="1">
      <alignment horizontal="left" vertical="center"/>
    </xf>
    <xf numFmtId="49" fontId="2" fillId="15" borderId="2" xfId="0" applyNumberFormat="1" applyFont="1" applyFill="1" applyBorder="1" applyAlignment="1">
      <alignment horizontal="left" vertical="center" wrapText="1"/>
    </xf>
    <xf numFmtId="166" fontId="2" fillId="0" borderId="10" xfId="245" applyNumberFormat="1" applyFont="1" applyBorder="1" applyAlignment="1">
      <alignment vertical="center"/>
    </xf>
    <xf numFmtId="166" fontId="2" fillId="0" borderId="11" xfId="245" applyNumberFormat="1" applyFont="1" applyBorder="1" applyAlignment="1">
      <alignment vertical="center"/>
    </xf>
    <xf numFmtId="49" fontId="11" fillId="4" borderId="23" xfId="0" applyNumberFormat="1" applyFont="1" applyFill="1" applyBorder="1" applyAlignment="1">
      <alignment horizontal="left" vertical="center" wrapText="1"/>
    </xf>
    <xf numFmtId="49" fontId="11" fillId="4" borderId="15" xfId="0" applyNumberFormat="1" applyFont="1" applyFill="1" applyBorder="1" applyAlignment="1">
      <alignment horizontal="left" vertical="center" wrapText="1"/>
    </xf>
    <xf numFmtId="49" fontId="11" fillId="4" borderId="28" xfId="0" applyNumberFormat="1" applyFont="1" applyFill="1" applyBorder="1" applyAlignment="1">
      <alignment horizontal="left" vertical="center" wrapText="1"/>
    </xf>
    <xf numFmtId="0" fontId="5" fillId="4" borderId="26" xfId="128" applyFill="1" applyBorder="1" applyAlignment="1">
      <alignment horizontal="left" vertical="center" wrapText="1"/>
    </xf>
    <xf numFmtId="0" fontId="3" fillId="0" borderId="10" xfId="0" applyFont="1" applyBorder="1" applyAlignment="1">
      <alignment vertical="center"/>
    </xf>
    <xf numFmtId="49" fontId="25" fillId="15" borderId="0" xfId="0" applyNumberFormat="1" applyFont="1" applyFill="1" applyBorder="1" applyAlignment="1">
      <alignment vertical="center" wrapText="1"/>
    </xf>
    <xf numFmtId="49" fontId="2" fillId="15" borderId="0" xfId="0" applyNumberFormat="1" applyFont="1" applyFill="1" applyBorder="1" applyAlignment="1">
      <alignment vertical="center" wrapText="1"/>
    </xf>
    <xf numFmtId="49" fontId="4" fillId="15" borderId="0" xfId="0" applyNumberFormat="1" applyFont="1" applyFill="1" applyBorder="1" applyAlignment="1">
      <alignment vertical="center" wrapText="1"/>
    </xf>
    <xf numFmtId="49" fontId="2" fillId="15" borderId="1" xfId="0" applyNumberFormat="1" applyFont="1" applyFill="1" applyBorder="1" applyAlignment="1">
      <alignment vertical="center" wrapText="1"/>
    </xf>
    <xf numFmtId="49" fontId="2" fillId="15" borderId="5" xfId="0" applyNumberFormat="1" applyFont="1" applyFill="1" applyBorder="1" applyAlignment="1">
      <alignment vertical="center" wrapText="1"/>
    </xf>
    <xf numFmtId="49" fontId="26" fillId="15" borderId="0" xfId="0" applyNumberFormat="1" applyFont="1" applyFill="1" applyBorder="1" applyAlignment="1">
      <alignment horizontal="left" vertical="center" wrapText="1" indent="2"/>
    </xf>
    <xf numFmtId="49" fontId="2" fillId="15" borderId="0" xfId="0" applyNumberFormat="1" applyFont="1" applyFill="1" applyBorder="1" applyAlignment="1">
      <alignment horizontal="left" vertical="center" wrapText="1" indent="2"/>
    </xf>
    <xf numFmtId="49" fontId="2" fillId="15" borderId="0" xfId="0" applyNumberFormat="1" applyFont="1" applyFill="1" applyBorder="1" applyAlignment="1">
      <alignment horizontal="left" vertical="center" wrapText="1" indent="4"/>
    </xf>
    <xf numFmtId="49" fontId="26" fillId="15" borderId="0" xfId="0" applyNumberFormat="1" applyFont="1" applyFill="1" applyBorder="1" applyAlignment="1">
      <alignment horizontal="left" vertical="center" wrapText="1" indent="4"/>
    </xf>
    <xf numFmtId="49" fontId="2" fillId="15" borderId="0" xfId="0" applyNumberFormat="1" applyFont="1" applyFill="1" applyBorder="1" applyAlignment="1">
      <alignment horizontal="left" vertical="center" wrapText="1" indent="6"/>
    </xf>
    <xf numFmtId="49" fontId="26" fillId="15" borderId="0" xfId="0" applyNumberFormat="1" applyFont="1" applyFill="1" applyBorder="1" applyAlignment="1">
      <alignment horizontal="left" vertical="center" wrapText="1" indent="6"/>
    </xf>
    <xf numFmtId="49" fontId="2" fillId="15"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164" fontId="11" fillId="4"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5" borderId="31" xfId="0" applyFill="1" applyBorder="1" applyAlignment="1">
      <alignment vertical="center" wrapText="1"/>
    </xf>
    <xf numFmtId="0" fontId="3" fillId="0" borderId="17" xfId="0" applyFont="1" applyBorder="1" applyAlignment="1">
      <alignment vertical="center"/>
    </xf>
    <xf numFmtId="0" fontId="2" fillId="10" borderId="18" xfId="0" applyFont="1" applyFill="1" applyBorder="1" applyAlignment="1">
      <alignment vertical="center"/>
    </xf>
    <xf numFmtId="164" fontId="11" fillId="4" borderId="15" xfId="0" applyNumberFormat="1" applyFont="1" applyFill="1" applyBorder="1" applyAlignment="1">
      <alignment horizontal="left" vertical="center" wrapText="1"/>
    </xf>
    <xf numFmtId="49" fontId="41" fillId="15"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21" fillId="0" borderId="0" xfId="0" applyFont="1" applyFill="1" applyAlignment="1">
      <alignment vertical="center"/>
    </xf>
    <xf numFmtId="164" fontId="11" fillId="4" borderId="15" xfId="0" applyNumberFormat="1" applyFont="1" applyFill="1" applyBorder="1" applyAlignment="1">
      <alignment horizontal="left" vertical="center" wrapText="1"/>
    </xf>
    <xf numFmtId="0" fontId="5" fillId="4" borderId="32" xfId="128" applyFill="1" applyBorder="1" applyAlignment="1">
      <alignment horizontal="left" vertical="center" wrapText="1"/>
    </xf>
    <xf numFmtId="0" fontId="2" fillId="0" borderId="0" xfId="0" applyFont="1" applyAlignment="1">
      <alignment vertical="top"/>
    </xf>
    <xf numFmtId="0" fontId="2" fillId="0" borderId="0" xfId="0" applyFont="1"/>
    <xf numFmtId="168" fontId="2" fillId="0" borderId="0" xfId="245" applyNumberFormat="1" applyFont="1"/>
    <xf numFmtId="3" fontId="2" fillId="0" borderId="0" xfId="0" applyNumberFormat="1" applyFont="1"/>
    <xf numFmtId="0" fontId="42" fillId="0" borderId="0" xfId="0" applyFont="1" applyAlignment="1">
      <alignment horizontal="right"/>
    </xf>
    <xf numFmtId="3" fontId="42" fillId="0" borderId="0" xfId="0" applyNumberFormat="1" applyFont="1"/>
    <xf numFmtId="0" fontId="43" fillId="0" borderId="0" xfId="0" applyFont="1"/>
    <xf numFmtId="0" fontId="3" fillId="0" borderId="14" xfId="0" applyFont="1" applyBorder="1"/>
    <xf numFmtId="168" fontId="3" fillId="0" borderId="14" xfId="245" applyNumberFormat="1" applyFont="1" applyBorder="1"/>
    <xf numFmtId="168" fontId="2" fillId="0" borderId="0" xfId="245" applyNumberFormat="1" applyFont="1" applyBorder="1" applyAlignment="1">
      <alignment vertical="center" wrapText="1"/>
    </xf>
    <xf numFmtId="0" fontId="2" fillId="0" borderId="0" xfId="0" applyFont="1" applyFill="1"/>
    <xf numFmtId="168" fontId="2" fillId="0" borderId="0" xfId="245" applyNumberFormat="1" applyFont="1" applyFill="1"/>
    <xf numFmtId="0" fontId="0" fillId="0" borderId="3" xfId="0" applyBorder="1"/>
    <xf numFmtId="0" fontId="42" fillId="0" borderId="14" xfId="0" applyFont="1" applyFill="1" applyBorder="1" applyAlignment="1">
      <alignment vertical="center" wrapText="1"/>
    </xf>
    <xf numFmtId="0" fontId="2" fillId="0" borderId="9" xfId="0" applyFont="1" applyBorder="1"/>
    <xf numFmtId="0" fontId="2" fillId="0" borderId="3" xfId="0" applyFont="1" applyBorder="1"/>
    <xf numFmtId="0" fontId="2" fillId="0" borderId="2" xfId="0" applyFont="1" applyBorder="1"/>
    <xf numFmtId="168" fontId="2" fillId="0" borderId="0" xfId="245" applyNumberFormat="1" applyFont="1" applyFill="1" applyBorder="1" applyAlignment="1">
      <alignment vertical="center" wrapText="1"/>
    </xf>
    <xf numFmtId="0" fontId="2" fillId="0" borderId="0" xfId="0" applyFont="1" applyAlignment="1"/>
    <xf numFmtId="0" fontId="44" fillId="5" borderId="26" xfId="128" applyFont="1" applyFill="1" applyBorder="1" applyAlignment="1">
      <alignment horizontal="left" vertical="center" wrapText="1"/>
    </xf>
    <xf numFmtId="0" fontId="44" fillId="4" borderId="26" xfId="128" applyFont="1" applyFill="1" applyBorder="1" applyAlignment="1">
      <alignment horizontal="left" vertical="center" wrapText="1"/>
    </xf>
    <xf numFmtId="43" fontId="11" fillId="0" borderId="0" xfId="245" applyFont="1" applyAlignment="1">
      <alignment horizontal="left" vertical="center" wrapText="1"/>
    </xf>
    <xf numFmtId="169" fontId="11" fillId="4" borderId="33" xfId="0" applyNumberFormat="1" applyFont="1" applyFill="1" applyBorder="1" applyAlignment="1">
      <alignment horizontal="left" vertical="center" wrapText="1"/>
    </xf>
    <xf numFmtId="169" fontId="11" fillId="4" borderId="34" xfId="0" applyNumberFormat="1" applyFont="1" applyFill="1" applyBorder="1" applyAlignment="1">
      <alignment horizontal="left" wrapText="1"/>
    </xf>
    <xf numFmtId="3" fontId="11" fillId="4" borderId="34" xfId="0" applyNumberFormat="1" applyFont="1" applyFill="1" applyBorder="1" applyAlignment="1">
      <alignment horizontal="left" wrapText="1"/>
    </xf>
    <xf numFmtId="4" fontId="11" fillId="4" borderId="34" xfId="0" applyNumberFormat="1" applyFont="1" applyFill="1" applyBorder="1" applyAlignment="1">
      <alignment horizontal="left" wrapText="1"/>
    </xf>
    <xf numFmtId="3" fontId="11" fillId="4" borderId="35" xfId="0" applyNumberFormat="1" applyFont="1" applyFill="1" applyBorder="1" applyAlignment="1">
      <alignment horizontal="left" wrapText="1"/>
    </xf>
    <xf numFmtId="4" fontId="11" fillId="4" borderId="35" xfId="0" applyNumberFormat="1" applyFont="1" applyFill="1" applyBorder="1" applyAlignment="1">
      <alignment horizontal="left" wrapText="1"/>
    </xf>
    <xf numFmtId="170" fontId="11" fillId="4" borderId="35" xfId="0" applyNumberFormat="1" applyFont="1" applyFill="1" applyBorder="1" applyAlignment="1">
      <alignment horizontal="left" wrapText="1"/>
    </xf>
    <xf numFmtId="170" fontId="11" fillId="4" borderId="35" xfId="0" applyNumberFormat="1" applyFont="1" applyFill="1" applyBorder="1" applyAlignment="1">
      <alignment horizontal="left" vertical="center" wrapText="1"/>
    </xf>
    <xf numFmtId="0" fontId="24" fillId="7" borderId="0" xfId="0" applyFont="1" applyFill="1" applyAlignment="1">
      <alignment vertical="center" wrapText="1"/>
    </xf>
    <xf numFmtId="164" fontId="11" fillId="4" borderId="26" xfId="0" applyNumberFormat="1" applyFont="1" applyFill="1" applyBorder="1" applyAlignment="1">
      <alignment horizontal="left" wrapText="1"/>
    </xf>
    <xf numFmtId="168" fontId="2" fillId="0" borderId="8" xfId="245" applyNumberFormat="1" applyFont="1" applyBorder="1" applyAlignment="1">
      <alignment vertical="center" wrapText="1"/>
    </xf>
    <xf numFmtId="3" fontId="46" fillId="0" borderId="0" xfId="331" applyNumberFormat="1" applyFont="1" applyAlignment="1">
      <alignment vertical="center"/>
    </xf>
    <xf numFmtId="3" fontId="46" fillId="0" borderId="0" xfId="332" applyNumberFormat="1" applyFont="1" applyAlignment="1">
      <alignment vertical="center"/>
    </xf>
    <xf numFmtId="0" fontId="2" fillId="0" borderId="2" xfId="0" applyFont="1" applyFill="1" applyBorder="1" applyAlignment="1">
      <alignment vertical="center"/>
    </xf>
    <xf numFmtId="3" fontId="2" fillId="0" borderId="0" xfId="245" applyNumberFormat="1" applyFont="1" applyFill="1"/>
    <xf numFmtId="3" fontId="2" fillId="0" borderId="0" xfId="0" applyNumberFormat="1" applyFont="1" applyFill="1"/>
    <xf numFmtId="3" fontId="46" fillId="0" borderId="0" xfId="333" applyNumberFormat="1" applyFont="1" applyFill="1" applyBorder="1" applyAlignment="1">
      <alignment vertical="center"/>
    </xf>
    <xf numFmtId="0" fontId="48" fillId="0" borderId="0" xfId="0" applyFont="1" applyFill="1" applyBorder="1" applyAlignment="1">
      <alignment vertical="center" wrapText="1"/>
    </xf>
    <xf numFmtId="1" fontId="2" fillId="0" borderId="2" xfId="0" applyNumberFormat="1" applyFont="1" applyFill="1" applyBorder="1" applyAlignment="1">
      <alignment vertical="center" wrapText="1"/>
    </xf>
    <xf numFmtId="168" fontId="2" fillId="0" borderId="0" xfId="0" applyNumberFormat="1" applyFont="1"/>
    <xf numFmtId="3" fontId="3" fillId="0" borderId="14" xfId="0" applyNumberFormat="1" applyFont="1" applyBorder="1"/>
    <xf numFmtId="0" fontId="5" fillId="5" borderId="18" xfId="128" applyFill="1" applyBorder="1" applyAlignment="1">
      <alignment vertical="center"/>
    </xf>
    <xf numFmtId="171" fontId="11" fillId="4" borderId="34" xfId="0" applyNumberFormat="1" applyFont="1" applyFill="1" applyBorder="1" applyAlignment="1">
      <alignment horizontal="left" wrapText="1"/>
    </xf>
    <xf numFmtId="171" fontId="11" fillId="4" borderId="35" xfId="0" applyNumberFormat="1" applyFont="1" applyFill="1" applyBorder="1" applyAlignment="1">
      <alignment horizontal="left" wrapText="1"/>
    </xf>
    <xf numFmtId="43" fontId="2" fillId="0" borderId="0" xfId="245" applyFont="1" applyAlignment="1">
      <alignment vertical="center"/>
    </xf>
    <xf numFmtId="43" fontId="2" fillId="0" borderId="0" xfId="0" applyNumberFormat="1" applyFont="1" applyAlignment="1">
      <alignment vertical="center"/>
    </xf>
    <xf numFmtId="0" fontId="11" fillId="4" borderId="36" xfId="0"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38" fillId="7"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64" fontId="11" fillId="5" borderId="25" xfId="0" applyNumberFormat="1" applyFont="1" applyFill="1" applyBorder="1" applyAlignment="1">
      <alignment horizontal="left" vertical="center" wrapText="1"/>
    </xf>
    <xf numFmtId="164" fontId="11" fillId="5" borderId="15" xfId="0" applyNumberFormat="1" applyFont="1" applyFill="1" applyBorder="1" applyAlignment="1">
      <alignment horizontal="left" vertical="center" wrapText="1"/>
    </xf>
    <xf numFmtId="0" fontId="11" fillId="10" borderId="25"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5" borderId="25" xfId="0" applyFont="1" applyFill="1" applyBorder="1" applyAlignment="1">
      <alignment horizontal="left" vertical="center" wrapText="1"/>
    </xf>
    <xf numFmtId="0" fontId="11" fillId="5" borderId="15" xfId="0" applyFont="1" applyFill="1" applyBorder="1" applyAlignment="1">
      <alignment horizontal="left" vertical="center" wrapText="1"/>
    </xf>
    <xf numFmtId="164" fontId="11" fillId="4" borderId="25" xfId="0" applyNumberFormat="1" applyFont="1" applyFill="1" applyBorder="1" applyAlignment="1">
      <alignment horizontal="left" vertical="center" wrapText="1"/>
    </xf>
    <xf numFmtId="164" fontId="11" fillId="4" borderId="15" xfId="0" applyNumberFormat="1" applyFont="1" applyFill="1" applyBorder="1" applyAlignment="1">
      <alignment horizontal="left" vertical="center" wrapText="1"/>
    </xf>
    <xf numFmtId="164" fontId="11" fillId="5" borderId="27" xfId="0" applyNumberFormat="1" applyFont="1" applyFill="1" applyBorder="1" applyAlignment="1">
      <alignment horizontal="left" vertical="center" wrapText="1"/>
    </xf>
    <xf numFmtId="164" fontId="11" fillId="5" borderId="28" xfId="0" applyNumberFormat="1" applyFont="1" applyFill="1" applyBorder="1" applyAlignment="1">
      <alignment horizontal="left" vertical="center" wrapText="1"/>
    </xf>
    <xf numFmtId="0" fontId="11" fillId="10" borderId="22" xfId="0" applyFont="1" applyFill="1" applyBorder="1" applyAlignment="1">
      <alignment horizontal="left" vertical="center" wrapText="1"/>
    </xf>
    <xf numFmtId="0" fontId="11" fillId="10" borderId="2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horizontal="left" vertical="center" wrapText="1"/>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28"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1"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9"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28" fillId="0" borderId="0" xfId="0" applyFont="1" applyBorder="1" applyAlignment="1">
      <alignment horizontal="left" vertical="center" wrapText="1"/>
    </xf>
    <xf numFmtId="0" fontId="28" fillId="0" borderId="8" xfId="0" applyFont="1" applyBorder="1" applyAlignment="1">
      <alignment horizontal="left" vertical="center" wrapText="1"/>
    </xf>
    <xf numFmtId="0" fontId="9" fillId="0" borderId="4" xfId="0" applyFont="1" applyBorder="1" applyAlignment="1">
      <alignment horizontal="left" vertical="center"/>
    </xf>
    <xf numFmtId="0" fontId="31" fillId="0" borderId="3"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11" fillId="0" borderId="37" xfId="0" applyFont="1" applyBorder="1" applyAlignment="1">
      <alignment vertical="center"/>
    </xf>
    <xf numFmtId="0" fontId="32" fillId="14" borderId="19" xfId="320" applyFont="1" applyAlignment="1">
      <alignment horizontal="left" vertical="center" wrapText="1"/>
    </xf>
    <xf numFmtId="164" fontId="11" fillId="4" borderId="32" xfId="0" applyNumberFormat="1" applyFont="1" applyFill="1" applyBorder="1" applyAlignment="1">
      <alignment horizontal="left" vertical="center" wrapText="1"/>
    </xf>
    <xf numFmtId="0" fontId="11" fillId="4" borderId="32" xfId="0" applyFont="1" applyFill="1" applyBorder="1" applyAlignment="1">
      <alignment horizontal="left" vertical="center" wrapText="1"/>
    </xf>
    <xf numFmtId="0" fontId="14" fillId="0" borderId="0" xfId="0" applyFont="1" applyAlignment="1">
      <alignment vertical="center"/>
    </xf>
    <xf numFmtId="0" fontId="11" fillId="5" borderId="32" xfId="0" applyFont="1" applyFill="1" applyBorder="1" applyAlignment="1">
      <alignment horizontal="left" vertical="center" wrapText="1"/>
    </xf>
    <xf numFmtId="0" fontId="11" fillId="4" borderId="37" xfId="0" applyFont="1" applyFill="1" applyBorder="1" applyAlignment="1">
      <alignment horizontal="left" vertical="center" wrapText="1"/>
    </xf>
    <xf numFmtId="2" fontId="11" fillId="4" borderId="32" xfId="0" applyNumberFormat="1" applyFont="1" applyFill="1" applyBorder="1" applyAlignment="1">
      <alignment horizontal="left" vertical="center" wrapText="1"/>
    </xf>
    <xf numFmtId="0" fontId="11" fillId="10" borderId="32" xfId="0" applyFont="1" applyFill="1" applyBorder="1" applyAlignment="1">
      <alignment horizontal="left" vertical="center" wrapText="1"/>
    </xf>
    <xf numFmtId="0" fontId="11" fillId="10" borderId="38" xfId="0" applyFont="1" applyFill="1" applyBorder="1" applyAlignment="1">
      <alignment horizontal="left" vertical="center" wrapText="1"/>
    </xf>
    <xf numFmtId="0" fontId="5" fillId="10" borderId="39" xfId="128" applyFill="1" applyBorder="1" applyAlignment="1">
      <alignment horizontal="left" vertical="center" wrapText="1"/>
    </xf>
    <xf numFmtId="0" fontId="5" fillId="14" borderId="19" xfId="128" applyFill="1" applyBorder="1" applyAlignment="1">
      <alignment horizontal="left" vertical="center" wrapText="1"/>
    </xf>
    <xf numFmtId="0" fontId="13" fillId="6" borderId="0" xfId="0" applyFont="1" applyFill="1" applyAlignment="1">
      <alignment horizontal="left" vertical="center" wrapText="1"/>
    </xf>
  </cellXfs>
  <cellStyles count="334">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Milliers 2" xfId="331" xr:uid="{E7EF6CE1-F75A-4BF1-B5DB-21BB64CBCFF8}"/>
    <cellStyle name="Normal" xfId="0" builtinId="0"/>
    <cellStyle name="Normal 2" xfId="332" xr:uid="{3871B493-256D-459C-9FC5-9F7AA9CD2FCA}"/>
    <cellStyle name="Normal 5" xfId="333" xr:uid="{D095B1F1-07DD-4BFF-B714-885749873C3A}"/>
    <cellStyle name="Output" xfId="320" builtinId="21"/>
  </cellStyles>
  <dxfs count="6">
    <dxf>
      <font>
        <color auto="1"/>
      </font>
      <fill>
        <patternFill patternType="solid">
          <fgColor indexed="64"/>
          <bgColor rgb="FFFABF8F"/>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67236</xdr:colOff>
      <xdr:row>82</xdr:row>
      <xdr:rowOff>67236</xdr:rowOff>
    </xdr:from>
    <xdr:to>
      <xdr:col>4</xdr:col>
      <xdr:colOff>201706</xdr:colOff>
      <xdr:row>82</xdr:row>
      <xdr:rowOff>134471</xdr:rowOff>
    </xdr:to>
    <xdr:sp macro="" textlink="">
      <xdr:nvSpPr>
        <xdr:cNvPr id="2" name="Flèche droite 1">
          <a:extLst>
            <a:ext uri="{FF2B5EF4-FFF2-40B4-BE49-F238E27FC236}">
              <a16:creationId xmlns:a16="http://schemas.microsoft.com/office/drawing/2014/main" id="{A5D647FA-C043-4C06-A3CC-B48F8493B477}"/>
            </a:ext>
          </a:extLst>
        </xdr:cNvPr>
        <xdr:cNvSpPr/>
      </xdr:nvSpPr>
      <xdr:spPr>
        <a:xfrm>
          <a:off x="8163486" y="2223508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62752</xdr:colOff>
      <xdr:row>83</xdr:row>
      <xdr:rowOff>62754</xdr:rowOff>
    </xdr:from>
    <xdr:to>
      <xdr:col>4</xdr:col>
      <xdr:colOff>197222</xdr:colOff>
      <xdr:row>83</xdr:row>
      <xdr:rowOff>129989</xdr:rowOff>
    </xdr:to>
    <xdr:sp macro="" textlink="">
      <xdr:nvSpPr>
        <xdr:cNvPr id="3" name="Flèche droite 2">
          <a:extLst>
            <a:ext uri="{FF2B5EF4-FFF2-40B4-BE49-F238E27FC236}">
              <a16:creationId xmlns:a16="http://schemas.microsoft.com/office/drawing/2014/main" id="{43629DBF-484C-43F0-B2DC-DBD1ED14BB1B}"/>
            </a:ext>
          </a:extLst>
        </xdr:cNvPr>
        <xdr:cNvSpPr/>
      </xdr:nvSpPr>
      <xdr:spPr>
        <a:xfrm>
          <a:off x="8159002" y="22427454"/>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69474</xdr:colOff>
      <xdr:row>84</xdr:row>
      <xdr:rowOff>91890</xdr:rowOff>
    </xdr:from>
    <xdr:to>
      <xdr:col>4</xdr:col>
      <xdr:colOff>203944</xdr:colOff>
      <xdr:row>84</xdr:row>
      <xdr:rowOff>159125</xdr:rowOff>
    </xdr:to>
    <xdr:sp macro="" textlink="">
      <xdr:nvSpPr>
        <xdr:cNvPr id="4" name="Flèche droite 3">
          <a:extLst>
            <a:ext uri="{FF2B5EF4-FFF2-40B4-BE49-F238E27FC236}">
              <a16:creationId xmlns:a16="http://schemas.microsoft.com/office/drawing/2014/main" id="{D2DBED89-0F73-471D-87B4-7CA7FA60C7BA}"/>
            </a:ext>
          </a:extLst>
        </xdr:cNvPr>
        <xdr:cNvSpPr/>
      </xdr:nvSpPr>
      <xdr:spPr>
        <a:xfrm>
          <a:off x="8165724" y="2265344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64990</xdr:colOff>
      <xdr:row>85</xdr:row>
      <xdr:rowOff>64996</xdr:rowOff>
    </xdr:from>
    <xdr:to>
      <xdr:col>4</xdr:col>
      <xdr:colOff>199460</xdr:colOff>
      <xdr:row>85</xdr:row>
      <xdr:rowOff>132231</xdr:rowOff>
    </xdr:to>
    <xdr:sp macro="" textlink="">
      <xdr:nvSpPr>
        <xdr:cNvPr id="5" name="Flèche droite 4">
          <a:extLst>
            <a:ext uri="{FF2B5EF4-FFF2-40B4-BE49-F238E27FC236}">
              <a16:creationId xmlns:a16="http://schemas.microsoft.com/office/drawing/2014/main" id="{2CF26943-250C-4DBB-B559-2F7F3149C79A}"/>
            </a:ext>
          </a:extLst>
        </xdr:cNvPr>
        <xdr:cNvSpPr/>
      </xdr:nvSpPr>
      <xdr:spPr>
        <a:xfrm>
          <a:off x="8161240" y="22829746"/>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71712</xdr:colOff>
      <xdr:row>86</xdr:row>
      <xdr:rowOff>71720</xdr:rowOff>
    </xdr:from>
    <xdr:to>
      <xdr:col>4</xdr:col>
      <xdr:colOff>206182</xdr:colOff>
      <xdr:row>86</xdr:row>
      <xdr:rowOff>138955</xdr:rowOff>
    </xdr:to>
    <xdr:sp macro="" textlink="">
      <xdr:nvSpPr>
        <xdr:cNvPr id="6" name="Flèche droite 5">
          <a:extLst>
            <a:ext uri="{FF2B5EF4-FFF2-40B4-BE49-F238E27FC236}">
              <a16:creationId xmlns:a16="http://schemas.microsoft.com/office/drawing/2014/main" id="{E9F395BA-AEB3-44C0-AE5A-C63B6352B4A8}"/>
            </a:ext>
          </a:extLst>
        </xdr:cNvPr>
        <xdr:cNvSpPr/>
      </xdr:nvSpPr>
      <xdr:spPr>
        <a:xfrm>
          <a:off x="8167962" y="23033320"/>
          <a:ext cx="134470" cy="67235"/>
        </a:xfrm>
        <a:prstGeom prst="right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1927412</xdr:colOff>
      <xdr:row>82</xdr:row>
      <xdr:rowOff>56030</xdr:rowOff>
    </xdr:from>
    <xdr:to>
      <xdr:col>6</xdr:col>
      <xdr:colOff>2353235</xdr:colOff>
      <xdr:row>83</xdr:row>
      <xdr:rowOff>168088</xdr:rowOff>
    </xdr:to>
    <xdr:sp macro="" textlink="">
      <xdr:nvSpPr>
        <xdr:cNvPr id="7" name="Flèche vers le bas 6">
          <a:extLst>
            <a:ext uri="{FF2B5EF4-FFF2-40B4-BE49-F238E27FC236}">
              <a16:creationId xmlns:a16="http://schemas.microsoft.com/office/drawing/2014/main" id="{65B832FA-DBD8-4201-82F0-BCEA0E80C6F3}"/>
            </a:ext>
          </a:extLst>
        </xdr:cNvPr>
        <xdr:cNvSpPr/>
      </xdr:nvSpPr>
      <xdr:spPr>
        <a:xfrm>
          <a:off x="17008662" y="22420730"/>
          <a:ext cx="425823" cy="308908"/>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portals.flexicadastre.com/CoteDIvoire/F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48"/>
  <sheetViews>
    <sheetView showGridLines="0" workbookViewId="0">
      <selection activeCell="D18" sqref="D18"/>
    </sheetView>
  </sheetViews>
  <sheetFormatPr defaultColWidth="3.5" defaultRowHeight="24" customHeight="1"/>
  <cols>
    <col min="1" max="1" width="3.5" style="8"/>
    <col min="2" max="2" width="30.3984375" style="8" customWidth="1"/>
    <col min="3" max="3" width="37.8984375" style="8" customWidth="1"/>
    <col min="4" max="4" width="85.8984375" style="8" customWidth="1"/>
    <col min="5" max="16384" width="3.5" style="8"/>
  </cols>
  <sheetData>
    <row r="1" spans="2:4" ht="15.9" customHeight="1"/>
    <row r="2" spans="2:4" ht="21">
      <c r="B2" s="223" t="s">
        <v>210</v>
      </c>
      <c r="C2" s="219"/>
      <c r="D2" s="219"/>
    </row>
    <row r="3" spans="2:4" ht="15.9" customHeight="1">
      <c r="B3" s="163" t="s">
        <v>322</v>
      </c>
      <c r="C3" s="163"/>
      <c r="D3" s="163"/>
    </row>
    <row r="4" spans="2:4" ht="15.9" customHeight="1">
      <c r="B4" s="161"/>
      <c r="C4" s="162"/>
      <c r="D4" s="162"/>
    </row>
    <row r="5" spans="2:4" ht="15.9" customHeight="1">
      <c r="B5" s="162" t="s">
        <v>323</v>
      </c>
      <c r="C5" s="162"/>
      <c r="D5" s="162"/>
    </row>
    <row r="6" spans="2:4" ht="15.9" customHeight="1">
      <c r="B6" s="224" t="s">
        <v>324</v>
      </c>
      <c r="C6" s="224"/>
      <c r="D6" s="224"/>
    </row>
    <row r="7" spans="2:4" ht="15.9" customHeight="1">
      <c r="B7" s="224"/>
      <c r="C7" s="224"/>
      <c r="D7" s="224"/>
    </row>
    <row r="8" spans="2:4" ht="15.9" customHeight="1">
      <c r="B8" s="218"/>
      <c r="C8" s="219"/>
      <c r="D8" s="219"/>
    </row>
    <row r="9" spans="2:4" ht="15.9" customHeight="1">
      <c r="B9" s="218" t="s">
        <v>326</v>
      </c>
      <c r="C9" s="219"/>
      <c r="D9" s="219"/>
    </row>
    <row r="10" spans="2:4" ht="15.9" customHeight="1">
      <c r="B10" s="218" t="s">
        <v>107</v>
      </c>
      <c r="C10" s="219"/>
      <c r="D10" s="219"/>
    </row>
    <row r="11" spans="2:4" ht="15.9" customHeight="1">
      <c r="B11" s="218"/>
      <c r="C11" s="219"/>
      <c r="D11" s="219"/>
    </row>
    <row r="12" spans="2:4" ht="15.9" customHeight="1">
      <c r="B12" s="218" t="s">
        <v>108</v>
      </c>
      <c r="C12" s="219"/>
      <c r="D12" s="219"/>
    </row>
    <row r="13" spans="2:4" ht="15.9" customHeight="1">
      <c r="B13" s="218" t="s">
        <v>209</v>
      </c>
      <c r="C13" s="219"/>
      <c r="D13" s="219"/>
    </row>
    <row r="14" spans="2:4" ht="15.9" customHeight="1">
      <c r="B14" s="218" t="s">
        <v>97</v>
      </c>
      <c r="C14" s="219"/>
      <c r="D14" s="219"/>
    </row>
    <row r="15" spans="2:4" ht="15.9" customHeight="1">
      <c r="B15" s="218" t="s">
        <v>325</v>
      </c>
      <c r="C15" s="219"/>
      <c r="D15" s="219"/>
    </row>
    <row r="16" spans="2:4" ht="15.9" customHeight="1">
      <c r="B16" s="218"/>
      <c r="C16" s="219"/>
      <c r="D16" s="219"/>
    </row>
    <row r="17" spans="2:4" ht="15.9" customHeight="1">
      <c r="B17" s="221" t="s">
        <v>98</v>
      </c>
      <c r="C17" s="222"/>
      <c r="D17" s="166"/>
    </row>
    <row r="18" spans="2:4" ht="15.9" customHeight="1">
      <c r="B18" s="220" t="s">
        <v>99</v>
      </c>
      <c r="C18" s="219"/>
      <c r="D18" s="166"/>
    </row>
    <row r="19" spans="2:4" ht="15.9" customHeight="1">
      <c r="B19" s="165"/>
      <c r="C19" s="165"/>
      <c r="D19" s="165"/>
    </row>
    <row r="20" spans="2:4" ht="15.9" customHeight="1">
      <c r="B20" s="164"/>
      <c r="C20" s="164"/>
      <c r="D20" s="164"/>
    </row>
    <row r="21" spans="2:4" ht="15.9" customHeight="1">
      <c r="B21" s="164" t="s">
        <v>265</v>
      </c>
      <c r="C21" s="164"/>
      <c r="D21" s="41" t="s">
        <v>294</v>
      </c>
    </row>
    <row r="22" spans="2:4" ht="15.9" customHeight="1">
      <c r="B22" s="9"/>
      <c r="C22" s="9"/>
      <c r="D22" s="9"/>
    </row>
    <row r="23" spans="2:4" ht="15.9" customHeight="1">
      <c r="B23" s="9"/>
      <c r="C23" s="9"/>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99DB-3788-4522-A9DB-F8F9D3D311BD}">
  <sheetPr>
    <pageSetUpPr fitToPage="1"/>
  </sheetPr>
  <dimension ref="B1:E36"/>
  <sheetViews>
    <sheetView showGridLines="0" tabSelected="1" workbookViewId="0">
      <selection activeCell="B30" sqref="B30"/>
    </sheetView>
  </sheetViews>
  <sheetFormatPr defaultColWidth="3.5" defaultRowHeight="24" customHeight="1"/>
  <cols>
    <col min="1" max="1" width="3.5" style="46"/>
    <col min="2" max="2" width="53.19921875" style="46" customWidth="1"/>
    <col min="3" max="3" width="27" style="46" customWidth="1"/>
    <col min="4" max="4" width="60.19921875" style="46" customWidth="1"/>
    <col min="5" max="5" width="38.19921875" style="46" customWidth="1"/>
    <col min="6" max="16384" width="3.5" style="46"/>
  </cols>
  <sheetData>
    <row r="1" spans="2:5" ht="16.2" customHeight="1"/>
    <row r="2" spans="2:5" ht="25.2" customHeight="1">
      <c r="B2" s="47" t="s">
        <v>208</v>
      </c>
    </row>
    <row r="3" spans="2:5" ht="16.2" customHeight="1">
      <c r="B3" s="48" t="s">
        <v>109</v>
      </c>
    </row>
    <row r="4" spans="2:5" ht="16.2" customHeight="1" thickBot="1">
      <c r="D4" s="10" t="s">
        <v>91</v>
      </c>
      <c r="E4" s="10" t="s">
        <v>261</v>
      </c>
    </row>
    <row r="5" spans="2:5" ht="16.2" customHeight="1" thickTop="1">
      <c r="B5" s="49" t="s">
        <v>101</v>
      </c>
      <c r="C5" s="269"/>
      <c r="D5" s="217" t="s">
        <v>511</v>
      </c>
      <c r="E5" s="270"/>
    </row>
    <row r="6" spans="2:5" ht="16.2" customHeight="1">
      <c r="B6" s="50" t="s">
        <v>102</v>
      </c>
      <c r="C6" s="49" t="s">
        <v>81</v>
      </c>
      <c r="D6" s="271">
        <v>42370</v>
      </c>
      <c r="E6" s="270"/>
    </row>
    <row r="7" spans="2:5" ht="16.2" customHeight="1">
      <c r="B7" s="51"/>
      <c r="C7" s="49" t="s">
        <v>82</v>
      </c>
      <c r="D7" s="271">
        <v>42735</v>
      </c>
      <c r="E7" s="270"/>
    </row>
    <row r="8" spans="2:5" ht="16.2" customHeight="1">
      <c r="B8" s="49" t="s">
        <v>103</v>
      </c>
      <c r="C8" s="52"/>
      <c r="D8" s="272" t="s">
        <v>327</v>
      </c>
      <c r="E8" s="270"/>
    </row>
    <row r="9" spans="2:5" ht="16.2" customHeight="1">
      <c r="B9" s="49" t="s">
        <v>104</v>
      </c>
      <c r="C9" s="49"/>
      <c r="D9" s="271">
        <v>43465</v>
      </c>
      <c r="E9" s="270"/>
    </row>
    <row r="10" spans="2:5" ht="16.2" customHeight="1">
      <c r="B10" s="50" t="s">
        <v>105</v>
      </c>
      <c r="C10" s="49" t="s">
        <v>83</v>
      </c>
      <c r="D10" s="272" t="s">
        <v>328</v>
      </c>
      <c r="E10" s="270"/>
    </row>
    <row r="11" spans="2:5" ht="16.2" customHeight="1">
      <c r="B11" s="273" t="s">
        <v>94</v>
      </c>
      <c r="C11" s="49" t="s">
        <v>84</v>
      </c>
      <c r="D11" s="272" t="s">
        <v>328</v>
      </c>
      <c r="E11" s="270"/>
    </row>
    <row r="12" spans="2:5" ht="16.2" customHeight="1">
      <c r="B12" s="51"/>
      <c r="C12" s="49" t="s">
        <v>85</v>
      </c>
      <c r="D12" s="272" t="s">
        <v>328</v>
      </c>
      <c r="E12" s="270"/>
    </row>
    <row r="13" spans="2:5" ht="16.2" customHeight="1">
      <c r="B13" s="51"/>
      <c r="C13" s="49" t="s">
        <v>86</v>
      </c>
      <c r="D13" s="274"/>
      <c r="E13" s="270"/>
    </row>
    <row r="14" spans="2:5" ht="16.2" customHeight="1">
      <c r="B14" s="50" t="s">
        <v>106</v>
      </c>
      <c r="C14" s="50" t="s">
        <v>95</v>
      </c>
      <c r="D14" s="168" t="s">
        <v>329</v>
      </c>
      <c r="E14" s="270"/>
    </row>
    <row r="15" spans="2:5" ht="16.2" customHeight="1">
      <c r="B15" s="273" t="s">
        <v>96</v>
      </c>
      <c r="C15" s="269" t="s">
        <v>269</v>
      </c>
      <c r="D15" s="275" t="s">
        <v>348</v>
      </c>
      <c r="E15" s="270"/>
    </row>
    <row r="16" spans="2:5" ht="16.2" customHeight="1">
      <c r="C16" s="52" t="s">
        <v>88</v>
      </c>
      <c r="D16" s="274"/>
      <c r="E16" s="270"/>
    </row>
    <row r="17" spans="2:5" ht="16.2" customHeight="1">
      <c r="B17" s="49" t="s">
        <v>113</v>
      </c>
      <c r="C17" s="49"/>
      <c r="D17" s="272">
        <v>8</v>
      </c>
      <c r="E17" s="270"/>
    </row>
    <row r="18" spans="2:5" ht="16.2" customHeight="1">
      <c r="B18" s="49" t="s">
        <v>114</v>
      </c>
      <c r="C18" s="49"/>
      <c r="D18" s="272">
        <v>32</v>
      </c>
      <c r="E18" s="270"/>
    </row>
    <row r="19" spans="2:5" ht="16.2" customHeight="1">
      <c r="B19" s="50" t="s">
        <v>117</v>
      </c>
      <c r="C19" s="49" t="s">
        <v>212</v>
      </c>
      <c r="D19" s="271" t="s">
        <v>330</v>
      </c>
      <c r="E19" s="270"/>
    </row>
    <row r="20" spans="2:5" ht="16.2" customHeight="1">
      <c r="B20" s="51"/>
      <c r="C20" s="49" t="s">
        <v>512</v>
      </c>
      <c r="D20" s="276">
        <v>592.76800000000003</v>
      </c>
      <c r="E20" s="270"/>
    </row>
    <row r="21" spans="2:5" ht="16.2" customHeight="1">
      <c r="B21" s="50" t="s">
        <v>513</v>
      </c>
      <c r="C21" s="49" t="s">
        <v>89</v>
      </c>
      <c r="D21" s="272" t="s">
        <v>328</v>
      </c>
      <c r="E21" s="270"/>
    </row>
    <row r="22" spans="2:5" ht="16.2" customHeight="1">
      <c r="B22" s="273" t="s">
        <v>263</v>
      </c>
      <c r="C22" s="49" t="s">
        <v>90</v>
      </c>
      <c r="D22" s="272" t="s">
        <v>328</v>
      </c>
      <c r="E22" s="270"/>
    </row>
    <row r="23" spans="2:5" ht="16.2" customHeight="1">
      <c r="B23" s="51"/>
      <c r="C23" s="50" t="s">
        <v>100</v>
      </c>
      <c r="D23" s="272" t="s">
        <v>331</v>
      </c>
      <c r="E23" s="270"/>
    </row>
    <row r="24" spans="2:5" ht="16.2" customHeight="1">
      <c r="B24" s="50" t="s">
        <v>222</v>
      </c>
      <c r="C24" s="49" t="s">
        <v>219</v>
      </c>
      <c r="D24" s="277" t="s">
        <v>332</v>
      </c>
      <c r="E24" s="270" t="s">
        <v>334</v>
      </c>
    </row>
    <row r="25" spans="2:5" ht="16.2" customHeight="1">
      <c r="B25" s="51"/>
      <c r="C25" s="49" t="s">
        <v>221</v>
      </c>
      <c r="D25" s="278" t="s">
        <v>327</v>
      </c>
      <c r="E25" s="270" t="s">
        <v>335</v>
      </c>
    </row>
    <row r="26" spans="2:5" ht="16.2" customHeight="1" thickBot="1">
      <c r="B26" s="52"/>
      <c r="C26" s="49" t="s">
        <v>220</v>
      </c>
      <c r="D26" s="279" t="s">
        <v>333</v>
      </c>
      <c r="E26" s="280" t="s">
        <v>336</v>
      </c>
    </row>
    <row r="27" spans="2:5" ht="16.2" customHeight="1" thickTop="1">
      <c r="B27" s="51"/>
      <c r="C27" s="51"/>
      <c r="D27" s="281"/>
    </row>
    <row r="28" spans="2:5" ht="16.2" customHeight="1">
      <c r="B28" s="51"/>
      <c r="C28" s="51"/>
      <c r="D28" s="281"/>
    </row>
    <row r="29" spans="2:5" ht="16.2" customHeight="1"/>
    <row r="30" spans="2:5" ht="16.2" customHeight="1"/>
    <row r="31" spans="2:5" ht="16.2" customHeight="1"/>
    <row r="32" spans="2:5" ht="16.2" customHeight="1"/>
    <row r="33" ht="16.2" customHeight="1"/>
    <row r="34" ht="16.2" customHeight="1"/>
    <row r="35" ht="16.2" customHeight="1"/>
    <row r="36" ht="16.2" customHeight="1"/>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DDDAD7FD-CA76-4BFD-850B-16E2BAE5A401}">
      <formula1>"Yes,No,Not applicable,&lt;choose option&gt;"</formula1>
    </dataValidation>
    <dataValidation allowBlank="1" sqref="D6:D7 D19:D20 D9" xr:uid="{3468B672-7E9B-4454-BAE7-7C6BB79071EF}"/>
  </dataValidations>
  <pageMargins left="0.75" right="0.75" top="1" bottom="1" header="0.5" footer="0.5"/>
  <pageSetup paperSize="9" scale="66" orientation="landscape" horizontalDpi="2400" verticalDpi="24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66"/>
  <sheetViews>
    <sheetView showGridLines="0" zoomScale="70" zoomScaleNormal="70" workbookViewId="0">
      <selection activeCell="H21" sqref="H21"/>
    </sheetView>
  </sheetViews>
  <sheetFormatPr defaultColWidth="3.5" defaultRowHeight="24" customHeight="1"/>
  <cols>
    <col min="1" max="1" width="3.5" style="46"/>
    <col min="2" max="2" width="53.5" style="46" customWidth="1"/>
    <col min="3" max="3" width="52.5" style="46" bestFit="1" customWidth="1"/>
    <col min="4" max="4" width="26.19921875" style="46" customWidth="1"/>
    <col min="5" max="5" width="15.09765625" style="46" bestFit="1" customWidth="1"/>
    <col min="6" max="6" width="32.8984375" style="46" bestFit="1" customWidth="1"/>
    <col min="7" max="7" width="32.09765625" style="46" customWidth="1"/>
    <col min="8" max="8" width="46.5" style="46" customWidth="1"/>
    <col min="9" max="16384" width="3.5" style="46"/>
  </cols>
  <sheetData>
    <row r="1" spans="2:8" ht="15.9" customHeight="1"/>
    <row r="2" spans="2:8" ht="24.9" customHeight="1">
      <c r="B2" s="47" t="s">
        <v>92</v>
      </c>
      <c r="C2" s="7"/>
      <c r="E2" s="10"/>
    </row>
    <row r="3" spans="2:8" ht="15.9" customHeight="1">
      <c r="B3" s="55"/>
      <c r="E3" s="10"/>
    </row>
    <row r="4" spans="2:8" ht="15" customHeight="1" thickBot="1">
      <c r="D4" s="10" t="s">
        <v>91</v>
      </c>
      <c r="E4" s="10" t="s">
        <v>223</v>
      </c>
      <c r="F4" s="11" t="s">
        <v>262</v>
      </c>
      <c r="G4" s="10" t="s">
        <v>261</v>
      </c>
      <c r="H4" s="38"/>
    </row>
    <row r="5" spans="2:8" ht="16.5" customHeight="1" thickTop="1" thickBot="1">
      <c r="B5" s="50" t="s">
        <v>308</v>
      </c>
      <c r="C5" s="49" t="s">
        <v>275</v>
      </c>
      <c r="D5" s="191"/>
      <c r="E5" s="136" t="s">
        <v>330</v>
      </c>
      <c r="F5" s="56" t="s">
        <v>501</v>
      </c>
      <c r="G5" s="40"/>
    </row>
    <row r="6" spans="2:8" ht="16.5" customHeight="1" thickBot="1">
      <c r="B6" s="57" t="s">
        <v>224</v>
      </c>
      <c r="C6" s="49" t="s">
        <v>272</v>
      </c>
      <c r="D6" s="192">
        <v>21561685911592</v>
      </c>
      <c r="E6" s="136" t="s">
        <v>330</v>
      </c>
      <c r="F6" s="58" t="s">
        <v>501</v>
      </c>
      <c r="G6" s="40"/>
    </row>
    <row r="7" spans="2:8" ht="16.5" customHeight="1" thickBot="1">
      <c r="C7" s="59" t="s">
        <v>273</v>
      </c>
      <c r="D7" s="192">
        <v>135000000000</v>
      </c>
      <c r="E7" s="136" t="s">
        <v>330</v>
      </c>
      <c r="F7" s="58" t="s">
        <v>502</v>
      </c>
      <c r="G7" s="40" t="s">
        <v>381</v>
      </c>
    </row>
    <row r="8" spans="2:8" ht="16.5" customHeight="1" thickBot="1">
      <c r="B8" s="54"/>
      <c r="C8" s="49" t="s">
        <v>274</v>
      </c>
      <c r="D8" s="192">
        <v>3884182997852.6001</v>
      </c>
      <c r="E8" s="136" t="s">
        <v>330</v>
      </c>
      <c r="F8" s="58" t="s">
        <v>502</v>
      </c>
      <c r="G8" s="40"/>
    </row>
    <row r="9" spans="2:8" ht="16.5" customHeight="1" thickBot="1">
      <c r="B9" s="54"/>
      <c r="C9" s="49" t="s">
        <v>276</v>
      </c>
      <c r="D9" s="192">
        <v>869198512108.63</v>
      </c>
      <c r="E9" s="136" t="s">
        <v>330</v>
      </c>
      <c r="F9" s="58" t="s">
        <v>503</v>
      </c>
      <c r="G9" s="40"/>
    </row>
    <row r="10" spans="2:8" ht="16.5" customHeight="1">
      <c r="B10" s="54"/>
      <c r="C10" s="49" t="s">
        <v>277</v>
      </c>
      <c r="D10" s="192">
        <v>6404410000000</v>
      </c>
      <c r="E10" s="136" t="s">
        <v>330</v>
      </c>
      <c r="F10" s="58" t="s">
        <v>503</v>
      </c>
      <c r="G10" s="40"/>
    </row>
    <row r="11" spans="2:8" ht="15.9" customHeight="1">
      <c r="B11" s="50" t="s">
        <v>309</v>
      </c>
      <c r="C11" s="49" t="s">
        <v>225</v>
      </c>
      <c r="D11" s="193">
        <v>2452525.5180000002</v>
      </c>
      <c r="E11" s="154" t="s">
        <v>285</v>
      </c>
      <c r="F11" s="58" t="s">
        <v>504</v>
      </c>
      <c r="G11" s="40" t="s">
        <v>496</v>
      </c>
    </row>
    <row r="12" spans="2:8" ht="15.9" customHeight="1">
      <c r="B12" s="57" t="s">
        <v>224</v>
      </c>
      <c r="C12" s="49" t="s">
        <v>298</v>
      </c>
      <c r="D12" s="192"/>
      <c r="E12" s="137" t="s">
        <v>330</v>
      </c>
      <c r="F12" s="58"/>
      <c r="G12" s="40"/>
    </row>
    <row r="13" spans="2:8" ht="15.9" customHeight="1">
      <c r="B13" s="60"/>
      <c r="C13" s="49" t="s">
        <v>226</v>
      </c>
      <c r="D13" s="193">
        <v>2232234.90623269</v>
      </c>
      <c r="E13" s="154" t="s">
        <v>286</v>
      </c>
      <c r="F13" s="58" t="s">
        <v>504</v>
      </c>
      <c r="G13" s="40" t="s">
        <v>497</v>
      </c>
    </row>
    <row r="14" spans="2:8" ht="15.9" customHeight="1">
      <c r="B14" s="60"/>
      <c r="C14" s="49" t="s">
        <v>299</v>
      </c>
      <c r="D14" s="192"/>
      <c r="E14" s="137" t="s">
        <v>330</v>
      </c>
      <c r="F14" s="58"/>
      <c r="G14" s="40"/>
    </row>
    <row r="15" spans="2:8" ht="15.9" customHeight="1">
      <c r="B15" s="60"/>
      <c r="C15" s="49" t="s">
        <v>297</v>
      </c>
      <c r="D15" s="194">
        <v>25.06</v>
      </c>
      <c r="E15" s="154" t="s">
        <v>301</v>
      </c>
      <c r="F15" s="58" t="s">
        <v>504</v>
      </c>
      <c r="G15" s="40"/>
    </row>
    <row r="16" spans="2:8" ht="15.9" customHeight="1">
      <c r="B16"/>
      <c r="C16" s="49" t="s">
        <v>300</v>
      </c>
      <c r="D16" s="194">
        <v>547000000000</v>
      </c>
      <c r="E16" s="137" t="s">
        <v>330</v>
      </c>
      <c r="F16" s="58" t="s">
        <v>504</v>
      </c>
      <c r="G16" s="40"/>
    </row>
    <row r="17" spans="2:7" ht="15.9" customHeight="1">
      <c r="B17"/>
      <c r="C17" s="49" t="s">
        <v>349</v>
      </c>
      <c r="D17" s="192">
        <v>200278</v>
      </c>
      <c r="E17" s="154" t="s">
        <v>301</v>
      </c>
      <c r="F17" s="58" t="s">
        <v>504</v>
      </c>
      <c r="G17" s="40"/>
    </row>
    <row r="18" spans="2:7" ht="15.9" customHeight="1">
      <c r="B18"/>
      <c r="C18" s="49" t="s">
        <v>350</v>
      </c>
      <c r="D18" s="192">
        <v>12450000000</v>
      </c>
      <c r="E18" s="137" t="s">
        <v>330</v>
      </c>
      <c r="F18" s="58" t="s">
        <v>504</v>
      </c>
      <c r="G18" s="40"/>
    </row>
    <row r="19" spans="2:7" ht="15.9" customHeight="1">
      <c r="B19"/>
      <c r="C19" s="49" t="s">
        <v>351</v>
      </c>
      <c r="D19" s="192">
        <v>4411188</v>
      </c>
      <c r="E19" s="154" t="s">
        <v>301</v>
      </c>
      <c r="F19" s="58" t="s">
        <v>504</v>
      </c>
      <c r="G19" s="40"/>
    </row>
    <row r="20" spans="2:7" ht="15.9" customHeight="1">
      <c r="B20"/>
      <c r="C20" s="49" t="s">
        <v>352</v>
      </c>
      <c r="D20" s="192">
        <v>35290000000</v>
      </c>
      <c r="E20" s="137" t="s">
        <v>330</v>
      </c>
      <c r="F20" s="58" t="s">
        <v>504</v>
      </c>
      <c r="G20" s="40"/>
    </row>
    <row r="21" spans="2:7" ht="15.9" customHeight="1">
      <c r="B21"/>
      <c r="C21" s="49" t="s">
        <v>353</v>
      </c>
      <c r="D21" s="192">
        <v>815680</v>
      </c>
      <c r="E21" s="200" t="s">
        <v>439</v>
      </c>
      <c r="F21" s="58" t="s">
        <v>504</v>
      </c>
      <c r="G21" s="40"/>
    </row>
    <row r="22" spans="2:7" ht="15.9" customHeight="1">
      <c r="B22" s="60"/>
      <c r="C22" s="49" t="s">
        <v>354</v>
      </c>
      <c r="D22" s="192">
        <v>2450000000</v>
      </c>
      <c r="E22" s="137" t="s">
        <v>330</v>
      </c>
      <c r="F22" s="58" t="s">
        <v>504</v>
      </c>
      <c r="G22" s="40"/>
    </row>
    <row r="23" spans="2:7" ht="15.9" customHeight="1">
      <c r="B23" s="60"/>
      <c r="C23" s="49" t="s">
        <v>355</v>
      </c>
      <c r="D23" s="213">
        <v>4.0470000000000002E-3</v>
      </c>
      <c r="E23" s="154" t="s">
        <v>301</v>
      </c>
      <c r="F23" s="58" t="s">
        <v>504</v>
      </c>
      <c r="G23" s="40" t="s">
        <v>498</v>
      </c>
    </row>
    <row r="24" spans="2:7" ht="15.9" customHeight="1">
      <c r="B24" s="60"/>
      <c r="C24" s="49" t="s">
        <v>356</v>
      </c>
      <c r="D24" s="194">
        <v>0.56999999999999995</v>
      </c>
      <c r="E24" s="137" t="s">
        <v>330</v>
      </c>
      <c r="F24" s="58" t="s">
        <v>504</v>
      </c>
      <c r="G24" s="40"/>
    </row>
    <row r="25" spans="2:7" ht="15.9" customHeight="1">
      <c r="B25" s="50" t="s">
        <v>310</v>
      </c>
      <c r="C25" s="49" t="s">
        <v>225</v>
      </c>
      <c r="D25" s="195">
        <v>2284904.2889999999</v>
      </c>
      <c r="E25" s="154" t="s">
        <v>285</v>
      </c>
      <c r="F25" s="58" t="s">
        <v>505</v>
      </c>
      <c r="G25" s="40" t="s">
        <v>499</v>
      </c>
    </row>
    <row r="26" spans="2:7" ht="15.9" customHeight="1">
      <c r="B26" s="57" t="s">
        <v>224</v>
      </c>
      <c r="C26" s="49" t="s">
        <v>298</v>
      </c>
      <c r="D26" s="196">
        <v>345521000000</v>
      </c>
      <c r="E26" s="137" t="s">
        <v>330</v>
      </c>
      <c r="F26" s="58" t="s">
        <v>505</v>
      </c>
      <c r="G26" s="40"/>
    </row>
    <row r="27" spans="2:7" ht="15.9" customHeight="1">
      <c r="B27" s="60"/>
      <c r="C27" s="49" t="s">
        <v>226</v>
      </c>
      <c r="D27" s="195">
        <v>0</v>
      </c>
      <c r="E27" s="154" t="s">
        <v>286</v>
      </c>
      <c r="F27" s="58"/>
      <c r="G27" s="40"/>
    </row>
    <row r="28" spans="2:7" ht="15.9" customHeight="1">
      <c r="B28" s="60"/>
      <c r="C28" s="49" t="s">
        <v>299</v>
      </c>
      <c r="D28" s="195">
        <v>0</v>
      </c>
      <c r="E28" s="137" t="s">
        <v>283</v>
      </c>
      <c r="F28" s="58"/>
      <c r="G28" s="40"/>
    </row>
    <row r="29" spans="2:7" ht="15.9" customHeight="1">
      <c r="B29" s="60"/>
      <c r="C29" s="49" t="s">
        <v>355</v>
      </c>
      <c r="D29" s="214">
        <v>4.344868E-3</v>
      </c>
      <c r="E29" s="154" t="s">
        <v>301</v>
      </c>
      <c r="F29" s="58" t="s">
        <v>506</v>
      </c>
      <c r="G29" s="40" t="s">
        <v>500</v>
      </c>
    </row>
    <row r="30" spans="2:7" ht="15.9" customHeight="1">
      <c r="B30" s="60"/>
      <c r="C30" s="49" t="s">
        <v>356</v>
      </c>
      <c r="D30" s="117"/>
      <c r="E30" s="137" t="s">
        <v>283</v>
      </c>
      <c r="F30" s="58" t="s">
        <v>506</v>
      </c>
      <c r="G30" s="40"/>
    </row>
    <row r="31" spans="2:7" ht="15.9" customHeight="1">
      <c r="B31" s="60"/>
      <c r="C31" s="49" t="s">
        <v>357</v>
      </c>
      <c r="D31" s="117"/>
      <c r="E31" s="154" t="s">
        <v>285</v>
      </c>
      <c r="F31" s="58" t="s">
        <v>507</v>
      </c>
      <c r="G31" s="40"/>
    </row>
    <row r="32" spans="2:7" ht="15.9" customHeight="1">
      <c r="B32"/>
      <c r="C32" s="49" t="s">
        <v>358</v>
      </c>
      <c r="D32" s="196">
        <v>3016262777.7356801</v>
      </c>
      <c r="E32" s="137" t="s">
        <v>330</v>
      </c>
      <c r="F32" s="58" t="s">
        <v>507</v>
      </c>
      <c r="G32" s="40"/>
    </row>
    <row r="33" spans="2:7" ht="15.9" customHeight="1">
      <c r="B33"/>
      <c r="C33" s="49" t="s">
        <v>349</v>
      </c>
      <c r="D33" s="195">
        <v>202948</v>
      </c>
      <c r="E33" s="154" t="s">
        <v>301</v>
      </c>
      <c r="F33" s="58" t="s">
        <v>507</v>
      </c>
      <c r="G33" s="40"/>
    </row>
    <row r="34" spans="2:7" ht="15.9" customHeight="1">
      <c r="B34"/>
      <c r="C34" s="49" t="s">
        <v>350</v>
      </c>
      <c r="D34" s="196">
        <v>12882004202.189699</v>
      </c>
      <c r="E34" s="137" t="s">
        <v>330</v>
      </c>
      <c r="F34" s="58" t="s">
        <v>508</v>
      </c>
      <c r="G34" s="40"/>
    </row>
    <row r="35" spans="2:7" ht="15.9" customHeight="1">
      <c r="B35"/>
      <c r="C35" s="49" t="s">
        <v>297</v>
      </c>
      <c r="D35" s="197">
        <v>24.89</v>
      </c>
      <c r="E35" s="154" t="s">
        <v>301</v>
      </c>
      <c r="F35" s="58" t="s">
        <v>507</v>
      </c>
      <c r="G35" s="40" t="s">
        <v>382</v>
      </c>
    </row>
    <row r="36" spans="2:7" ht="15.9" customHeight="1">
      <c r="B36"/>
      <c r="C36" s="49" t="s">
        <v>300</v>
      </c>
      <c r="D36" s="198">
        <v>510795507906.44</v>
      </c>
      <c r="E36" s="137" t="s">
        <v>330</v>
      </c>
      <c r="F36" s="58" t="s">
        <v>508</v>
      </c>
      <c r="G36" s="40"/>
    </row>
    <row r="37" spans="2:7" ht="15.9" customHeight="1">
      <c r="B37" s="50" t="s">
        <v>311</v>
      </c>
      <c r="C37" s="49" t="s">
        <v>278</v>
      </c>
      <c r="D37" s="227" t="s">
        <v>359</v>
      </c>
      <c r="E37" s="228"/>
      <c r="F37" s="58" t="s">
        <v>362</v>
      </c>
      <c r="G37" s="40"/>
    </row>
    <row r="38" spans="2:7" ht="15.9" customHeight="1">
      <c r="B38" s="53" t="s">
        <v>217</v>
      </c>
      <c r="C38" s="49" t="s">
        <v>115</v>
      </c>
      <c r="D38" s="229" t="s">
        <v>360</v>
      </c>
      <c r="E38" s="230"/>
      <c r="F38" s="62"/>
      <c r="G38" s="40"/>
    </row>
    <row r="39" spans="2:7" ht="15.9" customHeight="1">
      <c r="B39" s="54"/>
      <c r="C39" s="49" t="s">
        <v>218</v>
      </c>
      <c r="D39" s="229" t="s">
        <v>363</v>
      </c>
      <c r="E39" s="230"/>
      <c r="F39" s="188"/>
      <c r="G39" s="40"/>
    </row>
    <row r="40" spans="2:7" ht="15.9" customHeight="1">
      <c r="B40" s="53"/>
      <c r="C40" s="49" t="s">
        <v>230</v>
      </c>
      <c r="D40" s="229" t="s">
        <v>361</v>
      </c>
      <c r="E40" s="230"/>
      <c r="F40" s="188" t="s">
        <v>362</v>
      </c>
      <c r="G40" s="40"/>
    </row>
    <row r="41" spans="2:7" ht="15.9" customHeight="1">
      <c r="B41" s="64" t="s">
        <v>312</v>
      </c>
      <c r="C41" s="65" t="s">
        <v>305</v>
      </c>
      <c r="D41" s="231" t="s">
        <v>348</v>
      </c>
      <c r="E41" s="232"/>
      <c r="F41" s="189" t="s">
        <v>364</v>
      </c>
      <c r="G41" s="40"/>
    </row>
    <row r="42" spans="2:7" ht="15.9" customHeight="1">
      <c r="B42" s="53" t="s">
        <v>231</v>
      </c>
      <c r="C42" s="65" t="s">
        <v>306</v>
      </c>
      <c r="D42" s="231" t="s">
        <v>348</v>
      </c>
      <c r="E42" s="232"/>
      <c r="F42" s="189" t="s">
        <v>365</v>
      </c>
      <c r="G42" s="40"/>
    </row>
    <row r="43" spans="2:7" ht="36.6" customHeight="1">
      <c r="B43" s="66"/>
      <c r="C43" s="49" t="s">
        <v>227</v>
      </c>
      <c r="D43" s="229" t="s">
        <v>366</v>
      </c>
      <c r="E43" s="230"/>
      <c r="F43" s="63" t="s">
        <v>367</v>
      </c>
      <c r="G43" s="40"/>
    </row>
    <row r="44" spans="2:7" ht="15.9" customHeight="1">
      <c r="B44" s="64" t="s">
        <v>313</v>
      </c>
      <c r="C44" s="65" t="s">
        <v>93</v>
      </c>
      <c r="D44" s="231" t="s">
        <v>368</v>
      </c>
      <c r="E44" s="232"/>
      <c r="F44" s="58" t="s">
        <v>369</v>
      </c>
      <c r="G44" s="40"/>
    </row>
    <row r="45" spans="2:7" ht="15.9" customHeight="1">
      <c r="B45" s="64" t="s">
        <v>314</v>
      </c>
      <c r="C45" s="65" t="s">
        <v>116</v>
      </c>
      <c r="D45" s="231" t="s">
        <v>348</v>
      </c>
      <c r="E45" s="232"/>
      <c r="F45" s="139"/>
      <c r="G45" s="40"/>
    </row>
    <row r="46" spans="2:7" ht="15.9" customHeight="1">
      <c r="B46" s="64" t="s">
        <v>315</v>
      </c>
      <c r="C46" s="65" t="s">
        <v>228</v>
      </c>
      <c r="D46" s="227" t="s">
        <v>328</v>
      </c>
      <c r="E46" s="228"/>
      <c r="F46" s="58" t="s">
        <v>370</v>
      </c>
      <c r="G46" s="40"/>
    </row>
    <row r="47" spans="2:7" ht="15.9" customHeight="1">
      <c r="B47" s="10" t="s">
        <v>215</v>
      </c>
      <c r="C47" s="65" t="s">
        <v>229</v>
      </c>
      <c r="D47" s="227" t="s">
        <v>331</v>
      </c>
      <c r="E47" s="228"/>
      <c r="F47" s="62"/>
      <c r="G47" s="40"/>
    </row>
    <row r="48" spans="2:7" ht="15.9" customHeight="1">
      <c r="C48" s="65" t="s">
        <v>213</v>
      </c>
      <c r="D48" s="225" t="s">
        <v>214</v>
      </c>
      <c r="E48" s="226"/>
      <c r="F48" s="118" t="s">
        <v>87</v>
      </c>
      <c r="G48" s="40"/>
    </row>
    <row r="49" spans="2:8" ht="15.9" customHeight="1" thickBot="1">
      <c r="B49" s="67"/>
      <c r="C49" s="61" t="s">
        <v>211</v>
      </c>
      <c r="D49" s="233" t="s">
        <v>214</v>
      </c>
      <c r="E49" s="234"/>
      <c r="F49" s="119" t="s">
        <v>87</v>
      </c>
      <c r="G49" s="40"/>
    </row>
    <row r="50" spans="2:8" ht="15.9" customHeight="1">
      <c r="B50" s="68"/>
      <c r="C50" s="68"/>
      <c r="D50" s="69"/>
      <c r="E50" s="69"/>
      <c r="F50" s="69"/>
    </row>
    <row r="51" spans="2:8" ht="15.9" customHeight="1" thickBot="1">
      <c r="D51" s="237" t="s">
        <v>110</v>
      </c>
      <c r="E51" s="238"/>
    </row>
    <row r="52" spans="2:8" ht="15.9" customHeight="1" thickBot="1">
      <c r="B52" s="50" t="s">
        <v>316</v>
      </c>
      <c r="C52" s="49" t="s">
        <v>232</v>
      </c>
      <c r="D52" s="235" t="s">
        <v>328</v>
      </c>
      <c r="E52" s="236"/>
      <c r="F52" s="56" t="s">
        <v>372</v>
      </c>
      <c r="G52" s="40"/>
    </row>
    <row r="53" spans="2:8" ht="15.9" customHeight="1" thickBot="1">
      <c r="B53" s="57" t="s">
        <v>224</v>
      </c>
      <c r="C53" s="49" t="s">
        <v>458</v>
      </c>
      <c r="D53" s="117">
        <v>113212.98</v>
      </c>
      <c r="E53" s="159" t="s">
        <v>285</v>
      </c>
      <c r="F53" s="56" t="s">
        <v>372</v>
      </c>
      <c r="G53" s="40" t="s">
        <v>510</v>
      </c>
    </row>
    <row r="54" spans="2:8" ht="15.9" customHeight="1" thickBot="1">
      <c r="B54" s="57"/>
      <c r="C54" s="49" t="s">
        <v>371</v>
      </c>
      <c r="D54" s="117">
        <v>684238.282383351</v>
      </c>
      <c r="E54" s="167" t="s">
        <v>286</v>
      </c>
      <c r="F54" s="56" t="s">
        <v>372</v>
      </c>
      <c r="G54" s="40" t="s">
        <v>509</v>
      </c>
    </row>
    <row r="55" spans="2:8" ht="15.9" customHeight="1">
      <c r="C55" s="49" t="s">
        <v>234</v>
      </c>
      <c r="D55" s="117">
        <v>66076309659</v>
      </c>
      <c r="E55" s="137" t="s">
        <v>330</v>
      </c>
      <c r="F55" s="56" t="s">
        <v>372</v>
      </c>
      <c r="G55" s="40"/>
      <c r="H55" s="190"/>
    </row>
    <row r="56" spans="2:8" ht="15.9" customHeight="1">
      <c r="B56" s="50" t="s">
        <v>317</v>
      </c>
      <c r="C56" s="49" t="s">
        <v>232</v>
      </c>
      <c r="D56" s="227" t="s">
        <v>373</v>
      </c>
      <c r="E56" s="228"/>
      <c r="F56" s="58" t="s">
        <v>380</v>
      </c>
      <c r="G56" s="40"/>
      <c r="H56" s="190"/>
    </row>
    <row r="57" spans="2:8" ht="15.9" customHeight="1">
      <c r="B57" s="57" t="s">
        <v>224</v>
      </c>
      <c r="C57" s="49" t="s">
        <v>235</v>
      </c>
      <c r="D57" s="117"/>
      <c r="E57" s="137" t="s">
        <v>283</v>
      </c>
      <c r="F57" s="58"/>
      <c r="G57" s="40"/>
    </row>
    <row r="58" spans="2:8" ht="15.9" customHeight="1">
      <c r="B58" s="50" t="s">
        <v>318</v>
      </c>
      <c r="C58" s="52" t="s">
        <v>233</v>
      </c>
      <c r="D58" s="227" t="s">
        <v>328</v>
      </c>
      <c r="E58" s="228"/>
      <c r="F58" s="58" t="s">
        <v>374</v>
      </c>
      <c r="G58" s="40"/>
    </row>
    <row r="59" spans="2:8" ht="15.9" customHeight="1">
      <c r="B59" s="57" t="s">
        <v>224</v>
      </c>
      <c r="C59" s="49" t="s">
        <v>235</v>
      </c>
      <c r="D59" s="117">
        <v>1158598751</v>
      </c>
      <c r="E59" s="137" t="s">
        <v>330</v>
      </c>
      <c r="F59" s="58" t="s">
        <v>374</v>
      </c>
      <c r="G59" s="40"/>
    </row>
    <row r="60" spans="2:8" ht="15.9" customHeight="1">
      <c r="B60" s="50" t="s">
        <v>319</v>
      </c>
      <c r="C60" s="52" t="s">
        <v>236</v>
      </c>
      <c r="D60" s="227" t="s">
        <v>373</v>
      </c>
      <c r="E60" s="228"/>
      <c r="F60" s="58" t="s">
        <v>379</v>
      </c>
      <c r="G60" s="40"/>
    </row>
    <row r="61" spans="2:8" ht="15.9" customHeight="1">
      <c r="B61" s="57" t="s">
        <v>224</v>
      </c>
      <c r="C61" s="49" t="s">
        <v>235</v>
      </c>
      <c r="D61" s="117"/>
      <c r="E61" s="137" t="s">
        <v>283</v>
      </c>
      <c r="F61" s="58"/>
      <c r="G61" s="40"/>
    </row>
    <row r="62" spans="2:8" ht="15.9" customHeight="1">
      <c r="B62" s="50" t="s">
        <v>320</v>
      </c>
      <c r="C62" s="52" t="s">
        <v>237</v>
      </c>
      <c r="D62" s="227" t="s">
        <v>328</v>
      </c>
      <c r="E62" s="228"/>
      <c r="F62" s="58" t="s">
        <v>375</v>
      </c>
      <c r="G62" s="40" t="s">
        <v>459</v>
      </c>
    </row>
    <row r="63" spans="2:8" ht="15.9" customHeight="1" thickBot="1">
      <c r="B63" s="57" t="s">
        <v>224</v>
      </c>
      <c r="C63" s="49" t="s">
        <v>235</v>
      </c>
      <c r="D63" s="120">
        <v>240122668</v>
      </c>
      <c r="E63" s="137" t="s">
        <v>330</v>
      </c>
      <c r="F63" s="58" t="s">
        <v>377</v>
      </c>
      <c r="G63" s="40" t="s">
        <v>378</v>
      </c>
    </row>
    <row r="64" spans="2:8" ht="15.9" customHeight="1">
      <c r="B64" s="50" t="s">
        <v>321</v>
      </c>
      <c r="C64" s="52" t="s">
        <v>238</v>
      </c>
      <c r="D64" s="227" t="s">
        <v>328</v>
      </c>
      <c r="E64" s="228"/>
      <c r="F64" s="58" t="s">
        <v>376</v>
      </c>
      <c r="G64" s="40"/>
    </row>
    <row r="65" spans="2:7" ht="15.9" customHeight="1" thickBot="1">
      <c r="B65" s="70" t="s">
        <v>224</v>
      </c>
      <c r="C65" s="49" t="s">
        <v>235</v>
      </c>
      <c r="D65" s="120">
        <v>2795712523</v>
      </c>
      <c r="E65" s="138" t="s">
        <v>330</v>
      </c>
      <c r="F65" s="58" t="s">
        <v>376</v>
      </c>
      <c r="G65" s="40"/>
    </row>
    <row r="66" spans="2:7" ht="15.9" customHeight="1">
      <c r="B66" s="153"/>
    </row>
  </sheetData>
  <mergeCells count="20">
    <mergeCell ref="D64:E64"/>
    <mergeCell ref="D49:E49"/>
    <mergeCell ref="D52:E52"/>
    <mergeCell ref="D56:E56"/>
    <mergeCell ref="D58:E58"/>
    <mergeCell ref="D60:E60"/>
    <mergeCell ref="D62:E62"/>
    <mergeCell ref="D51:E51"/>
    <mergeCell ref="D48:E48"/>
    <mergeCell ref="D37:E37"/>
    <mergeCell ref="D38:E38"/>
    <mergeCell ref="D39:E39"/>
    <mergeCell ref="D40:E40"/>
    <mergeCell ref="D41:E41"/>
    <mergeCell ref="D42:E42"/>
    <mergeCell ref="D43:E43"/>
    <mergeCell ref="D44:E44"/>
    <mergeCell ref="D45:E45"/>
    <mergeCell ref="D46:E46"/>
    <mergeCell ref="D47:E47"/>
  </mergeCells>
  <dataValidations xWindow="1241" yWindow="758" count="21">
    <dataValidation allowBlank="1" sqref="F38 F47" xr:uid="{00000000-0002-0000-0200-000000000000}"/>
    <dataValidation type="textLength" operator="equal" showInputMessage="1" showErrorMessage="1" errorTitle="Invalid entry" error="Invalid entry" promptTitle="Please input unit" prompt="Please input currency according to 3-letter ISO currency code." sqref="E65 E55 E59 E61 E63 E12 E14 E16 E18 E20 E22 E24 E26 E28 E30 E32 E34 E36 E57 E5:E10" xr:uid="{00000000-0002-0000-0200-000002000000}">
      <formula1>3</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53:D55 D30:D3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38:E38" xr:uid="{00000000-0002-0000-0200-000008000000}"/>
    <dataValidation allowBlank="1" showInputMessage="1" promptTitle="Source" prompt="Please insert source of information, either as section in EITI report, or direct URL to external source." sqref="F43:F44 F5:F36" xr:uid="{00000000-0002-0000-0200-000009000000}"/>
    <dataValidation allowBlank="1" showInputMessage="1" promptTitle="Government accounts/budget" prompt="Please input name of government accounts/budget, containing revenues from extractive industries." sqref="D39:E40" xr:uid="{00000000-0002-0000-0200-00000B000000}"/>
    <dataValidation allowBlank="1" showInputMessage="1" promptTitle="Government accounts/budget URL" prompt="Please input direct URL to government accounts/budget, containing revenues from extractive industries." sqref="F39:F40" xr:uid="{00000000-0002-0000-0200-00000C000000}"/>
    <dataValidation allowBlank="1" showInputMessage="1" showErrorMessage="1" promptTitle="Registry URL" prompt="Please insert direct URL to the registry._x000a_Any additional information, please include in comment section" sqref="F41:F42 F45 F48:F49" xr:uid="{00000000-0002-0000-0200-00000F000000}"/>
    <dataValidation allowBlank="1" showInputMessage="1" promptTitle="If no, provide explanation" prompt="If registries are incomplete or missing, please specify why or any additional related comments here." sqref="D43:E43" xr:uid="{00000000-0002-0000-0200-000010000000}"/>
    <dataValidation allowBlank="1" showInputMessage="1" promptTitle="Allocation of licences" prompt="Please input name of the source for information on allocation and/or transfer of licences" sqref="D44:E44" xr:uid="{00000000-0002-0000-0200-000011000000}"/>
    <dataValidation allowBlank="1" showInputMessage="1" promptTitle="Source" prompt="Please insert source of information, as section in EITI report" sqref="F37 F46 F52:F65" xr:uid="{00000000-0002-0000-0200-000012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59" xr:uid="{00000000-0002-0000-0200-00001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61" xr:uid="{00000000-0002-0000-0200-00001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65 D63" xr:uid="{00000000-0002-0000-0200-000016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3 E53:E54 E25 E27 E29 E31 E33 E35" xr:uid="{00000000-0002-0000-0200-000018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57" xr:uid="{00000000-0002-0000-0200-000019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37:E37 D46:E47 D52:E52 D56:E56 D60:E60 D62:E62 D64:E64 D58:E58" xr:uid="{00000000-0002-0000-0200-00001A000000}">
      <formula1>"Yes,No,Partially,Not applicable,&lt;choose option&gt;"</formula1>
    </dataValidation>
    <dataValidation allowBlank="1" showInputMessage="1" promptTitle="Name of register" prompt="Please input name of register" sqref="D41:E42 D45:E45 D48:E49" xr:uid="{00000000-0002-0000-0200-00001B000000}"/>
    <dataValidation type="list" showDropDown="1" showInputMessage="1" showErrorMessage="1" errorTitle="Please do not edit these cells" error="Please do not edit these cells" sqref="C37:C48 B1:B1048576 C5:C10 C52 C55:C65" xr:uid="{00000000-0002-0000-0200-00001C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36" xr:uid="{00000000-0002-0000-0200-00000A000000}">
      <formula1>OR(ISNUMBER(SEARCH(", volume",C11)),ISNUMBER(SEARCH(", value",C11)))</formula1>
    </dataValidation>
    <dataValidation showDropDown="1" showInputMessage="1" showErrorMessage="1" errorTitle="Please do not edit these cells" error="Please do not edit these cells" sqref="C53:C54" xr:uid="{D2F35181-B618-48DB-B767-C9A0CC17B96C}"/>
  </dataValidations>
  <pageMargins left="0.75" right="0.75" top="1" bottom="1" header="0.5" footer="0.5"/>
  <pageSetup paperSize="9" scale="52" orientation="landscape" horizontalDpi="2400" verticalDpi="24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AN122"/>
  <sheetViews>
    <sheetView showGridLines="0" zoomScale="55" zoomScaleNormal="55" zoomScalePageLayoutView="85" workbookViewId="0">
      <selection activeCell="E4" sqref="E4"/>
    </sheetView>
  </sheetViews>
  <sheetFormatPr defaultColWidth="10.8984375" defaultRowHeight="15.6"/>
  <cols>
    <col min="1" max="1" width="3.59765625" style="71" customWidth="1"/>
    <col min="2" max="2" width="10.19921875" style="71" bestFit="1" customWidth="1"/>
    <col min="3" max="3" width="77" style="71" bestFit="1" customWidth="1"/>
    <col min="4" max="4" width="38.09765625" style="71" customWidth="1"/>
    <col min="5" max="5" width="40.8984375" style="71" customWidth="1"/>
    <col min="6" max="6" width="25.5" style="71" customWidth="1"/>
    <col min="7" max="7" width="34.3984375" style="71" customWidth="1"/>
    <col min="8" max="8" width="18.59765625" style="71" customWidth="1"/>
    <col min="9" max="9" width="14.8984375" style="71" customWidth="1"/>
    <col min="10" max="10" width="11.19921875" style="71" bestFit="1" customWidth="1"/>
    <col min="11" max="11" width="10.19921875" style="71" bestFit="1" customWidth="1"/>
    <col min="12" max="13" width="14.59765625" style="71" bestFit="1" customWidth="1"/>
    <col min="14" max="14" width="14.59765625" style="71" customWidth="1"/>
    <col min="15" max="16384" width="10.8984375" style="71"/>
  </cols>
  <sheetData>
    <row r="2" spans="2:40" ht="25.8">
      <c r="B2" s="259" t="s">
        <v>195</v>
      </c>
      <c r="C2" s="259"/>
      <c r="D2" s="259"/>
      <c r="G2" s="157" t="s">
        <v>250</v>
      </c>
      <c r="H2" s="74" t="s">
        <v>198</v>
      </c>
      <c r="I2" s="75"/>
      <c r="J2" s="76"/>
      <c r="K2" s="76"/>
      <c r="L2" s="76"/>
      <c r="M2" s="76"/>
      <c r="N2" s="77"/>
    </row>
    <row r="3" spans="2:40">
      <c r="B3" s="257" t="s">
        <v>196</v>
      </c>
      <c r="C3" s="257"/>
      <c r="D3" s="257"/>
      <c r="G3" s="158" t="s">
        <v>330</v>
      </c>
      <c r="H3" s="123" t="s">
        <v>205</v>
      </c>
      <c r="I3" s="81"/>
      <c r="J3" s="81"/>
      <c r="K3" s="81"/>
      <c r="L3" s="81"/>
      <c r="M3" s="81"/>
      <c r="N3" s="82"/>
    </row>
    <row r="4" spans="2:40" ht="78">
      <c r="B4" s="258" t="s">
        <v>202</v>
      </c>
      <c r="C4" s="258"/>
      <c r="D4" s="258"/>
      <c r="G4" s="155" t="s">
        <v>307</v>
      </c>
      <c r="H4" s="84" t="s">
        <v>79</v>
      </c>
      <c r="I4" s="199" t="s">
        <v>383</v>
      </c>
      <c r="J4" s="199" t="s">
        <v>384</v>
      </c>
      <c r="K4" s="199" t="s">
        <v>385</v>
      </c>
      <c r="L4" s="199" t="s">
        <v>386</v>
      </c>
      <c r="M4" s="199" t="s">
        <v>493</v>
      </c>
      <c r="N4" s="199" t="s">
        <v>387</v>
      </c>
      <c r="O4" s="199" t="s">
        <v>388</v>
      </c>
      <c r="P4" s="199" t="s">
        <v>389</v>
      </c>
      <c r="Q4" s="199" t="s">
        <v>390</v>
      </c>
      <c r="R4" s="199" t="s">
        <v>391</v>
      </c>
      <c r="S4" s="199" t="s">
        <v>392</v>
      </c>
      <c r="T4" s="199" t="s">
        <v>393</v>
      </c>
      <c r="U4" s="199" t="s">
        <v>394</v>
      </c>
      <c r="V4" s="199" t="s">
        <v>494</v>
      </c>
      <c r="W4" s="199" t="s">
        <v>395</v>
      </c>
      <c r="X4" s="199" t="s">
        <v>396</v>
      </c>
      <c r="Y4" s="199" t="s">
        <v>479</v>
      </c>
      <c r="Z4" s="199" t="s">
        <v>397</v>
      </c>
      <c r="AA4" s="199" t="s">
        <v>398</v>
      </c>
      <c r="AB4" s="199" t="s">
        <v>399</v>
      </c>
      <c r="AC4" s="199" t="s">
        <v>400</v>
      </c>
      <c r="AD4" s="199" t="s">
        <v>401</v>
      </c>
      <c r="AE4" s="199" t="s">
        <v>402</v>
      </c>
      <c r="AF4" s="199" t="s">
        <v>403</v>
      </c>
      <c r="AG4" s="199" t="s">
        <v>404</v>
      </c>
      <c r="AH4" s="199" t="s">
        <v>405</v>
      </c>
      <c r="AI4" s="199" t="s">
        <v>406</v>
      </c>
      <c r="AJ4" s="199" t="s">
        <v>407</v>
      </c>
      <c r="AK4" s="199" t="s">
        <v>408</v>
      </c>
      <c r="AL4" s="199" t="s">
        <v>409</v>
      </c>
      <c r="AM4" s="199" t="s">
        <v>410</v>
      </c>
      <c r="AN4" s="199" t="s">
        <v>411</v>
      </c>
    </row>
    <row r="5" spans="2:40" ht="46.8">
      <c r="B5" s="83"/>
      <c r="G5" s="156" t="s">
        <v>478</v>
      </c>
      <c r="H5" s="87" t="s">
        <v>80</v>
      </c>
      <c r="I5" s="199" t="s">
        <v>412</v>
      </c>
      <c r="J5" s="199" t="s">
        <v>413</v>
      </c>
      <c r="K5" s="199" t="s">
        <v>414</v>
      </c>
      <c r="L5" s="199" t="s">
        <v>415</v>
      </c>
      <c r="M5" s="199" t="s">
        <v>348</v>
      </c>
      <c r="N5" s="199" t="s">
        <v>348</v>
      </c>
      <c r="O5" s="199" t="s">
        <v>416</v>
      </c>
      <c r="P5" s="199" t="s">
        <v>417</v>
      </c>
      <c r="Q5" s="199" t="s">
        <v>348</v>
      </c>
      <c r="R5" s="199" t="s">
        <v>418</v>
      </c>
      <c r="S5" s="199" t="s">
        <v>419</v>
      </c>
      <c r="T5" s="199" t="s">
        <v>420</v>
      </c>
      <c r="U5" s="199" t="s">
        <v>421</v>
      </c>
      <c r="V5" s="199" t="s">
        <v>348</v>
      </c>
      <c r="W5" s="199" t="s">
        <v>422</v>
      </c>
      <c r="X5" s="199" t="s">
        <v>423</v>
      </c>
      <c r="Y5" s="199" t="s">
        <v>424</v>
      </c>
      <c r="Z5" s="199" t="s">
        <v>425</v>
      </c>
      <c r="AA5" s="199" t="s">
        <v>426</v>
      </c>
      <c r="AB5" s="199" t="s">
        <v>427</v>
      </c>
      <c r="AC5" s="199" t="s">
        <v>428</v>
      </c>
      <c r="AD5" s="199" t="s">
        <v>429</v>
      </c>
      <c r="AE5" s="199" t="s">
        <v>430</v>
      </c>
      <c r="AF5" s="199" t="s">
        <v>431</v>
      </c>
      <c r="AG5" s="199" t="s">
        <v>432</v>
      </c>
      <c r="AH5" s="199" t="s">
        <v>433</v>
      </c>
      <c r="AI5" s="199" t="s">
        <v>434</v>
      </c>
      <c r="AJ5" s="199" t="s">
        <v>435</v>
      </c>
      <c r="AK5" s="199" t="s">
        <v>436</v>
      </c>
      <c r="AL5" s="199" t="s">
        <v>437</v>
      </c>
      <c r="AM5" s="199" t="s">
        <v>438</v>
      </c>
      <c r="AN5" s="199" t="s">
        <v>348</v>
      </c>
    </row>
    <row r="6" spans="2:40" ht="31.2">
      <c r="G6" s="156" t="s">
        <v>492</v>
      </c>
      <c r="H6" s="87" t="s">
        <v>287</v>
      </c>
      <c r="I6" s="88" t="s">
        <v>288</v>
      </c>
      <c r="J6" s="88" t="s">
        <v>288</v>
      </c>
      <c r="K6" s="88" t="s">
        <v>288</v>
      </c>
      <c r="L6" s="88" t="s">
        <v>288</v>
      </c>
      <c r="M6" s="88" t="s">
        <v>288</v>
      </c>
      <c r="N6" s="88" t="s">
        <v>288</v>
      </c>
      <c r="O6" s="88" t="s">
        <v>288</v>
      </c>
      <c r="P6" s="88" t="s">
        <v>288</v>
      </c>
      <c r="Q6" s="88" t="s">
        <v>288</v>
      </c>
      <c r="R6" s="88" t="s">
        <v>288</v>
      </c>
      <c r="S6" s="88" t="s">
        <v>288</v>
      </c>
      <c r="T6" s="88" t="s">
        <v>288</v>
      </c>
      <c r="U6" s="88" t="s">
        <v>288</v>
      </c>
      <c r="V6" s="88" t="s">
        <v>288</v>
      </c>
      <c r="W6" s="88" t="s">
        <v>288</v>
      </c>
      <c r="X6" s="88" t="s">
        <v>85</v>
      </c>
      <c r="Y6" s="88" t="s">
        <v>85</v>
      </c>
      <c r="Z6" s="88" t="s">
        <v>85</v>
      </c>
      <c r="AA6" s="88" t="s">
        <v>85</v>
      </c>
      <c r="AB6" s="88" t="s">
        <v>85</v>
      </c>
      <c r="AC6" s="88" t="s">
        <v>85</v>
      </c>
      <c r="AD6" s="88" t="s">
        <v>86</v>
      </c>
      <c r="AE6" s="88" t="s">
        <v>85</v>
      </c>
      <c r="AF6" s="88" t="s">
        <v>85</v>
      </c>
      <c r="AG6" s="88" t="s">
        <v>85</v>
      </c>
      <c r="AH6" s="88" t="s">
        <v>85</v>
      </c>
      <c r="AI6" s="88" t="s">
        <v>85</v>
      </c>
      <c r="AJ6" s="88" t="s">
        <v>85</v>
      </c>
      <c r="AK6" s="88" t="s">
        <v>85</v>
      </c>
      <c r="AL6" s="88" t="s">
        <v>85</v>
      </c>
      <c r="AM6" s="88" t="s">
        <v>85</v>
      </c>
      <c r="AN6" s="88" t="s">
        <v>86</v>
      </c>
    </row>
    <row r="7" spans="2:40">
      <c r="G7" s="212" t="s">
        <v>461</v>
      </c>
      <c r="H7" s="92" t="s">
        <v>1</v>
      </c>
      <c r="I7" s="93" t="s">
        <v>290</v>
      </c>
      <c r="J7" s="93" t="s">
        <v>290</v>
      </c>
      <c r="K7" s="93" t="s">
        <v>290</v>
      </c>
      <c r="L7" s="93" t="s">
        <v>290</v>
      </c>
      <c r="M7" s="93" t="s">
        <v>290</v>
      </c>
      <c r="N7" s="93" t="s">
        <v>290</v>
      </c>
      <c r="O7" s="93" t="s">
        <v>290</v>
      </c>
      <c r="P7" s="93" t="s">
        <v>290</v>
      </c>
      <c r="Q7" s="93" t="s">
        <v>290</v>
      </c>
      <c r="R7" s="93" t="s">
        <v>290</v>
      </c>
      <c r="S7" s="93" t="s">
        <v>290</v>
      </c>
      <c r="T7" s="93" t="s">
        <v>290</v>
      </c>
      <c r="U7" s="93" t="s">
        <v>290</v>
      </c>
      <c r="V7" s="93" t="s">
        <v>290</v>
      </c>
      <c r="W7" s="93" t="s">
        <v>290</v>
      </c>
      <c r="X7" s="93" t="s">
        <v>289</v>
      </c>
      <c r="Y7" s="94" t="s">
        <v>289</v>
      </c>
      <c r="Z7" s="94" t="s">
        <v>289</v>
      </c>
      <c r="AA7" s="94" t="s">
        <v>289</v>
      </c>
      <c r="AB7" s="94" t="s">
        <v>440</v>
      </c>
      <c r="AC7" s="94" t="s">
        <v>289</v>
      </c>
      <c r="AD7" s="94" t="s">
        <v>441</v>
      </c>
      <c r="AE7" s="94" t="s">
        <v>289</v>
      </c>
      <c r="AF7" s="94" t="s">
        <v>289</v>
      </c>
      <c r="AG7" s="94" t="s">
        <v>289</v>
      </c>
      <c r="AH7" s="94" t="s">
        <v>442</v>
      </c>
      <c r="AI7" s="94" t="s">
        <v>440</v>
      </c>
      <c r="AJ7" s="94" t="s">
        <v>443</v>
      </c>
      <c r="AK7" s="94" t="s">
        <v>443</v>
      </c>
      <c r="AL7" s="94" t="s">
        <v>443</v>
      </c>
      <c r="AM7" s="94" t="s">
        <v>289</v>
      </c>
      <c r="AN7" s="94" t="s">
        <v>444</v>
      </c>
    </row>
    <row r="8" spans="2:40" ht="21">
      <c r="B8" s="260" t="s">
        <v>197</v>
      </c>
      <c r="C8" s="261"/>
      <c r="D8" s="262"/>
      <c r="E8" s="254" t="s">
        <v>270</v>
      </c>
      <c r="F8" s="255"/>
      <c r="G8" s="256"/>
      <c r="H8" s="248" t="s">
        <v>251</v>
      </c>
      <c r="I8" s="249"/>
      <c r="J8" s="249"/>
      <c r="K8" s="249"/>
      <c r="L8" s="249"/>
      <c r="M8" s="249"/>
      <c r="N8" s="250"/>
    </row>
    <row r="9" spans="2:40" ht="82.5" customHeight="1">
      <c r="B9" s="251" t="s">
        <v>279</v>
      </c>
      <c r="C9" s="252"/>
      <c r="D9" s="253"/>
      <c r="E9" s="251" t="s">
        <v>280</v>
      </c>
      <c r="F9" s="252"/>
      <c r="G9" s="253"/>
      <c r="H9" s="245" t="s">
        <v>304</v>
      </c>
      <c r="I9" s="246"/>
      <c r="J9" s="246"/>
      <c r="K9" s="246"/>
      <c r="L9" s="246"/>
      <c r="M9" s="246"/>
      <c r="N9" s="247"/>
    </row>
    <row r="10" spans="2:40" ht="31.2">
      <c r="B10" s="95" t="s">
        <v>292</v>
      </c>
      <c r="C10" s="140" t="s">
        <v>293</v>
      </c>
      <c r="D10" s="13" t="s">
        <v>111</v>
      </c>
      <c r="E10" s="14" t="s">
        <v>11</v>
      </c>
      <c r="F10" s="20" t="s">
        <v>239</v>
      </c>
      <c r="G10" s="13" t="s">
        <v>247</v>
      </c>
      <c r="H10" s="124" t="s">
        <v>78</v>
      </c>
      <c r="I10" s="98">
        <v>78410813601</v>
      </c>
      <c r="J10" s="98">
        <v>64443903708</v>
      </c>
      <c r="K10" s="98">
        <v>4541135169</v>
      </c>
      <c r="L10" s="98">
        <v>40000000</v>
      </c>
      <c r="M10" s="98">
        <v>0</v>
      </c>
      <c r="N10" s="98">
        <v>0</v>
      </c>
      <c r="O10" s="98">
        <v>4968774582</v>
      </c>
      <c r="P10" s="98">
        <v>1662999765</v>
      </c>
      <c r="Q10" s="98">
        <v>711321600</v>
      </c>
      <c r="R10" s="98">
        <v>1901071744</v>
      </c>
      <c r="S10" s="98">
        <v>33123204</v>
      </c>
      <c r="T10" s="98">
        <v>0</v>
      </c>
      <c r="U10" s="98">
        <v>110589255</v>
      </c>
      <c r="V10" s="98">
        <v>266745600</v>
      </c>
      <c r="W10" s="98">
        <v>0</v>
      </c>
      <c r="X10" s="98">
        <v>9786491700</v>
      </c>
      <c r="Y10" s="98">
        <v>9645378428</v>
      </c>
      <c r="Z10" s="98">
        <v>7170935984</v>
      </c>
      <c r="AA10" s="98">
        <v>1977769264</v>
      </c>
      <c r="AB10" s="98">
        <v>77373894</v>
      </c>
      <c r="AC10" s="98">
        <v>196517369</v>
      </c>
      <c r="AD10" s="98">
        <v>6465904</v>
      </c>
      <c r="AE10" s="98">
        <v>282285309</v>
      </c>
      <c r="AF10" s="98">
        <v>51647761</v>
      </c>
      <c r="AG10" s="98">
        <v>21984330</v>
      </c>
      <c r="AH10" s="98">
        <v>31108012</v>
      </c>
      <c r="AI10" s="98">
        <v>320370872</v>
      </c>
      <c r="AJ10" s="98">
        <v>1512198454</v>
      </c>
      <c r="AK10" s="98">
        <v>198056865</v>
      </c>
      <c r="AL10" s="98">
        <v>6787345</v>
      </c>
      <c r="AM10" s="98">
        <v>2152027964</v>
      </c>
      <c r="AN10" s="98">
        <v>720000</v>
      </c>
    </row>
    <row r="11" spans="2:40">
      <c r="B11" s="125" t="s">
        <v>118</v>
      </c>
      <c r="C11" s="141" t="s">
        <v>119</v>
      </c>
      <c r="D11" s="3"/>
      <c r="E11" s="16"/>
      <c r="F11" s="21"/>
      <c r="G11" s="25"/>
      <c r="H11" s="121"/>
      <c r="I11" s="126"/>
      <c r="J11" s="126"/>
      <c r="K11" s="126"/>
      <c r="L11" s="126"/>
      <c r="M11" s="126"/>
      <c r="N11" s="127"/>
    </row>
    <row r="12" spans="2:40">
      <c r="B12" s="128" t="s">
        <v>120</v>
      </c>
      <c r="C12" s="160" t="s">
        <v>121</v>
      </c>
      <c r="D12" s="2"/>
      <c r="E12" s="16"/>
      <c r="F12" s="21"/>
      <c r="G12" s="25"/>
      <c r="H12" s="121"/>
      <c r="I12" s="126"/>
      <c r="J12" s="126"/>
      <c r="K12" s="126"/>
      <c r="L12" s="126"/>
      <c r="M12" s="126"/>
      <c r="N12" s="127"/>
    </row>
    <row r="13" spans="2:40" ht="31.2">
      <c r="B13" s="129" t="s">
        <v>122</v>
      </c>
      <c r="C13" s="150" t="s">
        <v>123</v>
      </c>
      <c r="D13" s="12" t="s">
        <v>302</v>
      </c>
      <c r="E13" s="16" t="s">
        <v>483</v>
      </c>
      <c r="F13" s="21" t="s">
        <v>489</v>
      </c>
      <c r="G13" s="201">
        <v>6211687540</v>
      </c>
      <c r="H13" s="15">
        <v>6198577138</v>
      </c>
      <c r="I13" s="202">
        <v>35000000</v>
      </c>
      <c r="J13" s="202">
        <v>0</v>
      </c>
      <c r="K13" s="202">
        <v>0</v>
      </c>
      <c r="L13" s="202">
        <v>40000000</v>
      </c>
      <c r="M13" s="202">
        <v>0</v>
      </c>
      <c r="N13" s="202">
        <v>0</v>
      </c>
      <c r="O13" s="202">
        <v>0</v>
      </c>
      <c r="P13" s="202">
        <v>0</v>
      </c>
      <c r="Q13" s="202">
        <v>0</v>
      </c>
      <c r="R13" s="202">
        <v>0</v>
      </c>
      <c r="S13" s="202">
        <v>0</v>
      </c>
      <c r="T13" s="202">
        <v>0</v>
      </c>
      <c r="U13" s="202">
        <v>0</v>
      </c>
      <c r="V13" s="202">
        <v>0</v>
      </c>
      <c r="W13" s="202">
        <v>0</v>
      </c>
      <c r="X13" s="203">
        <v>5286840250</v>
      </c>
      <c r="Y13" s="203">
        <v>0</v>
      </c>
      <c r="Z13" s="203">
        <v>0</v>
      </c>
      <c r="AA13" s="203">
        <v>35000000</v>
      </c>
      <c r="AB13" s="203">
        <v>0</v>
      </c>
      <c r="AC13" s="203">
        <v>0</v>
      </c>
      <c r="AD13" s="203">
        <v>0</v>
      </c>
      <c r="AE13" s="203">
        <v>0</v>
      </c>
      <c r="AF13" s="203">
        <v>0</v>
      </c>
      <c r="AG13" s="203">
        <v>0</v>
      </c>
      <c r="AH13" s="203">
        <v>3000000</v>
      </c>
      <c r="AI13" s="203">
        <v>0</v>
      </c>
      <c r="AJ13" s="203">
        <v>698736888</v>
      </c>
      <c r="AK13" s="203">
        <v>100000000</v>
      </c>
      <c r="AL13" s="203">
        <v>0</v>
      </c>
      <c r="AM13" s="203">
        <v>0</v>
      </c>
      <c r="AN13" s="203">
        <v>0</v>
      </c>
    </row>
    <row r="14" spans="2:40" ht="31.2">
      <c r="B14" s="129" t="s">
        <v>122</v>
      </c>
      <c r="C14" s="150" t="s">
        <v>123</v>
      </c>
      <c r="D14" s="12" t="s">
        <v>302</v>
      </c>
      <c r="E14" s="16" t="s">
        <v>484</v>
      </c>
      <c r="F14" s="21" t="s">
        <v>489</v>
      </c>
      <c r="G14" s="201">
        <v>2824735100</v>
      </c>
      <c r="H14" s="15">
        <v>2824735100</v>
      </c>
      <c r="I14" s="202">
        <v>21103221</v>
      </c>
      <c r="J14" s="202">
        <v>0</v>
      </c>
      <c r="K14" s="202">
        <v>0</v>
      </c>
      <c r="L14" s="202">
        <v>0</v>
      </c>
      <c r="M14" s="202">
        <v>0</v>
      </c>
      <c r="N14" s="202">
        <v>0</v>
      </c>
      <c r="O14" s="202">
        <v>0</v>
      </c>
      <c r="P14" s="202">
        <v>0</v>
      </c>
      <c r="Q14" s="202">
        <v>0</v>
      </c>
      <c r="R14" s="202">
        <v>3618529</v>
      </c>
      <c r="S14" s="202">
        <v>0</v>
      </c>
      <c r="T14" s="202">
        <v>0</v>
      </c>
      <c r="U14" s="202">
        <v>0</v>
      </c>
      <c r="V14" s="202">
        <v>0</v>
      </c>
      <c r="W14" s="202">
        <v>0</v>
      </c>
      <c r="X14" s="203">
        <v>307905869</v>
      </c>
      <c r="Y14" s="203">
        <v>1510913364</v>
      </c>
      <c r="Z14" s="203">
        <v>901800000</v>
      </c>
      <c r="AA14" s="203">
        <v>0</v>
      </c>
      <c r="AB14" s="203">
        <v>10394117</v>
      </c>
      <c r="AC14" s="203">
        <v>0</v>
      </c>
      <c r="AD14" s="203">
        <v>0</v>
      </c>
      <c r="AE14" s="203">
        <v>0</v>
      </c>
      <c r="AF14" s="203">
        <v>0</v>
      </c>
      <c r="AG14" s="203">
        <v>0</v>
      </c>
      <c r="AH14" s="203">
        <v>0</v>
      </c>
      <c r="AI14" s="203">
        <v>0</v>
      </c>
      <c r="AJ14" s="203">
        <v>69000000</v>
      </c>
      <c r="AK14" s="203">
        <v>0</v>
      </c>
      <c r="AL14" s="203">
        <v>0</v>
      </c>
      <c r="AM14" s="203">
        <v>0</v>
      </c>
      <c r="AN14" s="203">
        <v>0</v>
      </c>
    </row>
    <row r="15" spans="2:40" ht="31.2">
      <c r="B15" s="129" t="s">
        <v>122</v>
      </c>
      <c r="C15" s="150" t="s">
        <v>123</v>
      </c>
      <c r="D15" s="12" t="s">
        <v>302</v>
      </c>
      <c r="E15" s="204" t="s">
        <v>485</v>
      </c>
      <c r="F15" s="21" t="s">
        <v>489</v>
      </c>
      <c r="G15" s="201">
        <v>241615190</v>
      </c>
      <c r="H15" s="15">
        <v>241615190</v>
      </c>
      <c r="I15" s="202">
        <v>0</v>
      </c>
      <c r="J15" s="202">
        <v>0</v>
      </c>
      <c r="K15" s="202">
        <v>3939197</v>
      </c>
      <c r="L15" s="202">
        <v>0</v>
      </c>
      <c r="M15" s="202">
        <v>0</v>
      </c>
      <c r="N15" s="202">
        <v>0</v>
      </c>
      <c r="O15" s="202">
        <v>413509</v>
      </c>
      <c r="P15" s="202">
        <v>4002541</v>
      </c>
      <c r="Q15" s="202">
        <v>0</v>
      </c>
      <c r="R15" s="202">
        <v>0</v>
      </c>
      <c r="S15" s="202">
        <v>0</v>
      </c>
      <c r="T15" s="202">
        <v>0</v>
      </c>
      <c r="U15" s="202">
        <v>0</v>
      </c>
      <c r="V15" s="202">
        <v>0</v>
      </c>
      <c r="W15" s="202">
        <v>0</v>
      </c>
      <c r="X15" s="203">
        <v>7795980</v>
      </c>
      <c r="Y15" s="203">
        <v>0</v>
      </c>
      <c r="Z15" s="203">
        <v>2708614</v>
      </c>
      <c r="AA15" s="203">
        <v>6975000</v>
      </c>
      <c r="AB15" s="203">
        <v>505702</v>
      </c>
      <c r="AC15" s="203">
        <v>244297</v>
      </c>
      <c r="AD15" s="203">
        <v>0</v>
      </c>
      <c r="AE15" s="203">
        <v>166938125</v>
      </c>
      <c r="AF15" s="203">
        <v>44027353</v>
      </c>
      <c r="AG15" s="203">
        <v>1313297</v>
      </c>
      <c r="AH15" s="203">
        <v>0</v>
      </c>
      <c r="AI15" s="203">
        <v>2228000</v>
      </c>
      <c r="AJ15" s="203">
        <v>523575</v>
      </c>
      <c r="AK15" s="203">
        <v>0</v>
      </c>
      <c r="AL15" s="203">
        <v>0</v>
      </c>
      <c r="AM15" s="203">
        <v>0</v>
      </c>
      <c r="AN15" s="203">
        <v>0</v>
      </c>
    </row>
    <row r="16" spans="2:40" ht="31.2">
      <c r="B16" s="129" t="s">
        <v>122</v>
      </c>
      <c r="C16" s="150" t="s">
        <v>123</v>
      </c>
      <c r="D16" s="12" t="s">
        <v>302</v>
      </c>
      <c r="E16" s="16" t="s">
        <v>486</v>
      </c>
      <c r="F16" s="21" t="s">
        <v>489</v>
      </c>
      <c r="G16" s="201">
        <v>221736478</v>
      </c>
      <c r="H16" s="15">
        <v>221736478</v>
      </c>
      <c r="I16" s="202">
        <v>11913650</v>
      </c>
      <c r="J16" s="202">
        <v>0</v>
      </c>
      <c r="K16" s="202">
        <v>6988464</v>
      </c>
      <c r="L16" s="202">
        <v>0</v>
      </c>
      <c r="M16" s="202">
        <v>0</v>
      </c>
      <c r="N16" s="202">
        <v>0</v>
      </c>
      <c r="O16" s="202">
        <v>289898</v>
      </c>
      <c r="P16" s="202">
        <v>0</v>
      </c>
      <c r="Q16" s="202">
        <v>0</v>
      </c>
      <c r="R16" s="202">
        <v>595615</v>
      </c>
      <c r="S16" s="202">
        <v>0</v>
      </c>
      <c r="T16" s="202">
        <v>0</v>
      </c>
      <c r="U16" s="202">
        <v>0</v>
      </c>
      <c r="V16" s="202">
        <v>0</v>
      </c>
      <c r="W16" s="202">
        <v>0</v>
      </c>
      <c r="X16" s="203">
        <v>39129846</v>
      </c>
      <c r="Y16" s="203">
        <v>16738234</v>
      </c>
      <c r="Z16" s="203">
        <v>23676256</v>
      </c>
      <c r="AA16" s="203">
        <v>29848988</v>
      </c>
      <c r="AB16" s="203">
        <v>2226697</v>
      </c>
      <c r="AC16" s="203">
        <v>0</v>
      </c>
      <c r="AD16" s="203">
        <v>0</v>
      </c>
      <c r="AE16" s="203">
        <v>4320525</v>
      </c>
      <c r="AF16" s="203">
        <v>1457331</v>
      </c>
      <c r="AG16" s="203">
        <v>795133</v>
      </c>
      <c r="AH16" s="203">
        <v>4320525</v>
      </c>
      <c r="AI16" s="203">
        <v>4320525</v>
      </c>
      <c r="AJ16" s="203">
        <v>70427467</v>
      </c>
      <c r="AK16" s="203">
        <v>4320525</v>
      </c>
      <c r="AL16" s="203">
        <v>0</v>
      </c>
      <c r="AM16" s="203">
        <v>366799</v>
      </c>
      <c r="AN16" s="203">
        <v>0</v>
      </c>
    </row>
    <row r="17" spans="2:40" ht="31.2">
      <c r="B17" s="129" t="s">
        <v>122</v>
      </c>
      <c r="C17" s="150" t="s">
        <v>123</v>
      </c>
      <c r="D17" s="12" t="s">
        <v>302</v>
      </c>
      <c r="E17" s="16" t="s">
        <v>466</v>
      </c>
      <c r="F17" s="21" t="s">
        <v>489</v>
      </c>
      <c r="G17" s="201">
        <v>75353382</v>
      </c>
      <c r="H17" s="15">
        <v>75353382</v>
      </c>
      <c r="I17" s="202">
        <v>0</v>
      </c>
      <c r="J17" s="202">
        <v>0</v>
      </c>
      <c r="K17" s="202">
        <v>0</v>
      </c>
      <c r="L17" s="202">
        <v>0</v>
      </c>
      <c r="M17" s="202">
        <v>0</v>
      </c>
      <c r="N17" s="202">
        <v>0</v>
      </c>
      <c r="O17" s="202">
        <v>0</v>
      </c>
      <c r="P17" s="202">
        <v>0</v>
      </c>
      <c r="Q17" s="202">
        <v>0</v>
      </c>
      <c r="R17" s="202">
        <v>0</v>
      </c>
      <c r="S17" s="202">
        <v>0</v>
      </c>
      <c r="T17" s="202">
        <v>0</v>
      </c>
      <c r="U17" s="202">
        <v>0</v>
      </c>
      <c r="V17" s="202">
        <v>0</v>
      </c>
      <c r="W17" s="202">
        <v>0</v>
      </c>
      <c r="X17" s="203">
        <v>0</v>
      </c>
      <c r="Y17" s="203">
        <v>0</v>
      </c>
      <c r="Z17" s="203">
        <v>0</v>
      </c>
      <c r="AA17" s="203">
        <v>0</v>
      </c>
      <c r="AB17" s="203">
        <v>0</v>
      </c>
      <c r="AC17" s="203">
        <v>0</v>
      </c>
      <c r="AD17" s="203">
        <v>0</v>
      </c>
      <c r="AE17" s="203">
        <v>75353382</v>
      </c>
      <c r="AF17" s="203">
        <v>0</v>
      </c>
      <c r="AG17" s="203">
        <v>0</v>
      </c>
      <c r="AH17" s="203">
        <v>0</v>
      </c>
      <c r="AI17" s="203">
        <v>0</v>
      </c>
      <c r="AJ17" s="203">
        <v>0</v>
      </c>
      <c r="AK17" s="203">
        <v>0</v>
      </c>
      <c r="AL17" s="203">
        <v>0</v>
      </c>
      <c r="AM17" s="203">
        <v>0</v>
      </c>
      <c r="AN17" s="203">
        <v>0</v>
      </c>
    </row>
    <row r="18" spans="2:40">
      <c r="B18" s="129" t="s">
        <v>124</v>
      </c>
      <c r="C18" s="150" t="s">
        <v>125</v>
      </c>
      <c r="D18" s="12" t="s">
        <v>373</v>
      </c>
      <c r="E18" s="16"/>
      <c r="F18" s="21"/>
      <c r="G18" s="201"/>
      <c r="H18" s="15">
        <v>0</v>
      </c>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6"/>
      <c r="AH18" s="206"/>
      <c r="AI18" s="206"/>
      <c r="AJ18" s="206"/>
      <c r="AK18" s="206"/>
      <c r="AL18" s="206"/>
      <c r="AM18" s="206"/>
      <c r="AN18" s="206"/>
    </row>
    <row r="19" spans="2:40">
      <c r="B19" s="129" t="s">
        <v>126</v>
      </c>
      <c r="C19" s="147" t="s">
        <v>127</v>
      </c>
      <c r="D19" s="12" t="s">
        <v>373</v>
      </c>
      <c r="E19" s="16"/>
      <c r="F19" s="21"/>
      <c r="G19" s="201"/>
      <c r="H19" s="15">
        <v>0</v>
      </c>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row>
    <row r="20" spans="2:40" ht="31.2">
      <c r="B20" s="129" t="s">
        <v>128</v>
      </c>
      <c r="C20" s="147" t="s">
        <v>129</v>
      </c>
      <c r="D20" s="12" t="s">
        <v>302</v>
      </c>
      <c r="E20" s="16" t="s">
        <v>487</v>
      </c>
      <c r="F20" s="21" t="s">
        <v>489</v>
      </c>
      <c r="G20" s="201">
        <v>707230035</v>
      </c>
      <c r="H20" s="15">
        <v>707230035</v>
      </c>
      <c r="I20" s="202">
        <v>695195515</v>
      </c>
      <c r="J20" s="202">
        <v>0</v>
      </c>
      <c r="K20" s="202">
        <v>0</v>
      </c>
      <c r="L20" s="202">
        <v>0</v>
      </c>
      <c r="M20" s="202">
        <v>0</v>
      </c>
      <c r="N20" s="202">
        <v>0</v>
      </c>
      <c r="O20" s="202">
        <v>0</v>
      </c>
      <c r="P20" s="202">
        <v>0</v>
      </c>
      <c r="Q20" s="202">
        <v>0</v>
      </c>
      <c r="R20" s="202">
        <v>0</v>
      </c>
      <c r="S20" s="202">
        <v>0</v>
      </c>
      <c r="T20" s="202">
        <v>0</v>
      </c>
      <c r="U20" s="202">
        <v>0</v>
      </c>
      <c r="V20" s="202">
        <v>0</v>
      </c>
      <c r="W20" s="202">
        <v>0</v>
      </c>
      <c r="X20" s="203">
        <v>0</v>
      </c>
      <c r="Y20" s="203">
        <v>0</v>
      </c>
      <c r="Z20" s="203">
        <v>0</v>
      </c>
      <c r="AA20" s="203">
        <v>0</v>
      </c>
      <c r="AB20" s="203">
        <v>0</v>
      </c>
      <c r="AC20" s="203">
        <v>0</v>
      </c>
      <c r="AD20" s="203">
        <v>0</v>
      </c>
      <c r="AE20" s="203">
        <v>0</v>
      </c>
      <c r="AF20" s="203">
        <v>0</v>
      </c>
      <c r="AG20" s="203">
        <v>0</v>
      </c>
      <c r="AH20" s="203">
        <v>9135240</v>
      </c>
      <c r="AI20" s="203">
        <v>0</v>
      </c>
      <c r="AJ20" s="203">
        <v>0</v>
      </c>
      <c r="AK20" s="203">
        <v>2899280</v>
      </c>
      <c r="AL20" s="203">
        <v>0</v>
      </c>
      <c r="AM20" s="203">
        <v>0</v>
      </c>
      <c r="AN20" s="203">
        <v>0</v>
      </c>
    </row>
    <row r="21" spans="2:40" ht="31.2">
      <c r="B21" s="129" t="s">
        <v>128</v>
      </c>
      <c r="C21" s="147" t="s">
        <v>129</v>
      </c>
      <c r="D21" s="12" t="s">
        <v>302</v>
      </c>
      <c r="E21" s="16" t="s">
        <v>445</v>
      </c>
      <c r="F21" s="21" t="s">
        <v>489</v>
      </c>
      <c r="G21" s="201">
        <v>510776956</v>
      </c>
      <c r="H21" s="15">
        <v>504464602</v>
      </c>
      <c r="I21" s="202">
        <v>483782512</v>
      </c>
      <c r="J21" s="202">
        <v>0</v>
      </c>
      <c r="K21" s="202">
        <v>0</v>
      </c>
      <c r="L21" s="202">
        <v>0</v>
      </c>
      <c r="M21" s="202">
        <v>0</v>
      </c>
      <c r="N21" s="202">
        <v>0</v>
      </c>
      <c r="O21" s="202">
        <v>0</v>
      </c>
      <c r="P21" s="202">
        <v>0</v>
      </c>
      <c r="Q21" s="202">
        <v>0</v>
      </c>
      <c r="R21" s="202">
        <v>0</v>
      </c>
      <c r="S21" s="202">
        <v>0</v>
      </c>
      <c r="T21" s="202">
        <v>0</v>
      </c>
      <c r="U21" s="202">
        <v>0</v>
      </c>
      <c r="V21" s="202">
        <v>0</v>
      </c>
      <c r="W21" s="202">
        <v>0</v>
      </c>
      <c r="X21" s="203">
        <v>0</v>
      </c>
      <c r="Y21" s="203">
        <v>0</v>
      </c>
      <c r="Z21" s="203">
        <v>0</v>
      </c>
      <c r="AA21" s="203">
        <v>0</v>
      </c>
      <c r="AB21" s="203">
        <v>0</v>
      </c>
      <c r="AC21" s="203">
        <v>0</v>
      </c>
      <c r="AD21" s="203">
        <v>0</v>
      </c>
      <c r="AE21" s="203">
        <v>6061397</v>
      </c>
      <c r="AF21" s="203">
        <v>0</v>
      </c>
      <c r="AG21" s="203">
        <v>0</v>
      </c>
      <c r="AH21" s="203">
        <v>0</v>
      </c>
      <c r="AI21" s="203">
        <v>0</v>
      </c>
      <c r="AJ21" s="203">
        <v>14620693</v>
      </c>
      <c r="AK21" s="203">
        <v>0</v>
      </c>
      <c r="AL21" s="203">
        <v>0</v>
      </c>
      <c r="AM21" s="203">
        <v>0</v>
      </c>
      <c r="AN21" s="203">
        <v>0</v>
      </c>
    </row>
    <row r="22" spans="2:40" ht="31.2">
      <c r="B22" s="129" t="s">
        <v>128</v>
      </c>
      <c r="C22" s="147" t="s">
        <v>129</v>
      </c>
      <c r="D22" s="12" t="s">
        <v>303</v>
      </c>
      <c r="E22" s="16" t="s">
        <v>488</v>
      </c>
      <c r="F22" s="21" t="s">
        <v>489</v>
      </c>
      <c r="G22" s="201">
        <v>0</v>
      </c>
      <c r="H22" s="15">
        <v>0</v>
      </c>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row>
    <row r="23" spans="2:40">
      <c r="B23" s="130" t="s">
        <v>130</v>
      </c>
      <c r="C23" s="146" t="s">
        <v>131</v>
      </c>
      <c r="D23" s="2"/>
      <c r="E23" s="16"/>
      <c r="F23" s="21"/>
      <c r="G23" s="2"/>
      <c r="H23" s="15">
        <v>0</v>
      </c>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row>
    <row r="24" spans="2:40" ht="31.2">
      <c r="B24" s="129" t="s">
        <v>132</v>
      </c>
      <c r="C24" s="148" t="s">
        <v>133</v>
      </c>
      <c r="D24" s="12" t="s">
        <v>302</v>
      </c>
      <c r="E24" s="16" t="s">
        <v>467</v>
      </c>
      <c r="F24" s="21" t="s">
        <v>489</v>
      </c>
      <c r="G24" s="201">
        <v>690389307</v>
      </c>
      <c r="H24" s="15">
        <v>690222383</v>
      </c>
      <c r="I24" s="202">
        <v>136063261</v>
      </c>
      <c r="J24" s="202">
        <v>0</v>
      </c>
      <c r="K24" s="202">
        <v>0</v>
      </c>
      <c r="L24" s="202">
        <v>0</v>
      </c>
      <c r="M24" s="202">
        <v>0</v>
      </c>
      <c r="N24" s="202">
        <v>0</v>
      </c>
      <c r="O24" s="202">
        <v>0</v>
      </c>
      <c r="P24" s="202">
        <v>0</v>
      </c>
      <c r="Q24" s="202">
        <v>0</v>
      </c>
      <c r="R24" s="202">
        <v>0</v>
      </c>
      <c r="S24" s="202">
        <v>0</v>
      </c>
      <c r="T24" s="202">
        <v>0</v>
      </c>
      <c r="U24" s="202">
        <v>0</v>
      </c>
      <c r="V24" s="202">
        <v>0</v>
      </c>
      <c r="W24" s="202">
        <v>0</v>
      </c>
      <c r="X24" s="203">
        <v>4797084</v>
      </c>
      <c r="Y24" s="203">
        <v>0</v>
      </c>
      <c r="Z24" s="203">
        <v>0</v>
      </c>
      <c r="AA24" s="203">
        <v>0</v>
      </c>
      <c r="AB24" s="203">
        <v>10139997</v>
      </c>
      <c r="AC24" s="203">
        <v>0</v>
      </c>
      <c r="AD24" s="203">
        <v>0</v>
      </c>
      <c r="AE24" s="203">
        <v>0</v>
      </c>
      <c r="AF24" s="203">
        <v>0</v>
      </c>
      <c r="AG24" s="203">
        <v>0</v>
      </c>
      <c r="AH24" s="203">
        <v>0</v>
      </c>
      <c r="AI24" s="203">
        <v>0</v>
      </c>
      <c r="AJ24" s="203">
        <v>539222041</v>
      </c>
      <c r="AK24" s="203">
        <v>0</v>
      </c>
      <c r="AL24" s="203">
        <v>0</v>
      </c>
      <c r="AM24" s="203">
        <v>0</v>
      </c>
      <c r="AN24" s="203">
        <v>0</v>
      </c>
    </row>
    <row r="25" spans="2:40" ht="46.8">
      <c r="B25" s="129" t="s">
        <v>132</v>
      </c>
      <c r="C25" s="148" t="s">
        <v>133</v>
      </c>
      <c r="D25" s="12" t="s">
        <v>302</v>
      </c>
      <c r="E25" s="16" t="s">
        <v>468</v>
      </c>
      <c r="F25" s="208" t="s">
        <v>490</v>
      </c>
      <c r="G25" s="201">
        <v>1059965</v>
      </c>
      <c r="H25" s="15">
        <v>1059965</v>
      </c>
      <c r="I25" s="203">
        <v>0</v>
      </c>
      <c r="J25" s="203">
        <v>0</v>
      </c>
      <c r="K25" s="203">
        <v>0</v>
      </c>
      <c r="L25" s="203">
        <v>0</v>
      </c>
      <c r="M25" s="203">
        <v>0</v>
      </c>
      <c r="N25" s="203">
        <v>0</v>
      </c>
      <c r="O25" s="203">
        <v>0</v>
      </c>
      <c r="P25" s="203">
        <v>0</v>
      </c>
      <c r="Q25" s="203">
        <v>0</v>
      </c>
      <c r="R25" s="203">
        <v>0</v>
      </c>
      <c r="S25" s="203">
        <v>0</v>
      </c>
      <c r="T25" s="203">
        <v>0</v>
      </c>
      <c r="U25" s="203">
        <v>0</v>
      </c>
      <c r="V25" s="203">
        <v>0</v>
      </c>
      <c r="W25" s="203">
        <v>0</v>
      </c>
      <c r="X25" s="203">
        <v>0</v>
      </c>
      <c r="Y25" s="203">
        <v>0</v>
      </c>
      <c r="Z25" s="203">
        <v>0</v>
      </c>
      <c r="AA25" s="203">
        <v>0</v>
      </c>
      <c r="AB25" s="203">
        <v>0</v>
      </c>
      <c r="AC25" s="203">
        <v>0</v>
      </c>
      <c r="AD25" s="203">
        <v>0</v>
      </c>
      <c r="AE25" s="203">
        <v>0</v>
      </c>
      <c r="AF25" s="203">
        <v>0</v>
      </c>
      <c r="AG25" s="203">
        <v>0</v>
      </c>
      <c r="AH25" s="203">
        <v>1059965</v>
      </c>
      <c r="AI25" s="203">
        <v>0</v>
      </c>
      <c r="AJ25" s="203">
        <v>0</v>
      </c>
      <c r="AK25" s="203">
        <v>0</v>
      </c>
      <c r="AL25" s="203">
        <v>0</v>
      </c>
      <c r="AM25" s="203">
        <v>0</v>
      </c>
      <c r="AN25" s="203">
        <v>0</v>
      </c>
    </row>
    <row r="26" spans="2:40" ht="46.8">
      <c r="B26" s="129" t="s">
        <v>134</v>
      </c>
      <c r="C26" s="148" t="s">
        <v>135</v>
      </c>
      <c r="D26" s="12" t="s">
        <v>302</v>
      </c>
      <c r="E26" s="16" t="s">
        <v>446</v>
      </c>
      <c r="F26" s="21" t="s">
        <v>473</v>
      </c>
      <c r="G26" s="201">
        <v>4075250</v>
      </c>
      <c r="H26" s="15">
        <v>4075250</v>
      </c>
      <c r="I26" s="202">
        <v>0</v>
      </c>
      <c r="J26" s="202">
        <v>0</v>
      </c>
      <c r="K26" s="202">
        <v>0</v>
      </c>
      <c r="L26" s="202">
        <v>0</v>
      </c>
      <c r="M26" s="202">
        <v>0</v>
      </c>
      <c r="N26" s="202">
        <v>0</v>
      </c>
      <c r="O26" s="202">
        <v>0</v>
      </c>
      <c r="P26" s="202">
        <v>0</v>
      </c>
      <c r="Q26" s="202">
        <v>0</v>
      </c>
      <c r="R26" s="202">
        <v>0</v>
      </c>
      <c r="S26" s="202">
        <v>0</v>
      </c>
      <c r="T26" s="202">
        <v>0</v>
      </c>
      <c r="U26" s="202">
        <v>0</v>
      </c>
      <c r="V26" s="202">
        <v>0</v>
      </c>
      <c r="W26" s="202">
        <v>0</v>
      </c>
      <c r="X26" s="203">
        <v>3475250</v>
      </c>
      <c r="Y26" s="203">
        <v>0</v>
      </c>
      <c r="Z26" s="203">
        <v>0</v>
      </c>
      <c r="AA26" s="203">
        <v>0</v>
      </c>
      <c r="AB26" s="203">
        <v>0</v>
      </c>
      <c r="AC26" s="203">
        <v>0</v>
      </c>
      <c r="AD26" s="203">
        <v>0</v>
      </c>
      <c r="AE26" s="203">
        <v>0</v>
      </c>
      <c r="AF26" s="203">
        <v>0</v>
      </c>
      <c r="AG26" s="203">
        <v>0</v>
      </c>
      <c r="AH26" s="203">
        <v>0</v>
      </c>
      <c r="AI26" s="203">
        <v>0</v>
      </c>
      <c r="AJ26" s="203">
        <v>600000</v>
      </c>
      <c r="AK26" s="203">
        <v>0</v>
      </c>
      <c r="AL26" s="203">
        <v>0</v>
      </c>
      <c r="AM26" s="203">
        <v>0</v>
      </c>
      <c r="AN26" s="203">
        <v>0</v>
      </c>
    </row>
    <row r="27" spans="2:40" ht="31.2">
      <c r="B27" s="129" t="s">
        <v>134</v>
      </c>
      <c r="C27" s="148" t="s">
        <v>135</v>
      </c>
      <c r="D27" s="12" t="s">
        <v>302</v>
      </c>
      <c r="E27" s="16" t="s">
        <v>446</v>
      </c>
      <c r="F27" s="21" t="s">
        <v>474</v>
      </c>
      <c r="G27" s="201">
        <v>383349505</v>
      </c>
      <c r="H27" s="15">
        <v>56414000</v>
      </c>
      <c r="I27" s="202">
        <v>0</v>
      </c>
      <c r="J27" s="202">
        <v>0</v>
      </c>
      <c r="K27" s="202">
        <v>0</v>
      </c>
      <c r="L27" s="202">
        <v>0</v>
      </c>
      <c r="M27" s="202">
        <v>0</v>
      </c>
      <c r="N27" s="202">
        <v>0</v>
      </c>
      <c r="O27" s="202">
        <v>0</v>
      </c>
      <c r="P27" s="202">
        <v>0</v>
      </c>
      <c r="Q27" s="202">
        <v>0</v>
      </c>
      <c r="R27" s="202">
        <v>0</v>
      </c>
      <c r="S27" s="202">
        <v>0</v>
      </c>
      <c r="T27" s="202">
        <v>0</v>
      </c>
      <c r="U27" s="202">
        <v>0</v>
      </c>
      <c r="V27" s="202">
        <v>0</v>
      </c>
      <c r="W27" s="202">
        <v>0</v>
      </c>
      <c r="X27" s="203">
        <v>710000</v>
      </c>
      <c r="Y27" s="203">
        <v>1270000</v>
      </c>
      <c r="Z27" s="203">
        <v>670000</v>
      </c>
      <c r="AA27" s="203">
        <v>1120000</v>
      </c>
      <c r="AB27" s="203">
        <v>10000000</v>
      </c>
      <c r="AC27" s="203">
        <v>2550000</v>
      </c>
      <c r="AD27" s="203">
        <v>20000</v>
      </c>
      <c r="AE27" s="203">
        <v>18824000</v>
      </c>
      <c r="AF27" s="203">
        <v>2100000</v>
      </c>
      <c r="AG27" s="203">
        <v>3050000</v>
      </c>
      <c r="AH27" s="203">
        <v>10700000</v>
      </c>
      <c r="AI27" s="203">
        <v>0</v>
      </c>
      <c r="AJ27" s="203">
        <v>970000</v>
      </c>
      <c r="AK27" s="203">
        <v>1840000</v>
      </c>
      <c r="AL27" s="203">
        <v>240000</v>
      </c>
      <c r="AM27" s="203">
        <v>1630000</v>
      </c>
      <c r="AN27" s="203">
        <v>720000</v>
      </c>
    </row>
    <row r="28" spans="2:40">
      <c r="B28" s="130" t="s">
        <v>138</v>
      </c>
      <c r="C28" s="149" t="s">
        <v>139</v>
      </c>
      <c r="D28" s="3"/>
      <c r="E28" s="16"/>
      <c r="F28" s="21"/>
      <c r="G28" s="201">
        <v>0</v>
      </c>
      <c r="H28" s="15">
        <v>0</v>
      </c>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row>
    <row r="29" spans="2:40" ht="46.8">
      <c r="B29" s="129" t="s">
        <v>140</v>
      </c>
      <c r="C29" s="150" t="s">
        <v>141</v>
      </c>
      <c r="D29" s="12" t="s">
        <v>302</v>
      </c>
      <c r="E29" s="16" t="s">
        <v>447</v>
      </c>
      <c r="F29" s="21" t="s">
        <v>473</v>
      </c>
      <c r="G29" s="201">
        <v>342152286</v>
      </c>
      <c r="H29" s="15">
        <v>206480950</v>
      </c>
      <c r="I29" s="202">
        <v>0</v>
      </c>
      <c r="J29" s="202">
        <v>0</v>
      </c>
      <c r="K29" s="202">
        <v>0</v>
      </c>
      <c r="L29" s="202">
        <v>0</v>
      </c>
      <c r="M29" s="202">
        <v>0</v>
      </c>
      <c r="N29" s="202">
        <v>0</v>
      </c>
      <c r="O29" s="202">
        <v>0</v>
      </c>
      <c r="P29" s="202">
        <v>0</v>
      </c>
      <c r="Q29" s="202">
        <v>0</v>
      </c>
      <c r="R29" s="202">
        <v>0</v>
      </c>
      <c r="S29" s="202">
        <v>0</v>
      </c>
      <c r="T29" s="202">
        <v>0</v>
      </c>
      <c r="U29" s="202">
        <v>0</v>
      </c>
      <c r="V29" s="202">
        <v>0</v>
      </c>
      <c r="W29" s="202">
        <v>0</v>
      </c>
      <c r="X29" s="203">
        <v>12500000</v>
      </c>
      <c r="Y29" s="203">
        <v>0</v>
      </c>
      <c r="Z29" s="203">
        <v>25050000</v>
      </c>
      <c r="AA29" s="203">
        <v>0</v>
      </c>
      <c r="AB29" s="203">
        <v>25000000</v>
      </c>
      <c r="AC29" s="203">
        <v>113710100</v>
      </c>
      <c r="AD29" s="203">
        <v>0</v>
      </c>
      <c r="AE29" s="203">
        <v>4709950</v>
      </c>
      <c r="AF29" s="203">
        <v>1182900</v>
      </c>
      <c r="AG29" s="203">
        <v>9995600</v>
      </c>
      <c r="AH29" s="203">
        <v>2823000</v>
      </c>
      <c r="AI29" s="203">
        <v>0</v>
      </c>
      <c r="AJ29" s="203">
        <v>3000000</v>
      </c>
      <c r="AK29" s="203">
        <v>8509400</v>
      </c>
      <c r="AL29" s="203">
        <v>0</v>
      </c>
      <c r="AM29" s="203">
        <v>0</v>
      </c>
      <c r="AN29" s="203">
        <v>0</v>
      </c>
    </row>
    <row r="30" spans="2:40" ht="46.8">
      <c r="B30" s="129" t="s">
        <v>140</v>
      </c>
      <c r="C30" s="150" t="s">
        <v>141</v>
      </c>
      <c r="D30" s="12" t="s">
        <v>302</v>
      </c>
      <c r="E30" s="16" t="s">
        <v>448</v>
      </c>
      <c r="F30" s="21" t="s">
        <v>473</v>
      </c>
      <c r="G30" s="201">
        <v>151388000</v>
      </c>
      <c r="H30" s="15">
        <v>6705000</v>
      </c>
      <c r="I30" s="202">
        <v>0</v>
      </c>
      <c r="J30" s="202">
        <v>0</v>
      </c>
      <c r="K30" s="202">
        <v>0</v>
      </c>
      <c r="L30" s="202">
        <v>0</v>
      </c>
      <c r="M30" s="202">
        <v>0</v>
      </c>
      <c r="N30" s="202">
        <v>0</v>
      </c>
      <c r="O30" s="202">
        <v>0</v>
      </c>
      <c r="P30" s="202">
        <v>0</v>
      </c>
      <c r="Q30" s="202">
        <v>0</v>
      </c>
      <c r="R30" s="202">
        <v>0</v>
      </c>
      <c r="S30" s="202">
        <v>0</v>
      </c>
      <c r="T30" s="202">
        <v>0</v>
      </c>
      <c r="U30" s="202">
        <v>0</v>
      </c>
      <c r="V30" s="202">
        <v>0</v>
      </c>
      <c r="W30" s="202">
        <v>0</v>
      </c>
      <c r="X30" s="203">
        <v>0</v>
      </c>
      <c r="Y30" s="203">
        <v>0</v>
      </c>
      <c r="Z30" s="203">
        <v>0</v>
      </c>
      <c r="AA30" s="203">
        <v>0</v>
      </c>
      <c r="AB30" s="203">
        <v>0</v>
      </c>
      <c r="AC30" s="203">
        <v>6705000</v>
      </c>
      <c r="AD30" s="203">
        <v>0</v>
      </c>
      <c r="AE30" s="203">
        <v>0</v>
      </c>
      <c r="AF30" s="203">
        <v>0</v>
      </c>
      <c r="AG30" s="203">
        <v>0</v>
      </c>
      <c r="AH30" s="203">
        <v>0</v>
      </c>
      <c r="AI30" s="203">
        <v>0</v>
      </c>
      <c r="AJ30" s="203">
        <v>0</v>
      </c>
      <c r="AK30" s="203">
        <v>0</v>
      </c>
      <c r="AL30" s="203">
        <v>0</v>
      </c>
      <c r="AM30" s="203">
        <v>0</v>
      </c>
      <c r="AN30" s="203">
        <v>0</v>
      </c>
    </row>
    <row r="31" spans="2:40" ht="46.8">
      <c r="B31" s="129" t="s">
        <v>140</v>
      </c>
      <c r="C31" s="150" t="s">
        <v>141</v>
      </c>
      <c r="D31" s="12" t="s">
        <v>302</v>
      </c>
      <c r="E31" s="16" t="s">
        <v>480</v>
      </c>
      <c r="F31" s="21" t="s">
        <v>473</v>
      </c>
      <c r="G31" s="201">
        <v>472465228</v>
      </c>
      <c r="H31" s="15">
        <v>207573065</v>
      </c>
      <c r="I31" s="202">
        <v>0</v>
      </c>
      <c r="J31" s="202">
        <v>0</v>
      </c>
      <c r="K31" s="202">
        <v>0</v>
      </c>
      <c r="L31" s="202">
        <v>0</v>
      </c>
      <c r="M31" s="202">
        <v>0</v>
      </c>
      <c r="N31" s="202">
        <v>0</v>
      </c>
      <c r="O31" s="202">
        <v>0</v>
      </c>
      <c r="P31" s="202">
        <v>0</v>
      </c>
      <c r="Q31" s="202">
        <v>0</v>
      </c>
      <c r="R31" s="202">
        <v>0</v>
      </c>
      <c r="S31" s="202">
        <v>0</v>
      </c>
      <c r="T31" s="202">
        <v>0</v>
      </c>
      <c r="U31" s="202">
        <v>0</v>
      </c>
      <c r="V31" s="202">
        <v>0</v>
      </c>
      <c r="W31" s="202">
        <v>0</v>
      </c>
      <c r="X31" s="203">
        <v>233600</v>
      </c>
      <c r="Y31" s="203">
        <v>0</v>
      </c>
      <c r="Z31" s="203">
        <v>0</v>
      </c>
      <c r="AA31" s="203">
        <v>0</v>
      </c>
      <c r="AB31" s="203">
        <v>0</v>
      </c>
      <c r="AC31" s="203">
        <v>0</v>
      </c>
      <c r="AD31" s="203">
        <v>0</v>
      </c>
      <c r="AE31" s="203">
        <v>5206670</v>
      </c>
      <c r="AF31" s="203">
        <v>0</v>
      </c>
      <c r="AG31" s="203">
        <v>0</v>
      </c>
      <c r="AH31" s="203">
        <v>0</v>
      </c>
      <c r="AI31" s="203">
        <v>0</v>
      </c>
      <c r="AJ31" s="203">
        <v>115097790</v>
      </c>
      <c r="AK31" s="203">
        <v>80487660</v>
      </c>
      <c r="AL31" s="203">
        <v>6547345</v>
      </c>
      <c r="AM31" s="203">
        <v>0</v>
      </c>
      <c r="AN31" s="203">
        <v>0</v>
      </c>
    </row>
    <row r="32" spans="2:40" ht="46.8">
      <c r="B32" s="129" t="s">
        <v>140</v>
      </c>
      <c r="C32" s="150" t="s">
        <v>141</v>
      </c>
      <c r="D32" s="12" t="s">
        <v>302</v>
      </c>
      <c r="E32" s="16" t="s">
        <v>466</v>
      </c>
      <c r="F32" s="21" t="s">
        <v>473</v>
      </c>
      <c r="G32" s="201">
        <v>0</v>
      </c>
      <c r="H32" s="15">
        <v>0</v>
      </c>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row>
    <row r="33" spans="2:40">
      <c r="B33" s="129" t="s">
        <v>142</v>
      </c>
      <c r="C33" s="150" t="s">
        <v>143</v>
      </c>
      <c r="D33" s="12" t="s">
        <v>373</v>
      </c>
      <c r="E33" s="16"/>
      <c r="F33" s="21"/>
      <c r="G33" s="2"/>
      <c r="H33" s="15">
        <v>0</v>
      </c>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row>
    <row r="34" spans="2:40">
      <c r="B34" s="129" t="s">
        <v>144</v>
      </c>
      <c r="C34" s="150" t="s">
        <v>145</v>
      </c>
      <c r="D34" s="12" t="s">
        <v>373</v>
      </c>
      <c r="E34" s="16"/>
      <c r="F34" s="21"/>
      <c r="G34" s="2"/>
      <c r="H34" s="15">
        <v>0</v>
      </c>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row>
    <row r="35" spans="2:40">
      <c r="B35" s="128" t="s">
        <v>146</v>
      </c>
      <c r="C35" s="146" t="s">
        <v>147</v>
      </c>
      <c r="D35" s="3"/>
      <c r="E35" s="16"/>
      <c r="F35" s="21"/>
      <c r="G35" s="3"/>
      <c r="H35" s="15">
        <v>0</v>
      </c>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row>
    <row r="36" spans="2:40" ht="31.2">
      <c r="B36" s="129" t="s">
        <v>148</v>
      </c>
      <c r="C36" s="148" t="s">
        <v>149</v>
      </c>
      <c r="D36" s="12" t="s">
        <v>302</v>
      </c>
      <c r="E36" s="204" t="s">
        <v>469</v>
      </c>
      <c r="F36" s="21" t="s">
        <v>475</v>
      </c>
      <c r="G36" s="201">
        <v>15113921683</v>
      </c>
      <c r="H36" s="15">
        <v>15108811374</v>
      </c>
      <c r="I36" s="202">
        <v>10946585783</v>
      </c>
      <c r="J36" s="202">
        <v>0</v>
      </c>
      <c r="K36" s="202">
        <v>0</v>
      </c>
      <c r="L36" s="202">
        <v>0</v>
      </c>
      <c r="M36" s="202">
        <v>0</v>
      </c>
      <c r="N36" s="202">
        <v>0</v>
      </c>
      <c r="O36" s="202">
        <v>0</v>
      </c>
      <c r="P36" s="202">
        <v>0</v>
      </c>
      <c r="Q36" s="202">
        <v>0</v>
      </c>
      <c r="R36" s="202">
        <v>0</v>
      </c>
      <c r="S36" s="202">
        <v>0</v>
      </c>
      <c r="T36" s="202">
        <v>0</v>
      </c>
      <c r="U36" s="202">
        <v>0</v>
      </c>
      <c r="V36" s="202">
        <v>0</v>
      </c>
      <c r="W36" s="202">
        <v>0</v>
      </c>
      <c r="X36" s="203">
        <v>1325862579</v>
      </c>
      <c r="Y36" s="203">
        <v>1800790985</v>
      </c>
      <c r="Z36" s="203">
        <v>348595499</v>
      </c>
      <c r="AA36" s="203">
        <v>563411190</v>
      </c>
      <c r="AB36" s="203">
        <v>7722965</v>
      </c>
      <c r="AC36" s="203">
        <v>73307972</v>
      </c>
      <c r="AD36" s="203">
        <v>0</v>
      </c>
      <c r="AE36" s="203">
        <v>871260</v>
      </c>
      <c r="AF36" s="203">
        <v>2880177</v>
      </c>
      <c r="AG36" s="203">
        <v>6830300</v>
      </c>
      <c r="AH36" s="203">
        <v>69282</v>
      </c>
      <c r="AI36" s="203">
        <v>22050660</v>
      </c>
      <c r="AJ36" s="203">
        <v>0</v>
      </c>
      <c r="AK36" s="203">
        <v>0</v>
      </c>
      <c r="AL36" s="203">
        <v>0</v>
      </c>
      <c r="AM36" s="203">
        <v>9832722</v>
      </c>
      <c r="AN36" s="203">
        <v>0</v>
      </c>
    </row>
    <row r="37" spans="2:40" ht="31.2">
      <c r="B37" s="129" t="s">
        <v>148</v>
      </c>
      <c r="C37" s="148" t="s">
        <v>149</v>
      </c>
      <c r="D37" s="12" t="s">
        <v>302</v>
      </c>
      <c r="E37" s="16" t="s">
        <v>466</v>
      </c>
      <c r="F37" s="21" t="s">
        <v>475</v>
      </c>
      <c r="G37" s="201">
        <v>3600000</v>
      </c>
      <c r="H37" s="15">
        <v>3600000</v>
      </c>
      <c r="I37" s="202">
        <v>3600000</v>
      </c>
      <c r="J37" s="202">
        <v>0</v>
      </c>
      <c r="K37" s="202">
        <v>0</v>
      </c>
      <c r="L37" s="202">
        <v>0</v>
      </c>
      <c r="M37" s="202">
        <v>0</v>
      </c>
      <c r="N37" s="202">
        <v>0</v>
      </c>
      <c r="O37" s="202">
        <v>0</v>
      </c>
      <c r="P37" s="202">
        <v>0</v>
      </c>
      <c r="Q37" s="202">
        <v>0</v>
      </c>
      <c r="R37" s="202">
        <v>0</v>
      </c>
      <c r="S37" s="202">
        <v>0</v>
      </c>
      <c r="T37" s="202">
        <v>0</v>
      </c>
      <c r="U37" s="202">
        <v>0</v>
      </c>
      <c r="V37" s="202">
        <v>0</v>
      </c>
      <c r="W37" s="202">
        <v>0</v>
      </c>
      <c r="X37" s="203">
        <v>0</v>
      </c>
      <c r="Y37" s="203">
        <v>0</v>
      </c>
      <c r="Z37" s="203">
        <v>0</v>
      </c>
      <c r="AA37" s="203">
        <v>0</v>
      </c>
      <c r="AB37" s="203">
        <v>0</v>
      </c>
      <c r="AC37" s="203">
        <v>0</v>
      </c>
      <c r="AD37" s="203">
        <v>0</v>
      </c>
      <c r="AE37" s="203">
        <v>0</v>
      </c>
      <c r="AF37" s="203">
        <v>0</v>
      </c>
      <c r="AG37" s="203">
        <v>0</v>
      </c>
      <c r="AH37" s="203">
        <v>0</v>
      </c>
      <c r="AI37" s="203">
        <v>0</v>
      </c>
      <c r="AJ37" s="203">
        <v>0</v>
      </c>
      <c r="AK37" s="203">
        <v>0</v>
      </c>
      <c r="AL37" s="203">
        <v>0</v>
      </c>
      <c r="AM37" s="203">
        <v>0</v>
      </c>
      <c r="AN37" s="203">
        <v>0</v>
      </c>
    </row>
    <row r="38" spans="2:40">
      <c r="B38" s="129" t="s">
        <v>150</v>
      </c>
      <c r="C38" s="148" t="s">
        <v>151</v>
      </c>
      <c r="D38" s="12" t="s">
        <v>373</v>
      </c>
      <c r="E38" s="16"/>
      <c r="F38" s="21"/>
      <c r="G38" s="2"/>
      <c r="H38" s="15">
        <v>0</v>
      </c>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row>
    <row r="39" spans="2:40">
      <c r="B39" s="129" t="s">
        <v>152</v>
      </c>
      <c r="C39" s="148" t="s">
        <v>153</v>
      </c>
      <c r="D39" s="12" t="s">
        <v>373</v>
      </c>
      <c r="E39" s="16"/>
      <c r="F39" s="21"/>
      <c r="G39" s="3"/>
      <c r="H39" s="15">
        <v>0</v>
      </c>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row>
    <row r="40" spans="2:40" ht="31.2">
      <c r="B40" s="129" t="s">
        <v>154</v>
      </c>
      <c r="C40" s="147" t="s">
        <v>155</v>
      </c>
      <c r="D40" s="12" t="s">
        <v>302</v>
      </c>
      <c r="E40" s="16" t="s">
        <v>470</v>
      </c>
      <c r="F40" s="208" t="s">
        <v>476</v>
      </c>
      <c r="G40" s="201">
        <v>37828205</v>
      </c>
      <c r="H40" s="15">
        <v>37828205</v>
      </c>
      <c r="I40" s="202">
        <v>0</v>
      </c>
      <c r="J40" s="202">
        <v>0</v>
      </c>
      <c r="K40" s="202">
        <v>0</v>
      </c>
      <c r="L40" s="202">
        <v>0</v>
      </c>
      <c r="M40" s="202">
        <v>0</v>
      </c>
      <c r="N40" s="202">
        <v>0</v>
      </c>
      <c r="O40" s="202">
        <v>0</v>
      </c>
      <c r="P40" s="202">
        <v>0</v>
      </c>
      <c r="Q40" s="202">
        <v>0</v>
      </c>
      <c r="R40" s="202">
        <v>0</v>
      </c>
      <c r="S40" s="202">
        <v>0</v>
      </c>
      <c r="T40" s="202">
        <v>0</v>
      </c>
      <c r="U40" s="202">
        <v>0</v>
      </c>
      <c r="V40" s="202">
        <v>0</v>
      </c>
      <c r="W40" s="202">
        <v>0</v>
      </c>
      <c r="X40" s="203">
        <v>37828205</v>
      </c>
      <c r="Y40" s="203">
        <v>0</v>
      </c>
      <c r="Z40" s="203">
        <v>0</v>
      </c>
      <c r="AA40" s="203">
        <v>0</v>
      </c>
      <c r="AB40" s="203">
        <v>0</v>
      </c>
      <c r="AC40" s="203">
        <v>0</v>
      </c>
      <c r="AD40" s="203">
        <v>0</v>
      </c>
      <c r="AE40" s="203">
        <v>0</v>
      </c>
      <c r="AF40" s="203">
        <v>0</v>
      </c>
      <c r="AG40" s="203">
        <v>0</v>
      </c>
      <c r="AH40" s="203">
        <v>0</v>
      </c>
      <c r="AI40" s="203">
        <v>0</v>
      </c>
      <c r="AJ40" s="203">
        <v>0</v>
      </c>
      <c r="AK40" s="203">
        <v>0</v>
      </c>
      <c r="AL40" s="203">
        <v>0</v>
      </c>
      <c r="AM40" s="203">
        <v>0</v>
      </c>
      <c r="AN40" s="203">
        <v>0</v>
      </c>
    </row>
    <row r="41" spans="2:40">
      <c r="B41" s="131"/>
      <c r="C41" s="142"/>
      <c r="D41" s="3"/>
      <c r="E41" s="16"/>
      <c r="F41" s="21"/>
      <c r="G41" s="2"/>
      <c r="H41" s="15">
        <v>0</v>
      </c>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row>
    <row r="42" spans="2:40">
      <c r="B42" s="132" t="s">
        <v>156</v>
      </c>
      <c r="C42" s="141" t="s">
        <v>157</v>
      </c>
      <c r="D42" s="2"/>
      <c r="E42" s="209"/>
      <c r="F42" s="21"/>
      <c r="G42" s="2"/>
      <c r="H42" s="15">
        <v>0</v>
      </c>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row>
    <row r="43" spans="2:40">
      <c r="B43" s="129" t="s">
        <v>158</v>
      </c>
      <c r="C43" s="147" t="s">
        <v>159</v>
      </c>
      <c r="D43" s="12" t="s">
        <v>373</v>
      </c>
      <c r="E43" s="16"/>
      <c r="F43" s="21"/>
      <c r="G43" s="2"/>
      <c r="H43" s="15">
        <v>0</v>
      </c>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row>
    <row r="44" spans="2:40">
      <c r="B44" s="131"/>
      <c r="C44" s="143"/>
      <c r="D44" s="3"/>
      <c r="E44" s="16"/>
      <c r="F44" s="21"/>
      <c r="G44" s="2"/>
      <c r="H44" s="15">
        <v>0</v>
      </c>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row>
    <row r="45" spans="2:40">
      <c r="B45" s="132" t="s">
        <v>160</v>
      </c>
      <c r="C45" s="141" t="s">
        <v>0</v>
      </c>
      <c r="D45" s="3"/>
      <c r="E45" s="16"/>
      <c r="F45" s="21"/>
      <c r="G45" s="2"/>
      <c r="H45" s="15">
        <v>0</v>
      </c>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row>
    <row r="46" spans="2:40">
      <c r="B46" s="130" t="s">
        <v>161</v>
      </c>
      <c r="C46" s="146" t="s">
        <v>162</v>
      </c>
      <c r="D46" s="3"/>
      <c r="E46" s="16"/>
      <c r="F46" s="21"/>
      <c r="G46" s="2"/>
      <c r="H46" s="15">
        <v>0</v>
      </c>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row>
    <row r="47" spans="2:40">
      <c r="B47" s="130" t="s">
        <v>163</v>
      </c>
      <c r="C47" s="149" t="s">
        <v>164</v>
      </c>
      <c r="D47" s="3"/>
      <c r="E47" s="16"/>
      <c r="F47" s="21"/>
      <c r="G47" s="3"/>
      <c r="H47" s="15">
        <v>0</v>
      </c>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row>
    <row r="48" spans="2:40" ht="46.8">
      <c r="B48" s="129" t="s">
        <v>165</v>
      </c>
      <c r="C48" s="150" t="s">
        <v>166</v>
      </c>
      <c r="D48" s="12" t="s">
        <v>302</v>
      </c>
      <c r="E48" s="16" t="s">
        <v>449</v>
      </c>
      <c r="F48" s="208" t="s">
        <v>490</v>
      </c>
      <c r="G48" s="201">
        <v>765000000</v>
      </c>
      <c r="H48" s="15">
        <v>765000000</v>
      </c>
      <c r="I48" s="203">
        <v>0</v>
      </c>
      <c r="J48" s="203">
        <v>0</v>
      </c>
      <c r="K48" s="203">
        <v>0</v>
      </c>
      <c r="L48" s="203">
        <v>0</v>
      </c>
      <c r="M48" s="203">
        <v>0</v>
      </c>
      <c r="N48" s="203">
        <v>0</v>
      </c>
      <c r="O48" s="203">
        <v>0</v>
      </c>
      <c r="P48" s="203">
        <v>0</v>
      </c>
      <c r="Q48" s="203">
        <v>0</v>
      </c>
      <c r="R48" s="203">
        <v>0</v>
      </c>
      <c r="S48" s="203">
        <v>0</v>
      </c>
      <c r="T48" s="203">
        <v>0</v>
      </c>
      <c r="U48" s="203">
        <v>0</v>
      </c>
      <c r="V48" s="203">
        <v>0</v>
      </c>
      <c r="W48" s="203">
        <v>0</v>
      </c>
      <c r="X48" s="203">
        <v>510000000</v>
      </c>
      <c r="Y48" s="203">
        <v>0</v>
      </c>
      <c r="Z48" s="203">
        <v>255000000</v>
      </c>
      <c r="AA48" s="203">
        <v>0</v>
      </c>
      <c r="AB48" s="203">
        <v>0</v>
      </c>
      <c r="AC48" s="203">
        <v>0</v>
      </c>
      <c r="AD48" s="203">
        <v>0</v>
      </c>
      <c r="AE48" s="203">
        <v>0</v>
      </c>
      <c r="AF48" s="203">
        <v>0</v>
      </c>
      <c r="AG48" s="203">
        <v>0</v>
      </c>
      <c r="AH48" s="203">
        <v>0</v>
      </c>
      <c r="AI48" s="203">
        <v>0</v>
      </c>
      <c r="AJ48" s="203">
        <v>0</v>
      </c>
      <c r="AK48" s="203">
        <v>0</v>
      </c>
      <c r="AL48" s="203">
        <v>0</v>
      </c>
      <c r="AM48" s="203">
        <v>0</v>
      </c>
      <c r="AN48" s="203">
        <v>0</v>
      </c>
    </row>
    <row r="49" spans="2:40" ht="46.8">
      <c r="B49" s="129" t="s">
        <v>165</v>
      </c>
      <c r="C49" s="150" t="s">
        <v>166</v>
      </c>
      <c r="D49" s="12" t="s">
        <v>302</v>
      </c>
      <c r="E49" s="16" t="s">
        <v>450</v>
      </c>
      <c r="F49" s="21" t="s">
        <v>477</v>
      </c>
      <c r="G49" s="201">
        <v>1787277133</v>
      </c>
      <c r="H49" s="15">
        <v>1787277133</v>
      </c>
      <c r="I49" s="202">
        <v>0</v>
      </c>
      <c r="J49" s="202">
        <v>0</v>
      </c>
      <c r="K49" s="202">
        <v>0</v>
      </c>
      <c r="L49" s="202">
        <v>0</v>
      </c>
      <c r="M49" s="202">
        <v>0</v>
      </c>
      <c r="N49" s="202">
        <v>0</v>
      </c>
      <c r="O49" s="202">
        <v>0</v>
      </c>
      <c r="P49" s="202">
        <v>0</v>
      </c>
      <c r="Q49" s="202">
        <v>0</v>
      </c>
      <c r="R49" s="202">
        <v>0</v>
      </c>
      <c r="S49" s="202">
        <v>0</v>
      </c>
      <c r="T49" s="202">
        <v>0</v>
      </c>
      <c r="U49" s="202">
        <v>0</v>
      </c>
      <c r="V49" s="202">
        <v>0</v>
      </c>
      <c r="W49" s="202">
        <v>0</v>
      </c>
      <c r="X49" s="203">
        <v>170000000</v>
      </c>
      <c r="Y49" s="203">
        <v>1107277133</v>
      </c>
      <c r="Z49" s="203">
        <v>510000000</v>
      </c>
      <c r="AA49" s="203">
        <v>0</v>
      </c>
      <c r="AB49" s="203">
        <v>0</v>
      </c>
      <c r="AC49" s="203">
        <v>0</v>
      </c>
      <c r="AD49" s="203">
        <v>0</v>
      </c>
      <c r="AE49" s="203">
        <v>0</v>
      </c>
      <c r="AF49" s="203">
        <v>0</v>
      </c>
      <c r="AG49" s="203">
        <v>0</v>
      </c>
      <c r="AH49" s="203">
        <v>0</v>
      </c>
      <c r="AI49" s="203">
        <v>0</v>
      </c>
      <c r="AJ49" s="203">
        <v>0</v>
      </c>
      <c r="AK49" s="203">
        <v>0</v>
      </c>
      <c r="AL49" s="203">
        <v>0</v>
      </c>
      <c r="AM49" s="203">
        <v>0</v>
      </c>
      <c r="AN49" s="203">
        <v>0</v>
      </c>
    </row>
    <row r="50" spans="2:40">
      <c r="B50" s="129" t="s">
        <v>167</v>
      </c>
      <c r="C50" s="150" t="s">
        <v>168</v>
      </c>
      <c r="D50" s="12" t="s">
        <v>373</v>
      </c>
      <c r="E50" s="16"/>
      <c r="F50" s="170"/>
      <c r="G50" s="170"/>
      <c r="H50" s="170"/>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row>
    <row r="51" spans="2:40">
      <c r="B51" s="129" t="s">
        <v>169</v>
      </c>
      <c r="C51" s="148" t="s">
        <v>170</v>
      </c>
      <c r="D51" s="12" t="s">
        <v>373</v>
      </c>
      <c r="E51" s="16"/>
      <c r="F51" s="21"/>
      <c r="G51" s="3"/>
      <c r="H51" s="15">
        <v>0</v>
      </c>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row>
    <row r="52" spans="2:40">
      <c r="B52" s="130" t="s">
        <v>171</v>
      </c>
      <c r="C52" s="149" t="s">
        <v>172</v>
      </c>
      <c r="D52" s="2"/>
      <c r="E52" s="16"/>
      <c r="F52" s="21"/>
      <c r="G52" s="2"/>
      <c r="H52" s="15">
        <v>0</v>
      </c>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row>
    <row r="53" spans="2:40" ht="31.2">
      <c r="B53" s="129" t="s">
        <v>173</v>
      </c>
      <c r="C53" s="150" t="s">
        <v>174</v>
      </c>
      <c r="D53" s="12" t="s">
        <v>302</v>
      </c>
      <c r="E53" s="16" t="s">
        <v>451</v>
      </c>
      <c r="F53" s="21" t="s">
        <v>489</v>
      </c>
      <c r="G53" s="201">
        <v>13761062504</v>
      </c>
      <c r="H53" s="15">
        <v>13667679535</v>
      </c>
      <c r="I53" s="202">
        <v>0</v>
      </c>
      <c r="J53" s="202">
        <v>0</v>
      </c>
      <c r="K53" s="202">
        <v>0</v>
      </c>
      <c r="L53" s="202">
        <v>0</v>
      </c>
      <c r="M53" s="202">
        <v>0</v>
      </c>
      <c r="N53" s="202">
        <v>0</v>
      </c>
      <c r="O53" s="202">
        <v>0</v>
      </c>
      <c r="P53" s="202">
        <v>0</v>
      </c>
      <c r="Q53" s="202">
        <v>0</v>
      </c>
      <c r="R53" s="202">
        <v>0</v>
      </c>
      <c r="S53" s="202">
        <v>0</v>
      </c>
      <c r="T53" s="202">
        <v>0</v>
      </c>
      <c r="U53" s="202">
        <v>0</v>
      </c>
      <c r="V53" s="202">
        <v>0</v>
      </c>
      <c r="W53" s="202">
        <v>0</v>
      </c>
      <c r="X53" s="203">
        <v>1703751080</v>
      </c>
      <c r="Y53" s="203">
        <v>4427130405</v>
      </c>
      <c r="Z53" s="203">
        <v>4316670273</v>
      </c>
      <c r="AA53" s="203">
        <v>1140201973</v>
      </c>
      <c r="AB53" s="203">
        <v>9675254</v>
      </c>
      <c r="AC53" s="203">
        <v>0</v>
      </c>
      <c r="AD53" s="203">
        <v>0</v>
      </c>
      <c r="AE53" s="203">
        <v>0</v>
      </c>
      <c r="AF53" s="203">
        <v>0</v>
      </c>
      <c r="AG53" s="203">
        <v>0</v>
      </c>
      <c r="AH53" s="203">
        <v>0</v>
      </c>
      <c r="AI53" s="203">
        <v>249217937</v>
      </c>
      <c r="AJ53" s="203">
        <v>0</v>
      </c>
      <c r="AK53" s="203">
        <v>0</v>
      </c>
      <c r="AL53" s="203">
        <v>0</v>
      </c>
      <c r="AM53" s="203">
        <v>1821032613</v>
      </c>
      <c r="AN53" s="203">
        <v>0</v>
      </c>
    </row>
    <row r="54" spans="2:40" ht="46.8">
      <c r="B54" s="129" t="s">
        <v>173</v>
      </c>
      <c r="C54" s="150" t="s">
        <v>174</v>
      </c>
      <c r="D54" s="12" t="s">
        <v>302</v>
      </c>
      <c r="E54" s="16" t="s">
        <v>452</v>
      </c>
      <c r="F54" s="21" t="s">
        <v>473</v>
      </c>
      <c r="G54" s="201">
        <v>2404880428</v>
      </c>
      <c r="H54" s="15">
        <v>2389772365</v>
      </c>
      <c r="I54" s="202">
        <v>0</v>
      </c>
      <c r="J54" s="202">
        <v>0</v>
      </c>
      <c r="K54" s="202">
        <v>0</v>
      </c>
      <c r="L54" s="202">
        <v>0</v>
      </c>
      <c r="M54" s="202">
        <v>0</v>
      </c>
      <c r="N54" s="202">
        <v>0</v>
      </c>
      <c r="O54" s="202">
        <v>0</v>
      </c>
      <c r="P54" s="202">
        <v>0</v>
      </c>
      <c r="Q54" s="202">
        <v>0</v>
      </c>
      <c r="R54" s="202">
        <v>0</v>
      </c>
      <c r="S54" s="202">
        <v>0</v>
      </c>
      <c r="T54" s="202">
        <v>0</v>
      </c>
      <c r="U54" s="202">
        <v>0</v>
      </c>
      <c r="V54" s="202">
        <v>0</v>
      </c>
      <c r="W54" s="202">
        <v>0</v>
      </c>
      <c r="X54" s="203">
        <v>300661957</v>
      </c>
      <c r="Y54" s="203">
        <v>781258307</v>
      </c>
      <c r="Z54" s="203">
        <v>761765342</v>
      </c>
      <c r="AA54" s="203">
        <v>201212113</v>
      </c>
      <c r="AB54" s="203">
        <v>1709162</v>
      </c>
      <c r="AC54" s="203">
        <v>0</v>
      </c>
      <c r="AD54" s="203">
        <v>6445904</v>
      </c>
      <c r="AE54" s="203">
        <v>0</v>
      </c>
      <c r="AF54" s="203">
        <v>0</v>
      </c>
      <c r="AG54" s="203">
        <v>0</v>
      </c>
      <c r="AH54" s="203">
        <v>0</v>
      </c>
      <c r="AI54" s="203">
        <v>42553750</v>
      </c>
      <c r="AJ54" s="203">
        <v>0</v>
      </c>
      <c r="AK54" s="203">
        <v>0</v>
      </c>
      <c r="AL54" s="203">
        <v>0</v>
      </c>
      <c r="AM54" s="203">
        <v>294165830</v>
      </c>
      <c r="AN54" s="203">
        <v>0</v>
      </c>
    </row>
    <row r="55" spans="2:40" ht="31.2">
      <c r="B55" s="129" t="s">
        <v>175</v>
      </c>
      <c r="C55" s="150" t="s">
        <v>176</v>
      </c>
      <c r="D55" s="12" t="s">
        <v>302</v>
      </c>
      <c r="E55" s="16" t="s">
        <v>453</v>
      </c>
      <c r="F55" s="21" t="s">
        <v>489</v>
      </c>
      <c r="G55" s="201">
        <v>6349829224</v>
      </c>
      <c r="H55" s="15">
        <v>6349829224</v>
      </c>
      <c r="I55" s="202">
        <v>0</v>
      </c>
      <c r="J55" s="202">
        <v>0</v>
      </c>
      <c r="K55" s="202">
        <v>0</v>
      </c>
      <c r="L55" s="202">
        <v>0</v>
      </c>
      <c r="M55" s="202">
        <v>0</v>
      </c>
      <c r="N55" s="202">
        <v>0</v>
      </c>
      <c r="O55" s="202">
        <v>4690832000</v>
      </c>
      <c r="P55" s="202">
        <v>1658997224</v>
      </c>
      <c r="Q55" s="202">
        <v>0</v>
      </c>
      <c r="R55" s="202">
        <v>0</v>
      </c>
      <c r="S55" s="202">
        <v>0</v>
      </c>
      <c r="T55" s="202">
        <v>0</v>
      </c>
      <c r="U55" s="202">
        <v>0</v>
      </c>
      <c r="V55" s="202">
        <v>0</v>
      </c>
      <c r="W55" s="202">
        <v>0</v>
      </c>
      <c r="X55" s="203">
        <v>0</v>
      </c>
      <c r="Y55" s="203">
        <v>0</v>
      </c>
      <c r="Z55" s="203">
        <v>0</v>
      </c>
      <c r="AA55" s="203">
        <v>0</v>
      </c>
      <c r="AB55" s="203">
        <v>0</v>
      </c>
      <c r="AC55" s="203">
        <v>0</v>
      </c>
      <c r="AD55" s="203">
        <v>0</v>
      </c>
      <c r="AE55" s="203">
        <v>0</v>
      </c>
      <c r="AF55" s="203">
        <v>0</v>
      </c>
      <c r="AG55" s="203">
        <v>0</v>
      </c>
      <c r="AH55" s="203">
        <v>0</v>
      </c>
      <c r="AI55" s="203">
        <v>0</v>
      </c>
      <c r="AJ55" s="203">
        <v>0</v>
      </c>
      <c r="AK55" s="203">
        <v>0</v>
      </c>
      <c r="AL55" s="203">
        <v>0</v>
      </c>
      <c r="AM55" s="203">
        <v>0</v>
      </c>
      <c r="AN55" s="203">
        <v>0</v>
      </c>
    </row>
    <row r="56" spans="2:40">
      <c r="B56" s="130" t="s">
        <v>284</v>
      </c>
      <c r="C56" s="151" t="s">
        <v>177</v>
      </c>
      <c r="D56" s="2"/>
      <c r="E56" s="16"/>
      <c r="F56" s="21"/>
      <c r="G56" s="201">
        <v>0</v>
      </c>
      <c r="H56" s="15">
        <v>0</v>
      </c>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row>
    <row r="57" spans="2:40" ht="31.2">
      <c r="B57" s="129" t="s">
        <v>178</v>
      </c>
      <c r="C57" s="152" t="s">
        <v>179</v>
      </c>
      <c r="D57" s="12" t="s">
        <v>302</v>
      </c>
      <c r="E57" s="16" t="s">
        <v>454</v>
      </c>
      <c r="F57" s="21" t="s">
        <v>489</v>
      </c>
      <c r="G57" s="201">
        <v>46253416761</v>
      </c>
      <c r="H57" s="15">
        <v>46253416761</v>
      </c>
      <c r="I57" s="202">
        <v>46253416761</v>
      </c>
      <c r="J57" s="202">
        <v>0</v>
      </c>
      <c r="K57" s="202">
        <v>0</v>
      </c>
      <c r="L57" s="202">
        <v>0</v>
      </c>
      <c r="M57" s="202">
        <v>0</v>
      </c>
      <c r="N57" s="202">
        <v>0</v>
      </c>
      <c r="O57" s="202">
        <v>0</v>
      </c>
      <c r="P57" s="202">
        <v>0</v>
      </c>
      <c r="Q57" s="202">
        <v>0</v>
      </c>
      <c r="R57" s="202">
        <v>0</v>
      </c>
      <c r="S57" s="202">
        <v>0</v>
      </c>
      <c r="T57" s="202">
        <v>0</v>
      </c>
      <c r="U57" s="202">
        <v>0</v>
      </c>
      <c r="V57" s="202">
        <v>0</v>
      </c>
      <c r="W57" s="202">
        <v>0</v>
      </c>
      <c r="X57" s="203">
        <v>0</v>
      </c>
      <c r="Y57" s="203">
        <v>0</v>
      </c>
      <c r="Z57" s="203">
        <v>0</v>
      </c>
      <c r="AA57" s="203">
        <v>0</v>
      </c>
      <c r="AB57" s="203">
        <v>0</v>
      </c>
      <c r="AC57" s="203">
        <v>0</v>
      </c>
      <c r="AD57" s="203">
        <v>0</v>
      </c>
      <c r="AE57" s="203">
        <v>0</v>
      </c>
      <c r="AF57" s="203">
        <v>0</v>
      </c>
      <c r="AG57" s="203">
        <v>0</v>
      </c>
      <c r="AH57" s="203">
        <v>0</v>
      </c>
      <c r="AI57" s="203">
        <v>0</v>
      </c>
      <c r="AJ57" s="203">
        <v>0</v>
      </c>
      <c r="AK57" s="203">
        <v>0</v>
      </c>
      <c r="AL57" s="203">
        <v>0</v>
      </c>
      <c r="AM57" s="203">
        <v>0</v>
      </c>
      <c r="AN57" s="203">
        <v>0</v>
      </c>
    </row>
    <row r="58" spans="2:40" ht="31.2">
      <c r="B58" s="129" t="s">
        <v>178</v>
      </c>
      <c r="C58" s="152" t="s">
        <v>179</v>
      </c>
      <c r="D58" s="12" t="s">
        <v>302</v>
      </c>
      <c r="E58" s="16" t="s">
        <v>481</v>
      </c>
      <c r="F58" s="21" t="s">
        <v>489</v>
      </c>
      <c r="G58" s="201">
        <v>19822892898</v>
      </c>
      <c r="H58" s="15">
        <v>19822892898</v>
      </c>
      <c r="I58" s="202">
        <v>19822892898</v>
      </c>
      <c r="J58" s="202">
        <v>0</v>
      </c>
      <c r="K58" s="202">
        <v>0</v>
      </c>
      <c r="L58" s="202">
        <v>0</v>
      </c>
      <c r="M58" s="202">
        <v>0</v>
      </c>
      <c r="N58" s="202">
        <v>0</v>
      </c>
      <c r="O58" s="202">
        <v>0</v>
      </c>
      <c r="P58" s="202">
        <v>0</v>
      </c>
      <c r="Q58" s="202">
        <v>0</v>
      </c>
      <c r="R58" s="202">
        <v>0</v>
      </c>
      <c r="S58" s="202">
        <v>0</v>
      </c>
      <c r="T58" s="202">
        <v>0</v>
      </c>
      <c r="U58" s="202">
        <v>0</v>
      </c>
      <c r="V58" s="202">
        <v>0</v>
      </c>
      <c r="W58" s="202">
        <v>0</v>
      </c>
      <c r="X58" s="203">
        <v>0</v>
      </c>
      <c r="Y58" s="203">
        <v>0</v>
      </c>
      <c r="Z58" s="203">
        <v>0</v>
      </c>
      <c r="AA58" s="203">
        <v>0</v>
      </c>
      <c r="AB58" s="203">
        <v>0</v>
      </c>
      <c r="AC58" s="203">
        <v>0</v>
      </c>
      <c r="AD58" s="203">
        <v>0</v>
      </c>
      <c r="AE58" s="203">
        <v>0</v>
      </c>
      <c r="AF58" s="203">
        <v>0</v>
      </c>
      <c r="AG58" s="203">
        <v>0</v>
      </c>
      <c r="AH58" s="203">
        <v>0</v>
      </c>
      <c r="AI58" s="203">
        <v>0</v>
      </c>
      <c r="AJ58" s="203">
        <v>0</v>
      </c>
      <c r="AK58" s="203">
        <v>0</v>
      </c>
      <c r="AL58" s="203">
        <v>0</v>
      </c>
      <c r="AM58" s="203">
        <v>0</v>
      </c>
      <c r="AN58" s="203">
        <v>0</v>
      </c>
    </row>
    <row r="59" spans="2:40" ht="46.8">
      <c r="B59" s="129" t="s">
        <v>180</v>
      </c>
      <c r="C59" s="152" t="s">
        <v>181</v>
      </c>
      <c r="D59" s="12" t="s">
        <v>302</v>
      </c>
      <c r="E59" s="16" t="s">
        <v>471</v>
      </c>
      <c r="F59" s="208" t="s">
        <v>491</v>
      </c>
      <c r="G59" s="201">
        <v>64332195324</v>
      </c>
      <c r="H59" s="15">
        <v>64332195324</v>
      </c>
      <c r="I59" s="202">
        <v>0</v>
      </c>
      <c r="J59" s="202">
        <v>64329500490</v>
      </c>
      <c r="K59" s="202">
        <v>0</v>
      </c>
      <c r="L59" s="202">
        <v>0</v>
      </c>
      <c r="M59" s="202">
        <v>0</v>
      </c>
      <c r="N59" s="202">
        <v>0</v>
      </c>
      <c r="O59" s="202">
        <v>0</v>
      </c>
      <c r="P59" s="202">
        <v>0</v>
      </c>
      <c r="Q59" s="202">
        <v>0</v>
      </c>
      <c r="R59" s="202">
        <v>0</v>
      </c>
      <c r="S59" s="202">
        <v>2694834</v>
      </c>
      <c r="T59" s="202">
        <v>0</v>
      </c>
      <c r="U59" s="202">
        <v>0</v>
      </c>
      <c r="V59" s="202">
        <v>0</v>
      </c>
      <c r="W59" s="202">
        <v>0</v>
      </c>
      <c r="X59" s="203">
        <v>0</v>
      </c>
      <c r="Y59" s="203">
        <v>0</v>
      </c>
      <c r="Z59" s="203">
        <v>0</v>
      </c>
      <c r="AA59" s="203">
        <v>0</v>
      </c>
      <c r="AB59" s="203">
        <v>0</v>
      </c>
      <c r="AC59" s="203">
        <v>0</v>
      </c>
      <c r="AD59" s="203">
        <v>0</v>
      </c>
      <c r="AE59" s="203">
        <v>0</v>
      </c>
      <c r="AF59" s="203">
        <v>0</v>
      </c>
      <c r="AG59" s="203">
        <v>0</v>
      </c>
      <c r="AH59" s="203">
        <v>0</v>
      </c>
      <c r="AI59" s="203">
        <v>0</v>
      </c>
      <c r="AJ59" s="203">
        <v>0</v>
      </c>
      <c r="AK59" s="203">
        <v>0</v>
      </c>
      <c r="AL59" s="203">
        <v>0</v>
      </c>
      <c r="AM59" s="203">
        <v>0</v>
      </c>
      <c r="AN59" s="203">
        <v>0</v>
      </c>
    </row>
    <row r="60" spans="2:40" ht="46.8">
      <c r="B60" s="129" t="s">
        <v>180</v>
      </c>
      <c r="C60" s="152" t="s">
        <v>181</v>
      </c>
      <c r="D60" s="12" t="s">
        <v>303</v>
      </c>
      <c r="E60" s="16" t="s">
        <v>472</v>
      </c>
      <c r="F60" s="208" t="s">
        <v>491</v>
      </c>
      <c r="G60" s="201">
        <v>20437264916.000004</v>
      </c>
      <c r="H60" s="15">
        <v>0</v>
      </c>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6"/>
      <c r="AH60" s="206"/>
      <c r="AI60" s="206"/>
      <c r="AJ60" s="206"/>
      <c r="AK60" s="206"/>
      <c r="AL60" s="206"/>
      <c r="AM60" s="206"/>
      <c r="AN60" s="206"/>
    </row>
    <row r="61" spans="2:40" ht="46.8">
      <c r="B61" s="129" t="s">
        <v>180</v>
      </c>
      <c r="C61" s="152" t="s">
        <v>181</v>
      </c>
      <c r="D61" s="12" t="s">
        <v>302</v>
      </c>
      <c r="E61" s="16" t="s">
        <v>455</v>
      </c>
      <c r="F61" s="208" t="s">
        <v>491</v>
      </c>
      <c r="G61" s="201">
        <v>4530207508</v>
      </c>
      <c r="H61" s="15">
        <v>4530207508</v>
      </c>
      <c r="I61" s="202">
        <v>0</v>
      </c>
      <c r="J61" s="202">
        <v>0</v>
      </c>
      <c r="K61" s="202">
        <v>4530207508</v>
      </c>
      <c r="L61" s="202">
        <v>0</v>
      </c>
      <c r="M61" s="202">
        <v>0</v>
      </c>
      <c r="N61" s="202">
        <v>0</v>
      </c>
      <c r="O61" s="202">
        <v>0</v>
      </c>
      <c r="P61" s="202">
        <v>0</v>
      </c>
      <c r="Q61" s="202">
        <v>0</v>
      </c>
      <c r="R61" s="202">
        <v>0</v>
      </c>
      <c r="S61" s="202">
        <v>0</v>
      </c>
      <c r="T61" s="202">
        <v>0</v>
      </c>
      <c r="U61" s="202">
        <v>0</v>
      </c>
      <c r="V61" s="202">
        <v>0</v>
      </c>
      <c r="W61" s="202">
        <v>0</v>
      </c>
      <c r="X61" s="203">
        <v>0</v>
      </c>
      <c r="Y61" s="203">
        <v>0</v>
      </c>
      <c r="Z61" s="203">
        <v>0</v>
      </c>
      <c r="AA61" s="203">
        <v>0</v>
      </c>
      <c r="AB61" s="203">
        <v>0</v>
      </c>
      <c r="AC61" s="203">
        <v>0</v>
      </c>
      <c r="AD61" s="203">
        <v>0</v>
      </c>
      <c r="AE61" s="203">
        <v>0</v>
      </c>
      <c r="AF61" s="203">
        <v>0</v>
      </c>
      <c r="AG61" s="203">
        <v>0</v>
      </c>
      <c r="AH61" s="203">
        <v>0</v>
      </c>
      <c r="AI61" s="203">
        <v>0</v>
      </c>
      <c r="AJ61" s="203">
        <v>0</v>
      </c>
      <c r="AK61" s="203">
        <v>0</v>
      </c>
      <c r="AL61" s="203">
        <v>0</v>
      </c>
      <c r="AM61" s="203">
        <v>0</v>
      </c>
      <c r="AN61" s="203">
        <v>0</v>
      </c>
    </row>
    <row r="62" spans="2:40" ht="31.2">
      <c r="B62" s="129" t="s">
        <v>182</v>
      </c>
      <c r="C62" s="150" t="s">
        <v>199</v>
      </c>
      <c r="D62" s="12" t="s">
        <v>302</v>
      </c>
      <c r="E62" s="16" t="s">
        <v>463</v>
      </c>
      <c r="F62" s="21" t="s">
        <v>474</v>
      </c>
      <c r="G62" s="201">
        <v>1975401618</v>
      </c>
      <c r="H62" s="15">
        <v>1975401618</v>
      </c>
      <c r="I62" s="202">
        <v>1260000</v>
      </c>
      <c r="J62" s="202">
        <v>103603218</v>
      </c>
      <c r="K62" s="202">
        <v>0</v>
      </c>
      <c r="L62" s="202">
        <v>0</v>
      </c>
      <c r="M62" s="202">
        <v>0</v>
      </c>
      <c r="N62" s="202">
        <v>0</v>
      </c>
      <c r="O62" s="202">
        <v>277239175</v>
      </c>
      <c r="P62" s="202">
        <v>0</v>
      </c>
      <c r="Q62" s="202">
        <v>355660800</v>
      </c>
      <c r="R62" s="202">
        <v>948428800</v>
      </c>
      <c r="S62" s="202">
        <v>30428370</v>
      </c>
      <c r="T62" s="202">
        <v>0</v>
      </c>
      <c r="U62" s="202">
        <v>110589255</v>
      </c>
      <c r="V62" s="202">
        <v>148192000</v>
      </c>
      <c r="W62" s="202">
        <v>0</v>
      </c>
      <c r="X62" s="203">
        <v>0</v>
      </c>
      <c r="Y62" s="203">
        <v>0</v>
      </c>
      <c r="Z62" s="203">
        <v>0</v>
      </c>
      <c r="AA62" s="203">
        <v>0</v>
      </c>
      <c r="AB62" s="203">
        <v>0</v>
      </c>
      <c r="AC62" s="203">
        <v>0</v>
      </c>
      <c r="AD62" s="203">
        <v>0</v>
      </c>
      <c r="AE62" s="203">
        <v>0</v>
      </c>
      <c r="AF62" s="203">
        <v>0</v>
      </c>
      <c r="AG62" s="203">
        <v>0</v>
      </c>
      <c r="AH62" s="203">
        <v>0</v>
      </c>
      <c r="AI62" s="203">
        <v>0</v>
      </c>
      <c r="AJ62" s="203">
        <v>0</v>
      </c>
      <c r="AK62" s="203">
        <v>0</v>
      </c>
      <c r="AL62" s="203">
        <v>0</v>
      </c>
      <c r="AM62" s="203">
        <v>0</v>
      </c>
      <c r="AN62" s="203">
        <v>0</v>
      </c>
    </row>
    <row r="63" spans="2:40" ht="46.8">
      <c r="B63" s="129" t="s">
        <v>182</v>
      </c>
      <c r="C63" s="150" t="s">
        <v>199</v>
      </c>
      <c r="D63" s="12" t="s">
        <v>302</v>
      </c>
      <c r="E63" s="16" t="s">
        <v>456</v>
      </c>
      <c r="F63" s="21" t="s">
        <v>473</v>
      </c>
      <c r="G63" s="201">
        <v>125000000</v>
      </c>
      <c r="H63" s="15">
        <v>125000000</v>
      </c>
      <c r="I63" s="202">
        <v>0</v>
      </c>
      <c r="J63" s="202">
        <v>0</v>
      </c>
      <c r="K63" s="202">
        <v>0</v>
      </c>
      <c r="L63" s="202">
        <v>0</v>
      </c>
      <c r="M63" s="202">
        <v>0</v>
      </c>
      <c r="N63" s="202">
        <v>0</v>
      </c>
      <c r="O63" s="202">
        <v>0</v>
      </c>
      <c r="P63" s="202">
        <v>0</v>
      </c>
      <c r="Q63" s="202">
        <v>0</v>
      </c>
      <c r="R63" s="202">
        <v>0</v>
      </c>
      <c r="S63" s="202">
        <v>0</v>
      </c>
      <c r="T63" s="202">
        <v>0</v>
      </c>
      <c r="U63" s="202">
        <v>0</v>
      </c>
      <c r="V63" s="202">
        <v>0</v>
      </c>
      <c r="W63" s="202">
        <v>0</v>
      </c>
      <c r="X63" s="203">
        <v>75000000</v>
      </c>
      <c r="Y63" s="203">
        <v>0</v>
      </c>
      <c r="Z63" s="203">
        <v>25000000</v>
      </c>
      <c r="AA63" s="203">
        <v>0</v>
      </c>
      <c r="AB63" s="203">
        <v>0</v>
      </c>
      <c r="AC63" s="203">
        <v>0</v>
      </c>
      <c r="AD63" s="203">
        <v>0</v>
      </c>
      <c r="AE63" s="203">
        <v>0</v>
      </c>
      <c r="AF63" s="203">
        <v>0</v>
      </c>
      <c r="AG63" s="203">
        <v>0</v>
      </c>
      <c r="AH63" s="203">
        <v>0</v>
      </c>
      <c r="AI63" s="203">
        <v>0</v>
      </c>
      <c r="AJ63" s="203">
        <v>0</v>
      </c>
      <c r="AK63" s="203">
        <v>0</v>
      </c>
      <c r="AL63" s="203">
        <v>0</v>
      </c>
      <c r="AM63" s="203">
        <v>25000000</v>
      </c>
      <c r="AN63" s="203">
        <v>0</v>
      </c>
    </row>
    <row r="64" spans="2:40" ht="31.2">
      <c r="B64" s="129" t="s">
        <v>182</v>
      </c>
      <c r="C64" s="150" t="s">
        <v>199</v>
      </c>
      <c r="D64" s="12" t="s">
        <v>302</v>
      </c>
      <c r="E64" s="16" t="s">
        <v>464</v>
      </c>
      <c r="F64" s="21" t="s">
        <v>474</v>
      </c>
      <c r="G64" s="201">
        <v>1433443200</v>
      </c>
      <c r="H64" s="15">
        <v>1433443200</v>
      </c>
      <c r="I64" s="202">
        <v>0</v>
      </c>
      <c r="J64" s="202">
        <v>10800000</v>
      </c>
      <c r="K64" s="202">
        <v>0</v>
      </c>
      <c r="L64" s="202">
        <v>0</v>
      </c>
      <c r="M64" s="202">
        <v>0</v>
      </c>
      <c r="N64" s="202">
        <v>0</v>
      </c>
      <c r="O64" s="202">
        <v>0</v>
      </c>
      <c r="P64" s="202">
        <v>0</v>
      </c>
      <c r="Q64" s="202">
        <v>355660800</v>
      </c>
      <c r="R64" s="202">
        <v>948428800</v>
      </c>
      <c r="S64" s="202">
        <v>0</v>
      </c>
      <c r="T64" s="202">
        <v>0</v>
      </c>
      <c r="U64" s="202">
        <v>0</v>
      </c>
      <c r="V64" s="202">
        <v>118553600</v>
      </c>
      <c r="W64" s="202">
        <v>0</v>
      </c>
      <c r="X64" s="203">
        <v>0</v>
      </c>
      <c r="Y64" s="203">
        <v>0</v>
      </c>
      <c r="Z64" s="203">
        <v>0</v>
      </c>
      <c r="AA64" s="203">
        <v>0</v>
      </c>
      <c r="AB64" s="203">
        <v>0</v>
      </c>
      <c r="AC64" s="203">
        <v>0</v>
      </c>
      <c r="AD64" s="203">
        <v>0</v>
      </c>
      <c r="AE64" s="203">
        <v>0</v>
      </c>
      <c r="AF64" s="203">
        <v>0</v>
      </c>
      <c r="AG64" s="203">
        <v>0</v>
      </c>
      <c r="AH64" s="203">
        <v>0</v>
      </c>
      <c r="AI64" s="203">
        <v>0</v>
      </c>
      <c r="AJ64" s="203">
        <v>0</v>
      </c>
      <c r="AK64" s="203">
        <v>0</v>
      </c>
      <c r="AL64" s="203">
        <v>0</v>
      </c>
      <c r="AM64" s="203">
        <v>0</v>
      </c>
      <c r="AN64" s="203">
        <v>0</v>
      </c>
    </row>
    <row r="65" spans="2:14">
      <c r="B65" s="129" t="s">
        <v>183</v>
      </c>
      <c r="C65" s="150" t="s">
        <v>200</v>
      </c>
      <c r="D65" s="12" t="s">
        <v>373</v>
      </c>
      <c r="E65" s="16"/>
      <c r="F65" s="21"/>
      <c r="G65" s="25"/>
      <c r="H65" s="121">
        <v>0</v>
      </c>
      <c r="I65" s="126"/>
      <c r="J65" s="126"/>
      <c r="K65" s="126"/>
      <c r="L65" s="126"/>
      <c r="M65" s="126"/>
      <c r="N65" s="127"/>
    </row>
    <row r="66" spans="2:14">
      <c r="B66" s="130" t="s">
        <v>184</v>
      </c>
      <c r="C66" s="149" t="s">
        <v>185</v>
      </c>
      <c r="D66" s="2"/>
      <c r="E66" s="16"/>
      <c r="F66" s="21"/>
      <c r="G66" s="25"/>
      <c r="H66" s="121"/>
      <c r="I66" s="126"/>
      <c r="J66" s="126"/>
      <c r="K66" s="126"/>
      <c r="L66" s="126"/>
      <c r="M66" s="126"/>
      <c r="N66" s="127"/>
    </row>
    <row r="67" spans="2:14">
      <c r="B67" s="133" t="s">
        <v>186</v>
      </c>
      <c r="C67" s="150" t="s">
        <v>187</v>
      </c>
      <c r="D67" s="12" t="s">
        <v>373</v>
      </c>
      <c r="E67" s="17"/>
      <c r="F67" s="22"/>
      <c r="G67" s="25"/>
      <c r="H67" s="121">
        <v>0</v>
      </c>
      <c r="I67" s="126"/>
      <c r="J67" s="126"/>
      <c r="K67" s="126"/>
      <c r="L67" s="126"/>
      <c r="M67" s="126"/>
      <c r="N67" s="127"/>
    </row>
    <row r="68" spans="2:14">
      <c r="B68" s="129" t="s">
        <v>188</v>
      </c>
      <c r="C68" s="150" t="s">
        <v>189</v>
      </c>
      <c r="D68" s="12" t="s">
        <v>373</v>
      </c>
      <c r="E68" s="16"/>
      <c r="F68" s="21"/>
      <c r="G68" s="27"/>
      <c r="H68" s="121">
        <v>0</v>
      </c>
      <c r="I68" s="126"/>
      <c r="J68" s="126"/>
      <c r="K68" s="126"/>
      <c r="L68" s="126"/>
      <c r="M68" s="126"/>
      <c r="N68" s="127"/>
    </row>
    <row r="69" spans="2:14">
      <c r="B69" s="133" t="s">
        <v>190</v>
      </c>
      <c r="C69" s="148" t="s">
        <v>191</v>
      </c>
      <c r="D69" s="12" t="s">
        <v>373</v>
      </c>
      <c r="E69" s="16"/>
      <c r="F69" s="21"/>
      <c r="G69" s="25"/>
      <c r="H69" s="121">
        <v>0</v>
      </c>
      <c r="I69" s="126"/>
      <c r="J69" s="126"/>
      <c r="K69" s="126"/>
      <c r="L69" s="126"/>
      <c r="M69" s="126"/>
      <c r="N69" s="127"/>
    </row>
    <row r="70" spans="2:14">
      <c r="B70" s="129" t="s">
        <v>192</v>
      </c>
      <c r="C70" s="148" t="s">
        <v>193</v>
      </c>
      <c r="D70" s="12" t="s">
        <v>373</v>
      </c>
      <c r="E70" s="16"/>
      <c r="F70" s="21"/>
      <c r="G70" s="25"/>
      <c r="H70" s="121">
        <v>0</v>
      </c>
      <c r="I70" s="126"/>
      <c r="J70" s="126"/>
      <c r="K70" s="126"/>
      <c r="L70" s="126"/>
      <c r="M70" s="126"/>
      <c r="N70" s="127"/>
    </row>
    <row r="71" spans="2:14">
      <c r="B71" s="144"/>
      <c r="C71" s="145"/>
      <c r="D71" s="4"/>
      <c r="E71" s="18"/>
      <c r="F71" s="23"/>
      <c r="G71" s="28"/>
      <c r="H71" s="122"/>
      <c r="I71" s="134"/>
      <c r="J71" s="134"/>
      <c r="K71" s="134"/>
      <c r="L71" s="134"/>
      <c r="M71" s="134"/>
      <c r="N71" s="135"/>
    </row>
    <row r="72" spans="2:14">
      <c r="G72" s="29"/>
    </row>
    <row r="73" spans="2:14">
      <c r="E73" s="112"/>
      <c r="F73" s="112"/>
      <c r="G73" s="113" t="s">
        <v>248</v>
      </c>
      <c r="H73" s="114" t="s">
        <v>246</v>
      </c>
    </row>
    <row r="74" spans="2:14" ht="21">
      <c r="B74" s="115" t="s">
        <v>201</v>
      </c>
      <c r="G74" s="116">
        <v>211971235624</v>
      </c>
      <c r="H74" s="116">
        <v>190528597683</v>
      </c>
    </row>
    <row r="76" spans="2:14">
      <c r="B76" s="169"/>
      <c r="C76" s="170" t="s">
        <v>340</v>
      </c>
      <c r="D76" s="171">
        <v>229940391956</v>
      </c>
      <c r="E76"/>
      <c r="F76" s="170"/>
      <c r="G76" s="170"/>
      <c r="H76" s="170"/>
      <c r="I76" s="172"/>
    </row>
    <row r="77" spans="2:14">
      <c r="B77" s="169"/>
      <c r="C77" s="170" t="s">
        <v>339</v>
      </c>
      <c r="D77" s="171">
        <v>211971235624</v>
      </c>
      <c r="E77"/>
      <c r="F77" s="170"/>
      <c r="G77" s="173" t="s">
        <v>345</v>
      </c>
      <c r="H77" s="174">
        <v>21442637941</v>
      </c>
    </row>
    <row r="78" spans="2:14">
      <c r="B78" s="169"/>
      <c r="C78" s="170"/>
      <c r="D78" s="171"/>
      <c r="E78"/>
      <c r="F78" s="170"/>
      <c r="G78" s="175" t="s">
        <v>346</v>
      </c>
      <c r="I78" s="170"/>
    </row>
    <row r="79" spans="2:14">
      <c r="B79" s="169"/>
      <c r="C79" s="176" t="s">
        <v>341</v>
      </c>
      <c r="D79" s="177">
        <v>17969156332</v>
      </c>
      <c r="E79"/>
      <c r="F79" s="170"/>
      <c r="G79" s="170"/>
      <c r="H79" s="170"/>
      <c r="I79" s="171"/>
    </row>
    <row r="80" spans="2:14" ht="31.2">
      <c r="B80" s="169"/>
      <c r="C80" s="170"/>
      <c r="D80" s="170"/>
      <c r="E80"/>
      <c r="F80" s="170"/>
      <c r="G80" s="21" t="s">
        <v>472</v>
      </c>
      <c r="H80" s="210">
        <v>20437264916.000004</v>
      </c>
      <c r="I80" s="178"/>
    </row>
    <row r="81" spans="2:9" ht="31.2">
      <c r="B81" s="175" t="s">
        <v>345</v>
      </c>
      <c r="C81" s="170"/>
      <c r="D81" s="170"/>
      <c r="E81"/>
      <c r="F81" s="170"/>
      <c r="G81" s="21" t="s">
        <v>457</v>
      </c>
      <c r="H81" s="178">
        <v>1005373025</v>
      </c>
      <c r="I81" s="178">
        <v>0</v>
      </c>
    </row>
    <row r="82" spans="2:9">
      <c r="B82" s="169"/>
      <c r="C82" s="170"/>
      <c r="D82" s="170"/>
      <c r="E82"/>
      <c r="F82" s="170"/>
      <c r="G82" s="182" t="s">
        <v>337</v>
      </c>
      <c r="H82" s="211">
        <v>21442637941.000004</v>
      </c>
    </row>
    <row r="83" spans="2:9">
      <c r="B83" s="169"/>
      <c r="C83" s="179" t="s">
        <v>482</v>
      </c>
      <c r="D83" s="180">
        <v>16581444244</v>
      </c>
      <c r="E83" s="181"/>
      <c r="F83" s="239" t="s">
        <v>342</v>
      </c>
      <c r="G83" s="170"/>
    </row>
    <row r="84" spans="2:9">
      <c r="B84" s="170"/>
      <c r="C84" s="179" t="s">
        <v>462</v>
      </c>
      <c r="D84" s="180">
        <v>229113337</v>
      </c>
      <c r="E84" s="183"/>
      <c r="F84" s="240"/>
      <c r="G84" s="170"/>
      <c r="H84" s="170"/>
    </row>
    <row r="85" spans="2:9">
      <c r="B85" s="170"/>
      <c r="C85" s="179" t="s">
        <v>338</v>
      </c>
      <c r="D85" s="180">
        <v>1039801517</v>
      </c>
      <c r="E85" s="184"/>
      <c r="F85" s="241" t="s">
        <v>343</v>
      </c>
      <c r="G85" s="170"/>
    </row>
    <row r="86" spans="2:9">
      <c r="B86" s="170"/>
      <c r="C86" s="179" t="s">
        <v>465</v>
      </c>
      <c r="D86" s="180">
        <v>118797234</v>
      </c>
      <c r="E86" s="185"/>
      <c r="F86" s="242"/>
      <c r="G86" s="170"/>
      <c r="H86" s="244"/>
      <c r="I86" s="244"/>
    </row>
    <row r="87" spans="2:9">
      <c r="B87" s="170"/>
      <c r="C87" s="21"/>
      <c r="D87" s="186"/>
      <c r="E87" s="183"/>
      <c r="F87" s="243"/>
      <c r="G87" s="170"/>
      <c r="H87" s="244"/>
      <c r="I87" s="244"/>
    </row>
    <row r="88" spans="2:9">
      <c r="B88" s="170"/>
      <c r="C88" s="176" t="s">
        <v>344</v>
      </c>
      <c r="D88" s="177">
        <v>17969156332</v>
      </c>
      <c r="E88" s="170"/>
      <c r="F88" s="170"/>
      <c r="G88" s="170" t="s">
        <v>347</v>
      </c>
      <c r="H88" s="187"/>
      <c r="I88" s="187"/>
    </row>
    <row r="91" spans="2:9">
      <c r="G91" s="215" t="e">
        <f>G74/#REF!</f>
        <v>#REF!</v>
      </c>
    </row>
    <row r="92" spans="2:9">
      <c r="G92" s="216" t="e">
        <f>(G74-G60-G57)/#REF!</f>
        <v>#REF!</v>
      </c>
    </row>
    <row r="95" spans="2:9">
      <c r="B95" s="71" t="s">
        <v>495</v>
      </c>
    </row>
    <row r="121" spans="3:3">
      <c r="C121" s="71" t="s">
        <v>460</v>
      </c>
    </row>
    <row r="122" spans="3:3">
      <c r="C122" s="71" t="s">
        <v>460</v>
      </c>
    </row>
  </sheetData>
  <mergeCells count="12">
    <mergeCell ref="B3:D3"/>
    <mergeCell ref="B4:D4"/>
    <mergeCell ref="B2:D2"/>
    <mergeCell ref="B8:D8"/>
    <mergeCell ref="B9:D9"/>
    <mergeCell ref="F83:F84"/>
    <mergeCell ref="F85:F87"/>
    <mergeCell ref="H86:I87"/>
    <mergeCell ref="H9:N9"/>
    <mergeCell ref="H8:N8"/>
    <mergeCell ref="E9:G9"/>
    <mergeCell ref="E8:G8"/>
  </mergeCells>
  <conditionalFormatting sqref="D37:D47 D50:D52 D56:D70 D13:D24 D26:D35">
    <cfRule type="containsText" dxfId="5" priority="7" operator="containsText" text="Including;Not Applicable;Not included">
      <formula>NOT(ISERROR(SEARCH("Including;Not Applicable;Not included",D13)))</formula>
    </cfRule>
  </conditionalFormatting>
  <conditionalFormatting sqref="D36">
    <cfRule type="containsText" dxfId="4" priority="4" operator="containsText" text="Including;Not Applicable;Not included">
      <formula>NOT(ISERROR(SEARCH("Including;Not Applicable;Not included",D36)))</formula>
    </cfRule>
  </conditionalFormatting>
  <conditionalFormatting sqref="D48:D49">
    <cfRule type="containsText" dxfId="3" priority="3" operator="containsText" text="Including;Not Applicable;Not included">
      <formula>NOT(ISERROR(SEARCH("Including;Not Applicable;Not included",D48)))</formula>
    </cfRule>
  </conditionalFormatting>
  <conditionalFormatting sqref="D53:D55">
    <cfRule type="containsText" dxfId="2" priority="2" operator="containsText" text="Including;Not Applicable;Not included">
      <formula>NOT(ISERROR(SEARCH("Including;Not Applicable;Not included",D53)))</formula>
    </cfRule>
  </conditionalFormatting>
  <conditionalFormatting sqref="D25">
    <cfRule type="containsText" dxfId="1" priority="1" operator="containsText" text="Including;Not Applicable;Not included">
      <formula>NOT(ISERROR(SEARCH("Including;Not Applicable;Not included",D25)))</formula>
    </cfRule>
  </conditionalFormatting>
  <dataValidations count="15">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36:D40 D67:D70 D43 D13:D22 D48:D51 D53:D55 D24:D27 D57:D65 D29:D34"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AN6" xr:uid="{00000000-0002-0000-0300-000002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3000000}">
      <formula1>3</formula1>
      <formula2>3</formula2>
    </dataValidation>
    <dataValidation type="decimal" operator="greaterThan" allowBlank="1" showErrorMessage="1" errorTitle="Non-numeric value detected" error="Only include numbers in this section._x000a__x000a_Other information or comments, please include under E. Notes" sqref="I11:N12 I65:N71" xr:uid="{00000000-0002-0000-0300-000006000000}">
      <formula1>-1000000000000000000</formula1>
    </dataValidation>
    <dataValidation type="list" showDropDown="1" showErrorMessage="1" errorTitle="Editing attempt detected" error="Please do not edit these descriptions" sqref="G73:H73" xr:uid="{00000000-0002-0000-0300-000007000000}">
      <formula1>"#ERROR!"</formula1>
    </dataValidation>
    <dataValidation type="list" showDropDown="1" showInputMessage="1" showErrorMessage="1" errorTitle="Please do not edit these cells" error="Please do not edit these cells" sqref="B2:D10 E2:G2 H2:H7 E10:H10 D11:D12 D23 D56 E8:N9 D41:D42 D35 D44:D47 D52 D66 D71 D28" xr:uid="{00000000-0002-0000-0300-000008000000}">
      <formula1>"#ERROR!"</formula1>
    </dataValidation>
    <dataValidation type="list" showDropDown="1" showErrorMessage="1" errorTitle="Please do not edit these cells" error="Please do not edit these cells" sqref="E6:F7 G4" xr:uid="{00000000-0002-0000-0300-000009000000}">
      <formula1>"#ERROR!"</formula1>
    </dataValidation>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N7" xr:uid="{00000000-0002-0000-0300-00000E000000}">
      <formula1>1</formula1>
      <formula2>30</formula2>
    </dataValidation>
    <dataValidation type="list" showDropDown="1" showErrorMessage="1" errorTitle="Editing attempt detected" error="Please do not edit GFS Codes or Descriptions." sqref="B11:C71" xr:uid="{00000000-0002-0000-0300-00000F000000}">
      <formula1>"#ERROR!"</formula1>
    </dataValidation>
    <dataValidation type="decimal" operator="greaterThan" allowBlank="1" showErrorMessage="1" errorTitle="Non-numeric value detected" error="Please only input numeric values" sqref="G11:G12 G65:G71"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12 E65:E71" xr:uid="{00000000-0002-0000-0300-000011000000}"/>
    <dataValidation allowBlank="1" showInputMessage="1" promptTitle="Receiving government agency" prompt="Input the name of the government recipient here._x000a__x000a_Please refrain from using acronyms, and input complete name" sqref="F11:F12 F65:F71" xr:uid="{00000000-0002-0000-0300-000012000000}"/>
    <dataValidation allowBlank="1" showInputMessage="1" showErrorMessage="1" promptTitle="URL du registre" prompt="Veuillez indiquer l’URL directe vers le registre ou l’agence." sqref="G7" xr:uid="{52933EF3-924B-486D-A0AB-714FFC4E4A81}"/>
    <dataValidation allowBlank="1" showInputMessage="1" promptTitle="Nom du registre" prompt="Veuillez saisir le nom du registre ou de l’agence" sqref="G6" xr:uid="{DA2E4A40-22B2-4918-BF07-A896B3801620}"/>
    <dataValidation type="custom" allowBlank="1" showInputMessage="1" errorTitle="Supprimez le texte &quot;Exemple&quot;" error="Veuillez supprimez le texte &quot;Exemple&quot;" promptTitle="Nom de l’identifiant" prompt="Veuillez saisir le nom de l'identifiant, tel que « Numéro d'identification du contribuable » ou similaire" sqref="G5" xr:uid="{DBF7DC9C-16F9-479D-9C40-36E3BFF267C4}">
      <formula1>IFERROR(OR(ISNUMBER(SEARCH("Example:",G5)),ISNUMBER(SEARCH("Example:",G5))),TRUE)</formula1>
    </dataValidation>
  </dataValidations>
  <hyperlinks>
    <hyperlink ref="G7" r:id="rId1" xr:uid="{C5A9D0F1-3775-4D95-BCC1-6F658FB8DE3E}"/>
  </hyperlinks>
  <pageMargins left="0.75" right="0.75" top="1" bottom="1" header="0.5" footer="0.5"/>
  <pageSetup paperSize="9" scale="47" fitToWidth="0" orientation="landscape" horizontalDpi="2400" verticalDpi="24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Y57"/>
  <sheetViews>
    <sheetView showGridLines="0" zoomScale="55" zoomScaleNormal="55" zoomScalePageLayoutView="55" workbookViewId="0"/>
  </sheetViews>
  <sheetFormatPr defaultColWidth="10.8984375" defaultRowHeight="15.6"/>
  <cols>
    <col min="1" max="1" width="3.59765625" style="71" customWidth="1"/>
    <col min="2" max="2" width="7.3984375" style="71" customWidth="1"/>
    <col min="3" max="3" width="77.59765625" style="71" customWidth="1"/>
    <col min="4" max="4" width="46.3984375" style="71" customWidth="1"/>
    <col min="5" max="5" width="50.8984375" style="71" customWidth="1"/>
    <col min="6" max="6" width="53.59765625" style="71" customWidth="1"/>
    <col min="7" max="7" width="50.09765625" style="71" customWidth="1"/>
    <col min="8" max="8" width="16.09765625" style="71" customWidth="1"/>
    <col min="9" max="9" width="11.5" style="71" bestFit="1" customWidth="1"/>
    <col min="10" max="10" width="15.09765625" style="71" bestFit="1" customWidth="1"/>
    <col min="11" max="11" width="11.5" style="71" bestFit="1" customWidth="1"/>
    <col min="12" max="13" width="11.5" style="71" customWidth="1"/>
    <col min="14" max="14" width="12.5" style="71" bestFit="1" customWidth="1"/>
    <col min="15" max="16384" width="10.8984375" style="71"/>
  </cols>
  <sheetData>
    <row r="1" spans="2:77" ht="15.9" customHeight="1"/>
    <row r="2" spans="2:77" ht="25.8">
      <c r="B2" s="72" t="s">
        <v>195</v>
      </c>
      <c r="G2" s="73" t="s">
        <v>250</v>
      </c>
      <c r="H2" s="74" t="s">
        <v>198</v>
      </c>
      <c r="I2" s="75"/>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7"/>
    </row>
    <row r="3" spans="2:77">
      <c r="B3" s="78" t="s">
        <v>216</v>
      </c>
      <c r="G3" s="79" t="s">
        <v>291</v>
      </c>
      <c r="H3" s="80" t="s">
        <v>203</v>
      </c>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2"/>
    </row>
    <row r="4" spans="2:77" ht="78">
      <c r="B4" s="83" t="s">
        <v>249</v>
      </c>
      <c r="H4" s="84" t="s">
        <v>79</v>
      </c>
      <c r="I4" s="85" t="s">
        <v>2</v>
      </c>
      <c r="J4" s="85" t="s">
        <v>3</v>
      </c>
      <c r="K4" s="85" t="s">
        <v>4</v>
      </c>
      <c r="L4" s="85" t="s">
        <v>12</v>
      </c>
      <c r="M4" s="85" t="s">
        <v>13</v>
      </c>
      <c r="N4" s="85" t="s">
        <v>14</v>
      </c>
      <c r="O4" s="85" t="s">
        <v>15</v>
      </c>
      <c r="P4" s="85" t="s">
        <v>16</v>
      </c>
      <c r="Q4" s="85" t="s">
        <v>17</v>
      </c>
      <c r="R4" s="85" t="s">
        <v>18</v>
      </c>
      <c r="S4" s="85" t="s">
        <v>19</v>
      </c>
      <c r="T4" s="85" t="s">
        <v>20</v>
      </c>
      <c r="U4" s="85" t="s">
        <v>21</v>
      </c>
      <c r="V4" s="85" t="s">
        <v>22</v>
      </c>
      <c r="W4" s="85" t="s">
        <v>23</v>
      </c>
      <c r="X4" s="85" t="s">
        <v>24</v>
      </c>
      <c r="Y4" s="85" t="s">
        <v>25</v>
      </c>
      <c r="Z4" s="85" t="s">
        <v>26</v>
      </c>
      <c r="AA4" s="85" t="s">
        <v>27</v>
      </c>
      <c r="AB4" s="85" t="s">
        <v>28</v>
      </c>
      <c r="AC4" s="85" t="s">
        <v>29</v>
      </c>
      <c r="AD4" s="85" t="s">
        <v>30</v>
      </c>
      <c r="AE4" s="85" t="s">
        <v>31</v>
      </c>
      <c r="AF4" s="85" t="s">
        <v>32</v>
      </c>
      <c r="AG4" s="85" t="s">
        <v>33</v>
      </c>
      <c r="AH4" s="85" t="s">
        <v>34</v>
      </c>
      <c r="AI4" s="85" t="s">
        <v>35</v>
      </c>
      <c r="AJ4" s="85" t="s">
        <v>36</v>
      </c>
      <c r="AK4" s="85" t="s">
        <v>37</v>
      </c>
      <c r="AL4" s="85" t="s">
        <v>38</v>
      </c>
      <c r="AM4" s="85" t="s">
        <v>39</v>
      </c>
      <c r="AN4" s="85" t="s">
        <v>40</v>
      </c>
      <c r="AO4" s="85" t="s">
        <v>41</v>
      </c>
      <c r="AP4" s="85" t="s">
        <v>42</v>
      </c>
      <c r="AQ4" s="85" t="s">
        <v>43</v>
      </c>
      <c r="AR4" s="85" t="s">
        <v>44</v>
      </c>
      <c r="AS4" s="85" t="s">
        <v>45</v>
      </c>
      <c r="AT4" s="85" t="s">
        <v>46</v>
      </c>
      <c r="AU4" s="85" t="s">
        <v>47</v>
      </c>
      <c r="AV4" s="85" t="s">
        <v>48</v>
      </c>
      <c r="AW4" s="85" t="s">
        <v>49</v>
      </c>
      <c r="AX4" s="85" t="s">
        <v>50</v>
      </c>
      <c r="AY4" s="85" t="s">
        <v>51</v>
      </c>
      <c r="AZ4" s="85" t="s">
        <v>52</v>
      </c>
      <c r="BA4" s="85" t="s">
        <v>53</v>
      </c>
      <c r="BB4" s="85" t="s">
        <v>54</v>
      </c>
      <c r="BC4" s="85" t="s">
        <v>55</v>
      </c>
      <c r="BD4" s="85" t="s">
        <v>56</v>
      </c>
      <c r="BE4" s="85" t="s">
        <v>57</v>
      </c>
      <c r="BF4" s="85" t="s">
        <v>58</v>
      </c>
      <c r="BG4" s="85" t="s">
        <v>59</v>
      </c>
      <c r="BH4" s="85" t="s">
        <v>60</v>
      </c>
      <c r="BI4" s="85" t="s">
        <v>61</v>
      </c>
      <c r="BJ4" s="85" t="s">
        <v>62</v>
      </c>
      <c r="BK4" s="85" t="s">
        <v>63</v>
      </c>
      <c r="BL4" s="85" t="s">
        <v>64</v>
      </c>
      <c r="BM4" s="85" t="s">
        <v>65</v>
      </c>
      <c r="BN4" s="85" t="s">
        <v>66</v>
      </c>
      <c r="BO4" s="85" t="s">
        <v>67</v>
      </c>
      <c r="BP4" s="85" t="s">
        <v>68</v>
      </c>
      <c r="BQ4" s="85" t="s">
        <v>69</v>
      </c>
      <c r="BR4" s="85" t="s">
        <v>70</v>
      </c>
      <c r="BS4" s="85" t="s">
        <v>71</v>
      </c>
      <c r="BT4" s="85" t="s">
        <v>72</v>
      </c>
      <c r="BU4" s="85" t="s">
        <v>73</v>
      </c>
      <c r="BV4" s="85" t="s">
        <v>74</v>
      </c>
      <c r="BW4" s="85" t="s">
        <v>75</v>
      </c>
      <c r="BX4" s="85" t="s">
        <v>76</v>
      </c>
      <c r="BY4" s="86" t="s">
        <v>77</v>
      </c>
    </row>
    <row r="5" spans="2:77">
      <c r="B5" s="83"/>
      <c r="H5" s="87" t="s">
        <v>80</v>
      </c>
      <c r="I5" s="88">
        <v>891083092</v>
      </c>
      <c r="J5" s="88">
        <v>914807077</v>
      </c>
      <c r="K5" s="88">
        <v>989490168</v>
      </c>
      <c r="L5" s="89"/>
      <c r="M5" s="89"/>
      <c r="N5" s="90"/>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91"/>
    </row>
    <row r="6" spans="2:77">
      <c r="H6" s="92" t="s">
        <v>1</v>
      </c>
      <c r="I6" s="93" t="s">
        <v>10</v>
      </c>
      <c r="J6" s="93" t="s">
        <v>10</v>
      </c>
      <c r="K6" s="93" t="s">
        <v>10</v>
      </c>
      <c r="L6" s="93" t="s">
        <v>10</v>
      </c>
      <c r="M6" s="93" t="s">
        <v>10</v>
      </c>
      <c r="N6" s="93" t="s">
        <v>10</v>
      </c>
      <c r="O6" s="93" t="s">
        <v>10</v>
      </c>
      <c r="P6" s="93" t="s">
        <v>10</v>
      </c>
      <c r="Q6" s="93" t="s">
        <v>10</v>
      </c>
      <c r="R6" s="93" t="s">
        <v>10</v>
      </c>
      <c r="S6" s="93" t="s">
        <v>10</v>
      </c>
      <c r="T6" s="93" t="s">
        <v>10</v>
      </c>
      <c r="U6" s="93" t="s">
        <v>10</v>
      </c>
      <c r="V6" s="93" t="s">
        <v>10</v>
      </c>
      <c r="W6" s="93" t="s">
        <v>10</v>
      </c>
      <c r="X6" s="93" t="s">
        <v>10</v>
      </c>
      <c r="Y6" s="93" t="s">
        <v>10</v>
      </c>
      <c r="Z6" s="93" t="s">
        <v>10</v>
      </c>
      <c r="AA6" s="93" t="s">
        <v>10</v>
      </c>
      <c r="AB6" s="93" t="s">
        <v>10</v>
      </c>
      <c r="AC6" s="93" t="s">
        <v>10</v>
      </c>
      <c r="AD6" s="93" t="s">
        <v>10</v>
      </c>
      <c r="AE6" s="93" t="s">
        <v>10</v>
      </c>
      <c r="AF6" s="93" t="s">
        <v>10</v>
      </c>
      <c r="AG6" s="93" t="s">
        <v>10</v>
      </c>
      <c r="AH6" s="93" t="s">
        <v>10</v>
      </c>
      <c r="AI6" s="93" t="s">
        <v>10</v>
      </c>
      <c r="AJ6" s="93" t="s">
        <v>10</v>
      </c>
      <c r="AK6" s="93" t="s">
        <v>10</v>
      </c>
      <c r="AL6" s="93" t="s">
        <v>10</v>
      </c>
      <c r="AM6" s="93" t="s">
        <v>10</v>
      </c>
      <c r="AN6" s="93" t="s">
        <v>10</v>
      </c>
      <c r="AO6" s="93" t="s">
        <v>10</v>
      </c>
      <c r="AP6" s="93" t="s">
        <v>10</v>
      </c>
      <c r="AQ6" s="93" t="s">
        <v>10</v>
      </c>
      <c r="AR6" s="93" t="s">
        <v>10</v>
      </c>
      <c r="AS6" s="93" t="s">
        <v>10</v>
      </c>
      <c r="AT6" s="93" t="s">
        <v>10</v>
      </c>
      <c r="AU6" s="93" t="s">
        <v>10</v>
      </c>
      <c r="AV6" s="93" t="s">
        <v>10</v>
      </c>
      <c r="AW6" s="93" t="s">
        <v>10</v>
      </c>
      <c r="AX6" s="93" t="s">
        <v>10</v>
      </c>
      <c r="AY6" s="93" t="s">
        <v>10</v>
      </c>
      <c r="AZ6" s="93" t="s">
        <v>10</v>
      </c>
      <c r="BA6" s="93" t="s">
        <v>10</v>
      </c>
      <c r="BB6" s="93" t="s">
        <v>10</v>
      </c>
      <c r="BC6" s="93" t="s">
        <v>10</v>
      </c>
      <c r="BD6" s="93" t="s">
        <v>10</v>
      </c>
      <c r="BE6" s="93" t="s">
        <v>10</v>
      </c>
      <c r="BF6" s="93" t="s">
        <v>10</v>
      </c>
      <c r="BG6" s="93" t="s">
        <v>10</v>
      </c>
      <c r="BH6" s="93" t="s">
        <v>10</v>
      </c>
      <c r="BI6" s="93" t="s">
        <v>10</v>
      </c>
      <c r="BJ6" s="93" t="s">
        <v>10</v>
      </c>
      <c r="BK6" s="93" t="s">
        <v>10</v>
      </c>
      <c r="BL6" s="93" t="s">
        <v>10</v>
      </c>
      <c r="BM6" s="93" t="s">
        <v>10</v>
      </c>
      <c r="BN6" s="93" t="s">
        <v>10</v>
      </c>
      <c r="BO6" s="93" t="s">
        <v>10</v>
      </c>
      <c r="BP6" s="93" t="s">
        <v>10</v>
      </c>
      <c r="BQ6" s="93" t="s">
        <v>10</v>
      </c>
      <c r="BR6" s="93" t="s">
        <v>10</v>
      </c>
      <c r="BS6" s="93" t="s">
        <v>10</v>
      </c>
      <c r="BT6" s="93" t="s">
        <v>10</v>
      </c>
      <c r="BU6" s="93" t="s">
        <v>10</v>
      </c>
      <c r="BV6" s="93" t="s">
        <v>10</v>
      </c>
      <c r="BW6" s="93" t="s">
        <v>10</v>
      </c>
      <c r="BX6" s="93" t="s">
        <v>10</v>
      </c>
      <c r="BY6" s="94" t="s">
        <v>10</v>
      </c>
    </row>
    <row r="7" spans="2:77" ht="62.1" customHeight="1">
      <c r="B7" s="74" t="s">
        <v>197</v>
      </c>
      <c r="C7" s="76"/>
      <c r="D7" s="76"/>
      <c r="E7" s="266" t="s">
        <v>264</v>
      </c>
      <c r="F7" s="267"/>
      <c r="G7" s="268"/>
      <c r="H7" s="265" t="s">
        <v>251</v>
      </c>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row>
    <row r="8" spans="2:77" ht="57.75" customHeight="1">
      <c r="B8" s="251" t="s">
        <v>206</v>
      </c>
      <c r="C8" s="263"/>
      <c r="D8" s="264"/>
      <c r="E8" s="251" t="s">
        <v>252</v>
      </c>
      <c r="F8" s="263"/>
      <c r="G8" s="264"/>
      <c r="H8" s="245" t="s">
        <v>207</v>
      </c>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row>
    <row r="9" spans="2:77">
      <c r="B9" s="95" t="s">
        <v>194</v>
      </c>
      <c r="C9" s="96"/>
      <c r="D9" s="13" t="s">
        <v>111</v>
      </c>
      <c r="E9" s="14" t="s">
        <v>11</v>
      </c>
      <c r="F9" s="13" t="s">
        <v>239</v>
      </c>
      <c r="G9" s="13" t="s">
        <v>247</v>
      </c>
      <c r="H9" s="97" t="s">
        <v>78</v>
      </c>
      <c r="I9" s="98">
        <f t="shared" ref="I9:N9" si="0">SUM(I11:I54)</f>
        <v>-22762</v>
      </c>
      <c r="J9" s="98">
        <f t="shared" si="0"/>
        <v>10341612</v>
      </c>
      <c r="K9" s="98">
        <f t="shared" si="0"/>
        <v>-18710</v>
      </c>
      <c r="L9" s="98">
        <f t="shared" si="0"/>
        <v>4779</v>
      </c>
      <c r="M9" s="98">
        <f t="shared" si="0"/>
        <v>-589625</v>
      </c>
      <c r="N9" s="98">
        <f t="shared" si="0"/>
        <v>33305</v>
      </c>
      <c r="O9" s="98">
        <f t="shared" ref="O9:BY9" si="1">SUM(O11:O54)</f>
        <v>-38891</v>
      </c>
      <c r="P9" s="98">
        <f t="shared" si="1"/>
        <v>-47810</v>
      </c>
      <c r="Q9" s="98">
        <f t="shared" si="1"/>
        <v>1852737</v>
      </c>
      <c r="R9" s="98">
        <f t="shared" si="1"/>
        <v>187192.58</v>
      </c>
      <c r="S9" s="98">
        <f t="shared" si="1"/>
        <v>-122270.41</v>
      </c>
      <c r="T9" s="98">
        <f t="shared" si="1"/>
        <v>15436034</v>
      </c>
      <c r="U9" s="98">
        <f t="shared" si="1"/>
        <v>176068</v>
      </c>
      <c r="V9" s="98">
        <f t="shared" si="1"/>
        <v>-77620</v>
      </c>
      <c r="W9" s="98">
        <f t="shared" si="1"/>
        <v>-1429916.44</v>
      </c>
      <c r="X9" s="98">
        <f t="shared" si="1"/>
        <v>2642755</v>
      </c>
      <c r="Y9" s="98">
        <f t="shared" si="1"/>
        <v>-7985</v>
      </c>
      <c r="Z9" s="98">
        <f t="shared" si="1"/>
        <v>-365272</v>
      </c>
      <c r="AA9" s="98">
        <f t="shared" si="1"/>
        <v>-137362</v>
      </c>
      <c r="AB9" s="98">
        <f t="shared" si="1"/>
        <v>9264035</v>
      </c>
      <c r="AC9" s="98">
        <f t="shared" si="1"/>
        <v>0</v>
      </c>
      <c r="AD9" s="98">
        <f t="shared" si="1"/>
        <v>1179842</v>
      </c>
      <c r="AE9" s="98">
        <f t="shared" si="1"/>
        <v>-14519</v>
      </c>
      <c r="AF9" s="98">
        <f t="shared" si="1"/>
        <v>32517725</v>
      </c>
      <c r="AG9" s="98">
        <f t="shared" si="1"/>
        <v>157583</v>
      </c>
      <c r="AH9" s="98">
        <f t="shared" si="1"/>
        <v>-84686</v>
      </c>
      <c r="AI9" s="98">
        <f t="shared" si="1"/>
        <v>-379675</v>
      </c>
      <c r="AJ9" s="98">
        <f t="shared" si="1"/>
        <v>2707073</v>
      </c>
      <c r="AK9" s="98">
        <f t="shared" si="1"/>
        <v>-12791</v>
      </c>
      <c r="AL9" s="98">
        <f t="shared" si="1"/>
        <v>1437624</v>
      </c>
      <c r="AM9" s="98">
        <f t="shared" si="1"/>
        <v>487678</v>
      </c>
      <c r="AN9" s="98">
        <f t="shared" si="1"/>
        <v>-50878</v>
      </c>
      <c r="AO9" s="98">
        <f t="shared" si="1"/>
        <v>0</v>
      </c>
      <c r="AP9" s="98">
        <f t="shared" si="1"/>
        <v>2323280</v>
      </c>
      <c r="AQ9" s="98">
        <f t="shared" si="1"/>
        <v>-707208</v>
      </c>
      <c r="AR9" s="98">
        <f t="shared" si="1"/>
        <v>13689053</v>
      </c>
      <c r="AS9" s="98">
        <f t="shared" si="1"/>
        <v>-268927</v>
      </c>
      <c r="AT9" s="98">
        <f t="shared" si="1"/>
        <v>569316.17000000004</v>
      </c>
      <c r="AU9" s="98">
        <f t="shared" si="1"/>
        <v>2</v>
      </c>
      <c r="AV9" s="98">
        <f t="shared" si="1"/>
        <v>311</v>
      </c>
      <c r="AW9" s="98">
        <f t="shared" si="1"/>
        <v>228751</v>
      </c>
      <c r="AX9" s="98">
        <f t="shared" si="1"/>
        <v>-26715</v>
      </c>
      <c r="AY9" s="98">
        <f t="shared" si="1"/>
        <v>-539013</v>
      </c>
      <c r="AZ9" s="98">
        <f t="shared" si="1"/>
        <v>-524337</v>
      </c>
      <c r="BA9" s="98">
        <f t="shared" si="1"/>
        <v>-646001</v>
      </c>
      <c r="BB9" s="98">
        <f t="shared" si="1"/>
        <v>146929996</v>
      </c>
      <c r="BC9" s="98">
        <f t="shared" si="1"/>
        <v>-11919</v>
      </c>
      <c r="BD9" s="98">
        <f t="shared" si="1"/>
        <v>-230237</v>
      </c>
      <c r="BE9" s="98">
        <f t="shared" si="1"/>
        <v>-328388</v>
      </c>
      <c r="BF9" s="98">
        <f t="shared" si="1"/>
        <v>4854</v>
      </c>
      <c r="BG9" s="98">
        <f t="shared" si="1"/>
        <v>-229425</v>
      </c>
      <c r="BH9" s="98">
        <f t="shared" si="1"/>
        <v>0</v>
      </c>
      <c r="BI9" s="98">
        <f t="shared" si="1"/>
        <v>-518272.41</v>
      </c>
      <c r="BJ9" s="98">
        <f t="shared" si="1"/>
        <v>916705.57</v>
      </c>
      <c r="BK9" s="98">
        <f t="shared" si="1"/>
        <v>869556</v>
      </c>
      <c r="BL9" s="98">
        <f t="shared" si="1"/>
        <v>-113336</v>
      </c>
      <c r="BM9" s="98">
        <f t="shared" si="1"/>
        <v>-156575.28</v>
      </c>
      <c r="BN9" s="98">
        <f t="shared" si="1"/>
        <v>3097146</v>
      </c>
      <c r="BO9" s="98">
        <f t="shared" si="1"/>
        <v>128248457</v>
      </c>
      <c r="BP9" s="98">
        <f t="shared" si="1"/>
        <v>-13773</v>
      </c>
      <c r="BQ9" s="98">
        <f t="shared" si="1"/>
        <v>-354802</v>
      </c>
      <c r="BR9" s="98">
        <f t="shared" si="1"/>
        <v>-191267</v>
      </c>
      <c r="BS9" s="98">
        <f t="shared" si="1"/>
        <v>403140</v>
      </c>
      <c r="BT9" s="98">
        <f t="shared" si="1"/>
        <v>27646632</v>
      </c>
      <c r="BU9" s="98">
        <f t="shared" si="1"/>
        <v>-79993</v>
      </c>
      <c r="BV9" s="98">
        <f t="shared" si="1"/>
        <v>-464900</v>
      </c>
      <c r="BW9" s="98">
        <f t="shared" si="1"/>
        <v>-108028</v>
      </c>
      <c r="BX9" s="98">
        <f t="shared" si="1"/>
        <v>-252258.15000000002</v>
      </c>
      <c r="BY9" s="98">
        <f t="shared" si="1"/>
        <v>-662887</v>
      </c>
    </row>
    <row r="10" spans="2:77">
      <c r="B10" s="99" t="s">
        <v>118</v>
      </c>
      <c r="C10" s="100" t="s">
        <v>119</v>
      </c>
      <c r="D10" s="3"/>
      <c r="E10" s="16"/>
      <c r="F10" s="24"/>
      <c r="G10" s="25"/>
      <c r="H10" s="15">
        <f t="shared" ref="H10:H53" si="2">SUM(I10:BY10)</f>
        <v>0</v>
      </c>
    </row>
    <row r="11" spans="2:77">
      <c r="B11" s="101" t="s">
        <v>120</v>
      </c>
      <c r="C11" s="102" t="s">
        <v>121</v>
      </c>
      <c r="D11" s="2"/>
      <c r="E11" s="16"/>
      <c r="F11" s="21"/>
      <c r="G11" s="25"/>
      <c r="H11" s="15">
        <f t="shared" si="2"/>
        <v>0</v>
      </c>
    </row>
    <row r="12" spans="2:77">
      <c r="B12" s="103" t="s">
        <v>122</v>
      </c>
      <c r="C12" s="1" t="s">
        <v>123</v>
      </c>
      <c r="D12" s="12" t="s">
        <v>7</v>
      </c>
      <c r="E12" s="16" t="s">
        <v>295</v>
      </c>
      <c r="F12" s="21" t="s">
        <v>240</v>
      </c>
      <c r="G12" s="25"/>
      <c r="H12" s="15">
        <f t="shared" si="2"/>
        <v>0</v>
      </c>
    </row>
    <row r="13" spans="2:77">
      <c r="B13" s="103" t="s">
        <v>124</v>
      </c>
      <c r="C13" s="1" t="s">
        <v>125</v>
      </c>
      <c r="D13" s="12" t="s">
        <v>7</v>
      </c>
      <c r="E13" s="16" t="s">
        <v>296</v>
      </c>
      <c r="F13" s="21" t="s">
        <v>240</v>
      </c>
      <c r="G13" s="25">
        <v>228670845.63</v>
      </c>
      <c r="H13" s="15">
        <f>SUM(I13:BY13)</f>
        <v>228670845.63</v>
      </c>
      <c r="I13" s="71">
        <v>-22762</v>
      </c>
      <c r="J13" s="71">
        <v>10281480</v>
      </c>
      <c r="K13" s="71">
        <v>-18710</v>
      </c>
      <c r="L13" s="71">
        <v>4779</v>
      </c>
      <c r="M13" s="71">
        <v>-652825</v>
      </c>
      <c r="N13" s="71">
        <v>-101407</v>
      </c>
      <c r="O13" s="71">
        <v>-38891</v>
      </c>
      <c r="P13" s="71">
        <v>-47810</v>
      </c>
      <c r="Q13" s="71">
        <v>1786015</v>
      </c>
      <c r="R13" s="71">
        <v>187192.58</v>
      </c>
      <c r="S13" s="71">
        <v>-122270.41</v>
      </c>
      <c r="T13" s="71">
        <v>15145455</v>
      </c>
      <c r="U13" s="71">
        <v>176068</v>
      </c>
      <c r="V13" s="71">
        <v>-77620</v>
      </c>
      <c r="W13" s="71">
        <v>-1467636.44</v>
      </c>
      <c r="X13" s="71">
        <v>2625595</v>
      </c>
      <c r="Y13" s="71">
        <v>-7985</v>
      </c>
      <c r="Z13" s="71">
        <v>-370914</v>
      </c>
      <c r="AA13" s="71">
        <v>-137362</v>
      </c>
      <c r="AB13" s="71">
        <v>9212315</v>
      </c>
      <c r="AC13" s="71">
        <v>0</v>
      </c>
      <c r="AD13" s="71">
        <v>1179842</v>
      </c>
      <c r="AE13" s="71">
        <v>-14519</v>
      </c>
      <c r="AF13" s="71">
        <v>32463676</v>
      </c>
      <c r="AG13" s="71">
        <v>157583</v>
      </c>
      <c r="AH13" s="71">
        <v>-84686</v>
      </c>
      <c r="AI13" s="71">
        <v>-379675</v>
      </c>
      <c r="AJ13" s="71">
        <v>2677933</v>
      </c>
      <c r="AK13" s="71">
        <v>-10391</v>
      </c>
      <c r="AL13" s="71">
        <v>1437624</v>
      </c>
      <c r="AM13" s="71">
        <v>487678</v>
      </c>
      <c r="AN13" s="71">
        <v>-50878</v>
      </c>
      <c r="AO13" s="71">
        <v>0</v>
      </c>
      <c r="AP13" s="71">
        <v>2247582</v>
      </c>
      <c r="AQ13" s="71">
        <v>-707103</v>
      </c>
      <c r="AR13" s="71">
        <v>13617787</v>
      </c>
      <c r="AS13" s="71">
        <v>-268927</v>
      </c>
      <c r="AT13" s="71">
        <v>569316.17000000004</v>
      </c>
      <c r="AU13" s="71">
        <v>2</v>
      </c>
      <c r="AV13" s="71">
        <v>311</v>
      </c>
      <c r="AW13" s="71">
        <v>228751</v>
      </c>
      <c r="AX13" s="71">
        <v>-26715</v>
      </c>
      <c r="AY13" s="71">
        <v>-540156</v>
      </c>
      <c r="AZ13" s="71">
        <v>-524337</v>
      </c>
      <c r="BA13" s="71">
        <v>-646001</v>
      </c>
      <c r="BB13" s="71">
        <v>0</v>
      </c>
      <c r="BC13" s="71">
        <v>-11919</v>
      </c>
      <c r="BD13" s="71">
        <v>-230237</v>
      </c>
      <c r="BE13" s="71">
        <v>-328641</v>
      </c>
      <c r="BF13" s="71">
        <v>4854</v>
      </c>
      <c r="BG13" s="71">
        <v>-229425</v>
      </c>
      <c r="BH13" s="71">
        <v>0</v>
      </c>
      <c r="BI13" s="71">
        <v>-518272.41</v>
      </c>
      <c r="BJ13" s="71">
        <v>809615.57</v>
      </c>
      <c r="BK13" s="71">
        <v>869556</v>
      </c>
      <c r="BL13" s="71">
        <v>-113336</v>
      </c>
      <c r="BM13" s="71">
        <v>-156575.28</v>
      </c>
      <c r="BN13" s="71">
        <v>3097146</v>
      </c>
      <c r="BO13" s="71">
        <v>111686465</v>
      </c>
      <c r="BP13" s="71">
        <v>-13773</v>
      </c>
      <c r="BQ13" s="71">
        <v>-410584</v>
      </c>
      <c r="BR13" s="71">
        <v>-191267</v>
      </c>
      <c r="BS13" s="71">
        <v>321288</v>
      </c>
      <c r="BT13" s="71">
        <v>27570912</v>
      </c>
      <c r="BU13" s="71">
        <v>-79993</v>
      </c>
      <c r="BV13" s="71">
        <v>-464900</v>
      </c>
      <c r="BW13" s="71">
        <v>-108028</v>
      </c>
      <c r="BX13" s="71">
        <v>-281178.15000000002</v>
      </c>
      <c r="BY13" s="71">
        <v>-718266</v>
      </c>
    </row>
    <row r="14" spans="2:77">
      <c r="B14" s="103" t="s">
        <v>126</v>
      </c>
      <c r="C14" s="1" t="s">
        <v>127</v>
      </c>
      <c r="D14" s="12" t="s">
        <v>5</v>
      </c>
      <c r="E14" s="16"/>
      <c r="F14" s="21"/>
      <c r="G14" s="25"/>
      <c r="H14" s="15">
        <f t="shared" si="2"/>
        <v>0</v>
      </c>
    </row>
    <row r="15" spans="2:77">
      <c r="B15" s="103" t="s">
        <v>128</v>
      </c>
      <c r="C15" s="1" t="s">
        <v>129</v>
      </c>
      <c r="D15" s="12" t="s">
        <v>6</v>
      </c>
      <c r="E15" s="16"/>
      <c r="F15" s="21"/>
      <c r="G15" s="25"/>
      <c r="H15" s="15">
        <f t="shared" si="2"/>
        <v>0</v>
      </c>
    </row>
    <row r="16" spans="2:77">
      <c r="B16" s="104" t="s">
        <v>130</v>
      </c>
      <c r="C16" s="102" t="s">
        <v>131</v>
      </c>
      <c r="D16" s="2"/>
      <c r="E16" s="16"/>
      <c r="F16" s="21"/>
      <c r="G16" s="25"/>
      <c r="H16" s="15">
        <f t="shared" si="2"/>
        <v>0</v>
      </c>
    </row>
    <row r="17" spans="2:77">
      <c r="B17" s="103" t="s">
        <v>132</v>
      </c>
      <c r="C17" s="1" t="s">
        <v>133</v>
      </c>
      <c r="D17" s="12" t="s">
        <v>6</v>
      </c>
      <c r="E17" s="16"/>
      <c r="F17" s="21"/>
      <c r="G17" s="25"/>
      <c r="H17" s="15">
        <f t="shared" si="2"/>
        <v>0</v>
      </c>
    </row>
    <row r="18" spans="2:77">
      <c r="B18" s="103" t="s">
        <v>134</v>
      </c>
      <c r="C18" s="1" t="s">
        <v>135</v>
      </c>
      <c r="D18" s="12" t="s">
        <v>6</v>
      </c>
      <c r="E18" s="16"/>
      <c r="F18" s="21"/>
      <c r="G18" s="25"/>
      <c r="H18" s="15">
        <f t="shared" si="2"/>
        <v>0</v>
      </c>
    </row>
    <row r="19" spans="2:77">
      <c r="B19" s="103" t="s">
        <v>136</v>
      </c>
      <c r="C19" s="1" t="s">
        <v>137</v>
      </c>
      <c r="D19" s="12" t="s">
        <v>6</v>
      </c>
      <c r="E19" s="16"/>
      <c r="F19" s="21"/>
      <c r="G19" s="25"/>
      <c r="H19" s="15">
        <f t="shared" si="2"/>
        <v>0</v>
      </c>
    </row>
    <row r="20" spans="2:77">
      <c r="B20" s="104" t="s">
        <v>138</v>
      </c>
      <c r="C20" s="102" t="s">
        <v>139</v>
      </c>
      <c r="D20" s="3"/>
      <c r="E20" s="16"/>
      <c r="F20" s="21"/>
      <c r="G20" s="25"/>
      <c r="H20" s="15">
        <f t="shared" si="2"/>
        <v>0</v>
      </c>
    </row>
    <row r="21" spans="2:77">
      <c r="B21" s="103" t="s">
        <v>140</v>
      </c>
      <c r="C21" s="1" t="s">
        <v>141</v>
      </c>
      <c r="D21" s="12" t="s">
        <v>7</v>
      </c>
      <c r="E21" s="16" t="s">
        <v>245</v>
      </c>
      <c r="F21" s="21" t="s">
        <v>241</v>
      </c>
      <c r="G21" s="25">
        <v>1781115</v>
      </c>
      <c r="H21" s="15">
        <f t="shared" si="2"/>
        <v>1781115</v>
      </c>
      <c r="J21" s="71">
        <v>34860</v>
      </c>
      <c r="M21" s="71">
        <v>61499</v>
      </c>
      <c r="N21" s="71">
        <v>62064</v>
      </c>
      <c r="Q21" s="71">
        <v>66722</v>
      </c>
      <c r="T21" s="71">
        <v>63687</v>
      </c>
      <c r="W21" s="71">
        <v>37720</v>
      </c>
      <c r="X21" s="71">
        <v>17160</v>
      </c>
      <c r="Z21" s="71">
        <v>5642</v>
      </c>
      <c r="AB21" s="71">
        <v>51720</v>
      </c>
      <c r="AF21" s="71">
        <v>8720</v>
      </c>
      <c r="AJ21" s="71">
        <v>9240</v>
      </c>
      <c r="AK21" s="71">
        <v>-2400</v>
      </c>
      <c r="AP21" s="71">
        <v>75698</v>
      </c>
      <c r="AQ21" s="71">
        <v>-1740</v>
      </c>
      <c r="AR21" s="71">
        <v>36546</v>
      </c>
      <c r="BJ21" s="71">
        <v>107090</v>
      </c>
      <c r="BO21" s="71">
        <v>877497</v>
      </c>
      <c r="BQ21" s="71">
        <v>55782</v>
      </c>
      <c r="BS21" s="71">
        <v>59874</v>
      </c>
      <c r="BT21" s="71">
        <v>75720</v>
      </c>
      <c r="BX21" s="71">
        <v>28920</v>
      </c>
      <c r="BY21" s="71">
        <v>49094</v>
      </c>
    </row>
    <row r="22" spans="2:77">
      <c r="B22" s="103" t="s">
        <v>142</v>
      </c>
      <c r="C22" s="1" t="s">
        <v>143</v>
      </c>
      <c r="D22" s="12" t="s">
        <v>7</v>
      </c>
      <c r="E22" s="16" t="s">
        <v>244</v>
      </c>
      <c r="F22" s="21" t="s">
        <v>241</v>
      </c>
      <c r="G22" s="25">
        <v>2251322</v>
      </c>
      <c r="H22" s="15">
        <f t="shared" si="2"/>
        <v>2251322</v>
      </c>
      <c r="I22" s="105"/>
      <c r="J22" s="105">
        <v>26460</v>
      </c>
      <c r="K22" s="105"/>
      <c r="L22" s="105"/>
      <c r="M22" s="105"/>
      <c r="N22" s="105">
        <v>72648</v>
      </c>
      <c r="O22" s="105"/>
      <c r="P22" s="105"/>
      <c r="Q22" s="105"/>
      <c r="R22" s="105"/>
      <c r="S22" s="105"/>
      <c r="T22" s="105">
        <v>226892</v>
      </c>
      <c r="U22" s="105"/>
      <c r="V22" s="105"/>
      <c r="W22" s="105"/>
      <c r="X22" s="105"/>
      <c r="Y22" s="105"/>
      <c r="Z22" s="105"/>
      <c r="AA22" s="105"/>
      <c r="AB22" s="105"/>
      <c r="AC22" s="105"/>
      <c r="AD22" s="105"/>
      <c r="AE22" s="105"/>
      <c r="AF22" s="105">
        <v>45329</v>
      </c>
      <c r="AG22" s="105"/>
      <c r="AH22" s="105"/>
      <c r="AI22" s="105"/>
      <c r="AJ22" s="105">
        <v>19900</v>
      </c>
      <c r="AK22" s="105"/>
      <c r="AL22" s="105"/>
      <c r="AM22" s="105"/>
      <c r="AN22" s="105"/>
      <c r="AO22" s="105"/>
      <c r="AP22" s="105"/>
      <c r="AQ22" s="105"/>
      <c r="AR22" s="105">
        <v>34720</v>
      </c>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v>1797495</v>
      </c>
      <c r="BP22" s="105"/>
      <c r="BQ22" s="105"/>
      <c r="BR22" s="105"/>
      <c r="BS22" s="105">
        <v>21978</v>
      </c>
      <c r="BT22" s="105"/>
      <c r="BU22" s="105"/>
      <c r="BV22" s="105"/>
      <c r="BW22" s="105"/>
      <c r="BX22" s="105"/>
      <c r="BY22" s="105">
        <v>5900</v>
      </c>
    </row>
    <row r="23" spans="2:77" ht="31.2">
      <c r="B23" s="103" t="s">
        <v>142</v>
      </c>
      <c r="C23" s="1" t="s">
        <v>143</v>
      </c>
      <c r="D23" s="12" t="s">
        <v>7</v>
      </c>
      <c r="E23" s="16" t="s">
        <v>243</v>
      </c>
      <c r="F23" s="1" t="s">
        <v>242</v>
      </c>
      <c r="G23" s="26">
        <v>3929</v>
      </c>
      <c r="H23" s="15">
        <f t="shared" si="2"/>
        <v>3929</v>
      </c>
      <c r="I23" s="105"/>
      <c r="J23" s="105">
        <v>-1188</v>
      </c>
      <c r="K23" s="105"/>
      <c r="L23" s="105"/>
      <c r="M23" s="105">
        <v>1701</v>
      </c>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v>1635</v>
      </c>
      <c r="AR23" s="105"/>
      <c r="AS23" s="105"/>
      <c r="AT23" s="105"/>
      <c r="AU23" s="105"/>
      <c r="AV23" s="105"/>
      <c r="AW23" s="105"/>
      <c r="AX23" s="105"/>
      <c r="AY23" s="105">
        <v>1143</v>
      </c>
      <c r="AZ23" s="105"/>
      <c r="BA23" s="105"/>
      <c r="BB23" s="105"/>
      <c r="BC23" s="105"/>
      <c r="BD23" s="105"/>
      <c r="BE23" s="105">
        <v>253</v>
      </c>
      <c r="BF23" s="105"/>
      <c r="BG23" s="105"/>
      <c r="BH23" s="105"/>
      <c r="BI23" s="105"/>
      <c r="BJ23" s="105"/>
      <c r="BK23" s="105"/>
      <c r="BL23" s="105"/>
      <c r="BM23" s="105"/>
      <c r="BN23" s="105"/>
      <c r="BO23" s="105"/>
      <c r="BP23" s="105"/>
      <c r="BQ23" s="105"/>
      <c r="BR23" s="105"/>
      <c r="BS23" s="105"/>
      <c r="BT23" s="105"/>
      <c r="BU23" s="105"/>
      <c r="BV23" s="105"/>
      <c r="BW23" s="105"/>
      <c r="BX23" s="105"/>
      <c r="BY23" s="105">
        <v>385</v>
      </c>
    </row>
    <row r="24" spans="2:77">
      <c r="B24" s="103" t="s">
        <v>144</v>
      </c>
      <c r="C24" s="1" t="s">
        <v>145</v>
      </c>
      <c r="D24" s="12" t="s">
        <v>6</v>
      </c>
      <c r="E24" s="16"/>
      <c r="F24" s="21"/>
      <c r="G24" s="25"/>
      <c r="H24" s="15">
        <f t="shared" si="2"/>
        <v>0</v>
      </c>
    </row>
    <row r="25" spans="2:77">
      <c r="B25" s="101" t="s">
        <v>146</v>
      </c>
      <c r="C25" s="102" t="s">
        <v>147</v>
      </c>
      <c r="D25" s="3"/>
      <c r="E25" s="16"/>
      <c r="F25" s="21"/>
      <c r="G25" s="25"/>
      <c r="H25" s="15">
        <f t="shared" si="2"/>
        <v>0</v>
      </c>
    </row>
    <row r="26" spans="2:77">
      <c r="B26" s="103" t="s">
        <v>148</v>
      </c>
      <c r="C26" s="1" t="s">
        <v>149</v>
      </c>
      <c r="D26" s="12" t="s">
        <v>6</v>
      </c>
      <c r="E26" s="16"/>
      <c r="F26" s="21"/>
      <c r="G26" s="25"/>
      <c r="H26" s="15">
        <f t="shared" si="2"/>
        <v>0</v>
      </c>
    </row>
    <row r="27" spans="2:77">
      <c r="B27" s="103" t="s">
        <v>150</v>
      </c>
      <c r="C27" s="1" t="s">
        <v>151</v>
      </c>
      <c r="D27" s="12" t="s">
        <v>6</v>
      </c>
      <c r="E27" s="16"/>
      <c r="F27" s="21"/>
      <c r="G27" s="25"/>
      <c r="H27" s="15">
        <f t="shared" si="2"/>
        <v>0</v>
      </c>
    </row>
    <row r="28" spans="2:77">
      <c r="B28" s="103" t="s">
        <v>152</v>
      </c>
      <c r="C28" s="1" t="s">
        <v>153</v>
      </c>
      <c r="D28" s="19" t="s">
        <v>6</v>
      </c>
      <c r="E28" s="16"/>
      <c r="F28" s="21"/>
      <c r="G28" s="25"/>
      <c r="H28" s="15">
        <f t="shared" si="2"/>
        <v>0</v>
      </c>
    </row>
    <row r="29" spans="2:77">
      <c r="B29" s="103" t="s">
        <v>154</v>
      </c>
      <c r="C29" s="1" t="s">
        <v>155</v>
      </c>
      <c r="D29" s="12" t="s">
        <v>6</v>
      </c>
      <c r="E29" s="16"/>
      <c r="F29" s="21"/>
      <c r="G29" s="25"/>
      <c r="H29" s="15">
        <f t="shared" si="2"/>
        <v>0</v>
      </c>
    </row>
    <row r="30" spans="2:77">
      <c r="B30" s="106"/>
      <c r="C30" s="1"/>
      <c r="D30" s="3"/>
      <c r="E30" s="16"/>
      <c r="F30" s="21"/>
      <c r="G30" s="25"/>
      <c r="H30" s="15">
        <f t="shared" si="2"/>
        <v>0</v>
      </c>
    </row>
    <row r="31" spans="2:77">
      <c r="B31" s="107" t="s">
        <v>156</v>
      </c>
      <c r="C31" s="100" t="s">
        <v>157</v>
      </c>
      <c r="D31" s="2"/>
      <c r="E31" s="16"/>
      <c r="F31" s="21"/>
      <c r="G31" s="25"/>
      <c r="H31" s="15">
        <f t="shared" si="2"/>
        <v>0</v>
      </c>
    </row>
    <row r="32" spans="2:77">
      <c r="B32" s="103" t="s">
        <v>158</v>
      </c>
      <c r="C32" s="1" t="s">
        <v>159</v>
      </c>
      <c r="D32" s="12" t="s">
        <v>5</v>
      </c>
      <c r="E32" s="16"/>
      <c r="F32" s="21"/>
      <c r="G32" s="25"/>
      <c r="H32" s="15">
        <f t="shared" si="2"/>
        <v>0</v>
      </c>
    </row>
    <row r="33" spans="2:77">
      <c r="B33" s="106"/>
      <c r="C33" s="108"/>
      <c r="D33" s="3"/>
      <c r="E33" s="16"/>
      <c r="F33" s="21"/>
      <c r="G33" s="25"/>
      <c r="H33" s="15">
        <f t="shared" si="2"/>
        <v>0</v>
      </c>
    </row>
    <row r="34" spans="2:77">
      <c r="B34" s="107" t="s">
        <v>160</v>
      </c>
      <c r="C34" s="100" t="s">
        <v>0</v>
      </c>
      <c r="D34" s="3"/>
      <c r="E34" s="16"/>
      <c r="F34" s="21"/>
      <c r="G34" s="25"/>
      <c r="H34" s="15">
        <f t="shared" si="2"/>
        <v>0</v>
      </c>
    </row>
    <row r="35" spans="2:77">
      <c r="B35" s="104" t="s">
        <v>161</v>
      </c>
      <c r="C35" s="102" t="s">
        <v>162</v>
      </c>
      <c r="D35" s="3"/>
      <c r="E35" s="16"/>
      <c r="F35" s="21"/>
      <c r="G35" s="25"/>
      <c r="H35" s="15">
        <f t="shared" si="2"/>
        <v>0</v>
      </c>
    </row>
    <row r="36" spans="2:77">
      <c r="B36" s="104" t="s">
        <v>163</v>
      </c>
      <c r="C36" s="102" t="s">
        <v>164</v>
      </c>
      <c r="D36" s="3"/>
      <c r="E36" s="16"/>
      <c r="F36" s="21"/>
      <c r="G36" s="25"/>
      <c r="H36" s="15">
        <f t="shared" si="2"/>
        <v>0</v>
      </c>
    </row>
    <row r="37" spans="2:77">
      <c r="B37" s="103" t="s">
        <v>165</v>
      </c>
      <c r="C37" s="1" t="s">
        <v>166</v>
      </c>
      <c r="D37" s="12" t="s">
        <v>6</v>
      </c>
      <c r="E37" s="16"/>
      <c r="F37" s="21"/>
      <c r="G37" s="25"/>
      <c r="H37" s="15">
        <f t="shared" si="2"/>
        <v>0</v>
      </c>
    </row>
    <row r="38" spans="2:77">
      <c r="B38" s="103" t="s">
        <v>167</v>
      </c>
      <c r="C38" s="1" t="s">
        <v>168</v>
      </c>
      <c r="D38" s="12" t="s">
        <v>7</v>
      </c>
      <c r="E38" s="5" t="s">
        <v>9</v>
      </c>
      <c r="F38" s="1" t="s">
        <v>112</v>
      </c>
      <c r="G38" s="26">
        <v>13887000</v>
      </c>
      <c r="H38" s="15">
        <f t="shared" si="2"/>
        <v>13887000</v>
      </c>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v>13887000</v>
      </c>
      <c r="BP38" s="105"/>
      <c r="BQ38" s="105"/>
      <c r="BR38" s="105"/>
      <c r="BS38" s="105"/>
      <c r="BT38" s="105"/>
      <c r="BU38" s="105"/>
      <c r="BV38" s="105"/>
      <c r="BW38" s="105"/>
      <c r="BX38" s="105"/>
      <c r="BY38" s="105"/>
    </row>
    <row r="39" spans="2:77">
      <c r="B39" s="103" t="s">
        <v>169</v>
      </c>
      <c r="C39" s="1" t="s">
        <v>170</v>
      </c>
      <c r="D39" s="12" t="s">
        <v>7</v>
      </c>
      <c r="E39" s="5" t="s">
        <v>8</v>
      </c>
      <c r="F39" s="1" t="s">
        <v>112</v>
      </c>
      <c r="G39" s="26">
        <v>146929996</v>
      </c>
      <c r="H39" s="15">
        <f t="shared" si="2"/>
        <v>146929996</v>
      </c>
      <c r="BB39" s="71">
        <v>146929996</v>
      </c>
    </row>
    <row r="40" spans="2:77">
      <c r="B40" s="104" t="s">
        <v>171</v>
      </c>
      <c r="C40" s="102" t="s">
        <v>172</v>
      </c>
      <c r="D40" s="2"/>
      <c r="E40" s="16"/>
      <c r="F40" s="21"/>
      <c r="G40" s="25"/>
      <c r="H40" s="15">
        <f t="shared" si="2"/>
        <v>0</v>
      </c>
    </row>
    <row r="41" spans="2:77">
      <c r="B41" s="103" t="s">
        <v>173</v>
      </c>
      <c r="C41" s="1" t="s">
        <v>174</v>
      </c>
      <c r="D41" s="12" t="s">
        <v>6</v>
      </c>
      <c r="E41" s="16"/>
      <c r="F41" s="21"/>
      <c r="G41" s="25"/>
      <c r="H41" s="15">
        <f t="shared" si="2"/>
        <v>0</v>
      </c>
    </row>
    <row r="42" spans="2:77">
      <c r="B42" s="103" t="s">
        <v>175</v>
      </c>
      <c r="C42" s="1" t="s">
        <v>176</v>
      </c>
      <c r="D42" s="12" t="s">
        <v>6</v>
      </c>
      <c r="E42" s="16"/>
      <c r="F42" s="21"/>
      <c r="G42" s="25"/>
      <c r="H42" s="15">
        <f t="shared" si="2"/>
        <v>0</v>
      </c>
    </row>
    <row r="43" spans="2:77">
      <c r="B43" s="104" t="s">
        <v>171</v>
      </c>
      <c r="C43" s="102" t="s">
        <v>177</v>
      </c>
      <c r="D43" s="2"/>
      <c r="E43" s="16"/>
      <c r="F43" s="21"/>
      <c r="G43" s="25"/>
      <c r="H43" s="15">
        <f t="shared" si="2"/>
        <v>0</v>
      </c>
    </row>
    <row r="44" spans="2:77">
      <c r="B44" s="103" t="s">
        <v>178</v>
      </c>
      <c r="C44" s="1" t="s">
        <v>179</v>
      </c>
      <c r="D44" s="12" t="s">
        <v>6</v>
      </c>
      <c r="E44" s="16"/>
      <c r="F44" s="21"/>
      <c r="G44" s="25"/>
      <c r="H44" s="15">
        <f t="shared" si="2"/>
        <v>0</v>
      </c>
    </row>
    <row r="45" spans="2:77">
      <c r="B45" s="103" t="s">
        <v>180</v>
      </c>
      <c r="C45" s="1" t="s">
        <v>181</v>
      </c>
      <c r="D45" s="12" t="s">
        <v>6</v>
      </c>
      <c r="E45" s="16"/>
      <c r="F45" s="21"/>
      <c r="G45" s="25"/>
      <c r="H45" s="15">
        <f t="shared" si="2"/>
        <v>0</v>
      </c>
    </row>
    <row r="46" spans="2:77">
      <c r="B46" s="103" t="s">
        <v>182</v>
      </c>
      <c r="C46" s="1" t="s">
        <v>199</v>
      </c>
      <c r="D46" s="12" t="s">
        <v>6</v>
      </c>
      <c r="E46" s="16"/>
      <c r="F46" s="21"/>
      <c r="G46" s="25"/>
      <c r="H46" s="15">
        <f t="shared" si="2"/>
        <v>0</v>
      </c>
    </row>
    <row r="47" spans="2:77">
      <c r="B47" s="103" t="s">
        <v>183</v>
      </c>
      <c r="C47" s="1" t="s">
        <v>200</v>
      </c>
      <c r="D47" s="12" t="s">
        <v>6</v>
      </c>
      <c r="E47" s="16"/>
      <c r="F47" s="21"/>
      <c r="G47" s="25"/>
      <c r="H47" s="15">
        <f t="shared" si="2"/>
        <v>0</v>
      </c>
    </row>
    <row r="48" spans="2:77">
      <c r="B48" s="104" t="s">
        <v>184</v>
      </c>
      <c r="C48" s="102" t="s">
        <v>185</v>
      </c>
      <c r="D48" s="2"/>
      <c r="E48" s="16"/>
      <c r="F48" s="21"/>
      <c r="G48" s="25"/>
      <c r="H48" s="15">
        <f t="shared" si="2"/>
        <v>0</v>
      </c>
    </row>
    <row r="49" spans="2:8">
      <c r="B49" s="109" t="s">
        <v>186</v>
      </c>
      <c r="C49" s="1" t="s">
        <v>187</v>
      </c>
      <c r="D49" s="12" t="s">
        <v>6</v>
      </c>
      <c r="E49" s="17"/>
      <c r="F49" s="22"/>
      <c r="G49" s="27"/>
      <c r="H49" s="15">
        <f t="shared" si="2"/>
        <v>0</v>
      </c>
    </row>
    <row r="50" spans="2:8">
      <c r="B50" s="103" t="s">
        <v>188</v>
      </c>
      <c r="C50" s="1" t="s">
        <v>189</v>
      </c>
      <c r="D50" s="12" t="s">
        <v>5</v>
      </c>
      <c r="E50" s="16"/>
      <c r="F50" s="21"/>
      <c r="G50" s="25"/>
      <c r="H50" s="15">
        <f t="shared" si="2"/>
        <v>0</v>
      </c>
    </row>
    <row r="51" spans="2:8">
      <c r="B51" s="109" t="s">
        <v>190</v>
      </c>
      <c r="C51" s="1" t="s">
        <v>191</v>
      </c>
      <c r="D51" s="12" t="s">
        <v>6</v>
      </c>
      <c r="E51" s="16"/>
      <c r="F51" s="21"/>
      <c r="G51" s="25"/>
      <c r="H51" s="15">
        <f t="shared" si="2"/>
        <v>0</v>
      </c>
    </row>
    <row r="52" spans="2:8">
      <c r="B52" s="103" t="s">
        <v>192</v>
      </c>
      <c r="C52" s="1" t="s">
        <v>193</v>
      </c>
      <c r="D52" s="12" t="s">
        <v>6</v>
      </c>
      <c r="E52" s="16"/>
      <c r="F52" s="21"/>
      <c r="G52" s="25"/>
      <c r="H52" s="15">
        <f t="shared" si="2"/>
        <v>0</v>
      </c>
    </row>
    <row r="53" spans="2:8">
      <c r="B53" s="110"/>
      <c r="C53" s="111"/>
      <c r="D53" s="4"/>
      <c r="E53" s="18"/>
      <c r="F53" s="23"/>
      <c r="G53" s="28"/>
      <c r="H53" s="15">
        <f t="shared" si="2"/>
        <v>0</v>
      </c>
    </row>
    <row r="55" spans="2:8">
      <c r="E55" s="112"/>
      <c r="F55" s="112"/>
      <c r="G55" s="113" t="s">
        <v>248</v>
      </c>
      <c r="H55" s="114" t="s">
        <v>246</v>
      </c>
    </row>
    <row r="56" spans="2:8" ht="21">
      <c r="B56" s="115" t="s">
        <v>201</v>
      </c>
      <c r="G56" s="116">
        <f>SUM(G10:G52)</f>
        <v>393524207.63</v>
      </c>
      <c r="H56" s="116">
        <f>SUM(H10:H53)</f>
        <v>393524207.63</v>
      </c>
    </row>
    <row r="57" spans="2:8">
      <c r="B57" s="71">
        <v>1</v>
      </c>
      <c r="C57" s="71" t="s">
        <v>204</v>
      </c>
    </row>
  </sheetData>
  <mergeCells count="5">
    <mergeCell ref="B8:D8"/>
    <mergeCell ref="E8:G8"/>
    <mergeCell ref="H7:BY7"/>
    <mergeCell ref="H8:BY8"/>
    <mergeCell ref="E7:G7"/>
  </mergeCells>
  <conditionalFormatting sqref="I13:BY13 I21:BY21 I39:BY39">
    <cfRule type="expression" dxfId="0" priority="6">
      <formula>AND(ISTEXT($E13),ISTEXT(I$4))</formula>
    </cfRule>
  </conditionalFormatting>
  <pageMargins left="0.75" right="0.75" top="1" bottom="1" header="0.5" footer="0.5"/>
  <pageSetup paperSize="9" scale="42" fitToWidth="0" orientation="landscape" horizontalDpi="2400" verticalDpi="24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E42"/>
  <sheetViews>
    <sheetView showGridLines="0" workbookViewId="0"/>
  </sheetViews>
  <sheetFormatPr defaultColWidth="3.5" defaultRowHeight="24" customHeight="1"/>
  <cols>
    <col min="1" max="1" width="3.5" style="31"/>
    <col min="2" max="2" width="10.3984375" style="31" customWidth="1"/>
    <col min="3" max="3" width="8" style="31" customWidth="1"/>
    <col min="4" max="4" width="60.3984375" style="31" customWidth="1"/>
    <col min="5" max="5" width="2" style="34" customWidth="1"/>
    <col min="6" max="16384" width="3.5" style="31"/>
  </cols>
  <sheetData>
    <row r="1" spans="2:5" ht="15.9" customHeight="1">
      <c r="E1" s="31"/>
    </row>
    <row r="2" spans="2:5" ht="24.9" customHeight="1">
      <c r="B2" s="32" t="s">
        <v>253</v>
      </c>
      <c r="E2" s="31"/>
    </row>
    <row r="3" spans="2:5" ht="15.9" customHeight="1">
      <c r="B3" s="33" t="s">
        <v>109</v>
      </c>
      <c r="E3" s="31"/>
    </row>
    <row r="4" spans="2:5" ht="15.9" customHeight="1">
      <c r="B4" s="38" t="s">
        <v>256</v>
      </c>
      <c r="C4" s="38" t="s">
        <v>255</v>
      </c>
      <c r="D4" s="6" t="s">
        <v>257</v>
      </c>
      <c r="E4" s="31"/>
    </row>
    <row r="5" spans="2:5" ht="15.9" customHeight="1">
      <c r="B5" s="35">
        <v>42023</v>
      </c>
      <c r="C5" s="36" t="s">
        <v>259</v>
      </c>
      <c r="D5" s="39" t="s">
        <v>260</v>
      </c>
      <c r="E5" s="31"/>
    </row>
    <row r="6" spans="2:5" ht="15.9" customHeight="1" thickBot="1">
      <c r="B6" s="30">
        <v>41991</v>
      </c>
      <c r="C6" s="37" t="s">
        <v>254</v>
      </c>
      <c r="D6" s="43" t="s">
        <v>258</v>
      </c>
      <c r="E6" s="31"/>
    </row>
    <row r="7" spans="2:5" ht="15.9" customHeight="1" thickBot="1">
      <c r="B7" s="30">
        <v>42061</v>
      </c>
      <c r="C7" s="42" t="s">
        <v>281</v>
      </c>
      <c r="D7" s="44" t="s">
        <v>267</v>
      </c>
      <c r="E7" s="31"/>
    </row>
    <row r="8" spans="2:5" ht="15.9" customHeight="1">
      <c r="D8" s="45" t="s">
        <v>268</v>
      </c>
      <c r="E8" s="31"/>
    </row>
    <row r="9" spans="2:5" ht="15.9" customHeight="1">
      <c r="D9" s="31" t="s">
        <v>271</v>
      </c>
      <c r="E9" s="31"/>
    </row>
    <row r="10" spans="2:5" ht="15.9" customHeight="1">
      <c r="B10" s="30">
        <v>42068</v>
      </c>
      <c r="C10" s="42" t="s">
        <v>266</v>
      </c>
      <c r="D10" s="31" t="s">
        <v>282</v>
      </c>
      <c r="E10" s="31"/>
    </row>
    <row r="11" spans="2:5" ht="15.9" customHeight="1">
      <c r="E11" s="31"/>
    </row>
    <row r="12" spans="2:5" ht="15.9" customHeight="1">
      <c r="E12" s="31"/>
    </row>
    <row r="13" spans="2:5" ht="15.9" customHeight="1">
      <c r="E13" s="31"/>
    </row>
    <row r="14" spans="2:5" ht="15.9" customHeight="1">
      <c r="E14" s="31"/>
    </row>
    <row r="15" spans="2:5" ht="15.9" customHeight="1">
      <c r="E15" s="31"/>
    </row>
    <row r="16" spans="2:5" ht="15.9" customHeight="1">
      <c r="E16" s="31"/>
    </row>
    <row r="17" spans="5:5" ht="15.9" customHeight="1">
      <c r="E17" s="31"/>
    </row>
    <row r="18" spans="5:5" ht="15.9" customHeight="1">
      <c r="E18" s="31"/>
    </row>
    <row r="19" spans="5:5" ht="15.9" customHeight="1">
      <c r="E19" s="31"/>
    </row>
    <row r="20" spans="5:5" ht="15.9" customHeight="1">
      <c r="E20" s="31"/>
    </row>
    <row r="21" spans="5:5" ht="15.9" customHeight="1">
      <c r="E21" s="31"/>
    </row>
    <row r="22" spans="5:5" ht="15.9" customHeight="1">
      <c r="E22" s="31"/>
    </row>
    <row r="23" spans="5:5" ht="15.9" customHeight="1">
      <c r="E23" s="31"/>
    </row>
    <row r="24" spans="5:5" ht="15.9" customHeight="1">
      <c r="E24" s="31"/>
    </row>
    <row r="25" spans="5:5" ht="15.9" customHeight="1">
      <c r="E25" s="31"/>
    </row>
    <row r="26" spans="5:5" ht="15.9" customHeight="1">
      <c r="E26" s="31"/>
    </row>
    <row r="27" spans="5:5" ht="15.9" customHeight="1">
      <c r="E27" s="31"/>
    </row>
    <row r="28" spans="5:5" ht="15.9" customHeight="1">
      <c r="E28" s="31"/>
    </row>
    <row r="29" spans="5:5" ht="15.9" customHeight="1">
      <c r="E29" s="31"/>
    </row>
    <row r="30" spans="5:5" ht="15.9" customHeight="1">
      <c r="E30" s="31"/>
    </row>
    <row r="31" spans="5:5" ht="15.9" customHeight="1">
      <c r="E31" s="31"/>
    </row>
    <row r="32" spans="5:5" ht="15.9" customHeight="1">
      <c r="E32" s="31"/>
    </row>
    <row r="33" spans="5:5" ht="15.9" customHeight="1">
      <c r="E33" s="31"/>
    </row>
    <row r="34" spans="5:5" ht="15.9" customHeight="1"/>
    <row r="35" spans="5:5" ht="15.9" customHeight="1"/>
    <row r="36" spans="5:5" ht="15.9" customHeight="1">
      <c r="E36" s="31"/>
    </row>
    <row r="37" spans="5:5" ht="15.9" customHeight="1">
      <c r="E37" s="31"/>
    </row>
    <row r="38" spans="5:5" ht="15.9" customHeight="1">
      <c r="E38" s="31"/>
    </row>
    <row r="39" spans="5:5" ht="15.9" customHeight="1">
      <c r="E39" s="31"/>
    </row>
    <row r="40" spans="5:5" ht="15.9" customHeight="1">
      <c r="E40" s="31"/>
    </row>
    <row r="41" spans="5:5" ht="15.9" customHeight="1">
      <c r="E41" s="3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399B-BF3C-4C33-BEA4-BA1EF66AB1C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3.xml><?xml version="1.0" encoding="utf-8"?>
<ds:datastoreItem xmlns:ds="http://schemas.openxmlformats.org/officeDocument/2006/customXml" ds:itemID="{F46073BA-61D5-4F4B-B1B6-99F104448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About</vt:lpstr>
      <vt:lpstr>2. Contextual</vt:lpstr>
      <vt:lpstr>3. Revenues</vt:lpstr>
      <vt:lpstr>Revenues - example Norway</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Minjung Kim</cp:lastModifiedBy>
  <cp:lastPrinted>2015-03-05T09:58:56Z</cp:lastPrinted>
  <dcterms:created xsi:type="dcterms:W3CDTF">2014-08-29T11:25:27Z</dcterms:created>
  <dcterms:modified xsi:type="dcterms:W3CDTF">2021-01-19T11:35:18Z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