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showInkAnnotation="0" autoCompressPictures="0"/>
  <mc:AlternateContent xmlns:mc="http://schemas.openxmlformats.org/markup-compatibility/2006">
    <mc:Choice Requires="x15">
      <x15ac:absPath xmlns:x15ac="http://schemas.microsoft.com/office/spreadsheetml/2010/11/ac" url="C:\Users\kr65\Downloads\SD\Z to review\Tajikistan\"/>
    </mc:Choice>
  </mc:AlternateContent>
  <xr:revisionPtr revIDLastSave="0" documentId="10_ncr:100000_{4364D102-7F67-44B6-831E-DDE3B80FE57A}" xr6:coauthVersionLast="31" xr6:coauthVersionMax="31" xr10:uidLastSave="{00000000-0000-0000-0000-000000000000}"/>
  <bookViews>
    <workbookView xWindow="0" yWindow="0" windowWidth="28800" windowHeight="12070" tabRatio="500" activeTab="2" xr2:uid="{00000000-000D-0000-FFFF-FFFF00000000}"/>
  </bookViews>
  <sheets>
    <sheet name="Введение" sheetId="6" r:id="rId1"/>
    <sheet name="1. Информация" sheetId="2" r:id="rId2"/>
    <sheet name="2. Контекст" sheetId="3" r:id="rId3"/>
    <sheet name="3. Доходы -Filled" sheetId="11" r:id="rId4"/>
  </sheets>
  <calcPr calcId="179017"/>
  <extLst>
    <ext xmlns:mx="http://schemas.microsoft.com/office/mac/excel/2008/main" uri="{7523E5D3-25F3-A5E0-1632-64F254C22452}">
      <mx:ArchID Flags="2"/>
    </ext>
  </extLst>
</workbook>
</file>

<file path=xl/calcChain.xml><?xml version="1.0" encoding="utf-8"?>
<calcChain xmlns="http://schemas.openxmlformats.org/spreadsheetml/2006/main">
  <c r="H35" i="11" l="1"/>
  <c r="G85" i="11" l="1"/>
  <c r="H27" i="11"/>
  <c r="H84" i="11" l="1"/>
  <c r="H83" i="11"/>
  <c r="H85" i="11" s="1"/>
  <c r="H52" i="11"/>
  <c r="H41" i="11"/>
  <c r="H38" i="11"/>
  <c r="H34" i="11"/>
  <c r="H33" i="11"/>
  <c r="H31" i="11"/>
  <c r="H26" i="11"/>
  <c r="H25" i="11"/>
  <c r="H24" i="11"/>
  <c r="H23" i="11"/>
  <c r="H21" i="11"/>
  <c r="H20" i="11"/>
  <c r="H16" i="11"/>
  <c r="H15" i="11"/>
  <c r="H14" i="11"/>
  <c r="H13" i="11"/>
  <c r="H46" i="11"/>
  <c r="H47" i="11"/>
  <c r="H49" i="11"/>
  <c r="H53" i="11"/>
  <c r="H54" i="11"/>
  <c r="H55" i="11"/>
  <c r="H57" i="11"/>
  <c r="H58" i="11"/>
  <c r="H73" i="11"/>
  <c r="AK10" i="11" l="1"/>
  <c r="AJ10" i="11"/>
  <c r="AI10" i="11"/>
  <c r="AH10" i="11"/>
  <c r="AG10" i="11"/>
  <c r="AF10" i="11"/>
  <c r="AE10" i="11"/>
  <c r="AD10" i="11"/>
  <c r="AC10" i="11"/>
  <c r="AB10" i="11"/>
  <c r="AA10" i="11"/>
  <c r="Z10" i="11"/>
  <c r="Y10" i="11"/>
  <c r="X10" i="11"/>
  <c r="W10" i="11"/>
  <c r="V10" i="11"/>
  <c r="U10" i="11"/>
  <c r="T10" i="11"/>
  <c r="S10" i="11"/>
  <c r="R10" i="11"/>
  <c r="Q10" i="11"/>
  <c r="P10" i="11"/>
  <c r="O10" i="11"/>
  <c r="N10" i="11"/>
  <c r="M10" i="11"/>
  <c r="L10" i="11"/>
  <c r="K10" i="11"/>
  <c r="J10" i="11"/>
  <c r="I10" i="11"/>
  <c r="H50" i="11" l="1"/>
  <c r="H78" i="11" s="1"/>
  <c r="H87" i="11" s="1"/>
  <c r="G55" i="11" l="1"/>
  <c r="G46" i="11"/>
  <c r="G49" i="11"/>
  <c r="G47" i="11"/>
  <c r="G58" i="11"/>
  <c r="G73" i="11"/>
  <c r="G53" i="11"/>
  <c r="G54" i="11"/>
  <c r="G57" i="11"/>
  <c r="D8" i="3"/>
  <c r="G78" i="11" l="1"/>
  <c r="G87" i="11" s="1"/>
</calcChain>
</file>

<file path=xl/sharedStrings.xml><?xml version="1.0" encoding="utf-8"?>
<sst xmlns="http://schemas.openxmlformats.org/spreadsheetml/2006/main" count="713" uniqueCount="383">
  <si>
    <t>PDF</t>
  </si>
  <si>
    <t xml:space="preserve"> </t>
  </si>
  <si>
    <t>11E</t>
  </si>
  <si>
    <t>111E</t>
  </si>
  <si>
    <t>1112E1</t>
  </si>
  <si>
    <t>1112E2</t>
  </si>
  <si>
    <t>112E</t>
  </si>
  <si>
    <t>113E</t>
  </si>
  <si>
    <t>114E</t>
  </si>
  <si>
    <t>1141E</t>
  </si>
  <si>
    <t>1142E</t>
  </si>
  <si>
    <t>1145E</t>
  </si>
  <si>
    <t>114521E</t>
  </si>
  <si>
    <t>114522E</t>
  </si>
  <si>
    <t>11451E</t>
  </si>
  <si>
    <t>115E</t>
  </si>
  <si>
    <t>1151E</t>
  </si>
  <si>
    <t>1152E</t>
  </si>
  <si>
    <t>1153E1</t>
  </si>
  <si>
    <t>116E</t>
  </si>
  <si>
    <t>12E</t>
  </si>
  <si>
    <t>1212E</t>
  </si>
  <si>
    <t>14E</t>
  </si>
  <si>
    <t>141E</t>
  </si>
  <si>
    <t>1412E</t>
  </si>
  <si>
    <t>1412E1</t>
  </si>
  <si>
    <t>1412E2</t>
  </si>
  <si>
    <t>1413E</t>
  </si>
  <si>
    <t>1415E</t>
  </si>
  <si>
    <t>1415E1</t>
  </si>
  <si>
    <t>1415E2</t>
  </si>
  <si>
    <t>1415E31</t>
  </si>
  <si>
    <t>1415E32</t>
  </si>
  <si>
    <t>1415E4</t>
  </si>
  <si>
    <t>1415E5</t>
  </si>
  <si>
    <t>142E</t>
  </si>
  <si>
    <t>1421E</t>
  </si>
  <si>
    <t>1422E</t>
  </si>
  <si>
    <t>143E</t>
  </si>
  <si>
    <t>144E1</t>
  </si>
  <si>
    <t>Страна</t>
  </si>
  <si>
    <t>Дата начала</t>
  </si>
  <si>
    <t>Дата окончания</t>
  </si>
  <si>
    <t>Другой файл, ссылка</t>
  </si>
  <si>
    <t>Валюта отчетности</t>
  </si>
  <si>
    <t>Имя</t>
  </si>
  <si>
    <t>Организация</t>
  </si>
  <si>
    <t>Email</t>
  </si>
  <si>
    <t>Данные</t>
  </si>
  <si>
    <t>&lt;текст&gt;</t>
  </si>
  <si>
    <t>&lt;число&gt;</t>
  </si>
  <si>
    <t>Единица</t>
  </si>
  <si>
    <t>ВВП</t>
  </si>
  <si>
    <t>Нефть, объем</t>
  </si>
  <si>
    <t>Газ, объем</t>
  </si>
  <si>
    <t xml:space="preserve">Объем и стоимость добычи (3.5.a) </t>
  </si>
  <si>
    <t>Если нет, дайте краткое объяснение</t>
  </si>
  <si>
    <t>Ссылка на другие финансовые отчеты, в которых отражены доходы</t>
  </si>
  <si>
    <t>Реестр лицензий (3.9)</t>
  </si>
  <si>
    <t>Если информация неполная или отсутствует, дайте объяснение</t>
  </si>
  <si>
    <t>Контракты (3.12)</t>
  </si>
  <si>
    <t>Реестр 2</t>
  </si>
  <si>
    <t>Отражены ли в отчете социальные расходы?</t>
  </si>
  <si>
    <t>Отражен ли вопрос в отчете?</t>
  </si>
  <si>
    <t>Социальные расходы (4.1.e)</t>
  </si>
  <si>
    <t>&lt;Ссылка URL&gt;</t>
  </si>
  <si>
    <r>
      <t xml:space="preserve">Настоящий шаблон должен быть заполнен полностью и </t>
    </r>
    <r>
      <rPr>
        <u/>
        <sz val="11"/>
        <color rgb="FF000000"/>
        <rFont val="Calibri"/>
        <family val="2"/>
        <scheme val="minor"/>
      </rPr>
      <t>доставлен по электронной почте</t>
    </r>
    <r>
      <rPr>
        <sz val="11"/>
        <color rgb="FF000000"/>
        <rFont val="Calibri"/>
        <family val="2"/>
        <scheme val="minor"/>
      </rPr>
      <t xml:space="preserve"> государственным секретариатом международному Секретариату ИПДО после публикации отчета</t>
    </r>
  </si>
  <si>
    <t>Данные будут перенесены в глобальное хранилище данных, доступное на международном сайте ИПДО</t>
  </si>
  <si>
    <t>Шаблон состоит из 3-х частей (рабочих листов):</t>
  </si>
  <si>
    <t>Включение в отчет ИПДО</t>
  </si>
  <si>
    <t>Налоги</t>
  </si>
  <si>
    <t>Налоги на доходы, прибыль и прирост капитала</t>
  </si>
  <si>
    <t>Налоги на заработную плату и персонал</t>
  </si>
  <si>
    <t>Налоги на недвижимость</t>
  </si>
  <si>
    <t>Налоги на товары и услуги</t>
  </si>
  <si>
    <t>Налоги на международную торговлю и транзакции</t>
  </si>
  <si>
    <t>Социальные взносы</t>
  </si>
  <si>
    <t>Продажа товаров и услуг</t>
  </si>
  <si>
    <t>Штрафы, пени и неустойки</t>
  </si>
  <si>
    <t>Добровольные переводы государству (пожертвования)</t>
  </si>
  <si>
    <t>Валютная единица</t>
  </si>
  <si>
    <t>C. Компании</t>
  </si>
  <si>
    <t>СУММА, выверенная</t>
  </si>
  <si>
    <t>Юридическое название</t>
  </si>
  <si>
    <t>Идентификационный №</t>
  </si>
  <si>
    <t>Продукт</t>
  </si>
  <si>
    <t>Промежуточная сумма</t>
  </si>
  <si>
    <t xml:space="preserve">  Отчисления из доходов квази-корпораций</t>
  </si>
  <si>
    <t xml:space="preserve">  Аренда</t>
  </si>
  <si>
    <t xml:space="preserve">         Доставлено/ уплачено государственным организациям</t>
  </si>
  <si>
    <t>Отражены ли в отчете субнациональные платежи?</t>
  </si>
  <si>
    <t>Отражены ли в отчете субнациональные переводы?</t>
  </si>
  <si>
    <t xml:space="preserve">   Обычные налоги на доходы, прибыль и прирост капитала</t>
  </si>
  <si>
    <t xml:space="preserve">   Общие налоги на товары и услуги (НДС, налог с продаж, налог с оборота)</t>
  </si>
  <si>
    <t xml:space="preserve">      Лицензионные платежи</t>
  </si>
  <si>
    <t xml:space="preserve">      Налоги на транспортные средства</t>
  </si>
  <si>
    <t xml:space="preserve">   Таможенные и другие импортные пошлины</t>
  </si>
  <si>
    <t xml:space="preserve">   Налоги на экспорт</t>
  </si>
  <si>
    <t xml:space="preserve">   Прибыль монополий по экспорту природных ресурсов</t>
  </si>
  <si>
    <t xml:space="preserve">   Дивиденды</t>
  </si>
  <si>
    <t xml:space="preserve">      От государственных предприятий</t>
  </si>
  <si>
    <t xml:space="preserve">      От участия правительства (акционерный капитал)</t>
  </si>
  <si>
    <t xml:space="preserve">       Роялти</t>
  </si>
  <si>
    <t xml:space="preserve">       Бонусы</t>
  </si>
  <si>
    <t xml:space="preserve">    Продажа товаров и услуг государственными органами</t>
  </si>
  <si>
    <t xml:space="preserve">В соответствии со Стандартом ИПДО, §5.3.b: </t>
  </si>
  <si>
    <t>"Сводные данные каждого отчета ИПДО должны представляться Международному Секретариату в стандартном электронном отчетном формате Международного Секретариата."</t>
  </si>
  <si>
    <t>Часть 1 содержит основные положения отчета</t>
  </si>
  <si>
    <t>В Части 2 оценивается наличие контекстуальных данных в соответствии с требованиями 3 и 4</t>
  </si>
  <si>
    <t>В Части 3 приводятся данные по доходам правительства по отдельным потокам доходов и компаниям. Образец заполнения этой части на примере Отчета ИПДО Норвегии за 2012 г. приведен на последнем листе.</t>
  </si>
  <si>
    <t>Заполнение клеток оранжевого цвета является обязательным.</t>
  </si>
  <si>
    <t>Клетки желтого цвета заполняются по усмотрению.</t>
  </si>
  <si>
    <t>Международный Секретариат может предоставить консультацию и поддержку по запросу. Обращайтесь по адресу secretariat@eiti.org.</t>
  </si>
  <si>
    <t>Шаблон для сводных данных Отчета ИПДО</t>
  </si>
  <si>
    <t>Финансовый год, охваченный в Отчете</t>
  </si>
  <si>
    <t>Независимый Администратор</t>
  </si>
  <si>
    <t xml:space="preserve">Дата публикации Отчета ИПДО (т.е. обнародования отчета) </t>
  </si>
  <si>
    <t>Охваченные секторы</t>
  </si>
  <si>
    <t>Добавьте строки при необходимости добавления других секторов</t>
  </si>
  <si>
    <t>Электронные адреса Отчета ИПДО на национальном сайте ИПДО</t>
  </si>
  <si>
    <t>Добавьте строки при наличии нескольких файлов</t>
  </si>
  <si>
    <t>Количество отчитывающихся государственных организаций</t>
  </si>
  <si>
    <t>Количество отчитывающихся компаний</t>
  </si>
  <si>
    <t>Разукрупнение данных по позициям</t>
  </si>
  <si>
    <t>Контактные данные лица, заполнившего данный шаблон</t>
  </si>
  <si>
    <t>Нефтяной</t>
  </si>
  <si>
    <t>Газовый</t>
  </si>
  <si>
    <t>Горнодобывающий</t>
  </si>
  <si>
    <t>Прочие</t>
  </si>
  <si>
    <t>Код валюты ISO</t>
  </si>
  <si>
    <t>Используемый обменный курс US $ 1  =</t>
  </si>
  <si>
    <t>По потокам доходов</t>
  </si>
  <si>
    <t>По компаниям</t>
  </si>
  <si>
    <t>По проектам</t>
  </si>
  <si>
    <t>Контекстуальная информация</t>
  </si>
  <si>
    <t>Вклад в экономику добывающих отраслей (3.4)</t>
  </si>
  <si>
    <t>Измените значение в столбце "единицы", если используете другую единицу</t>
  </si>
  <si>
    <t>Объемы и стоимость экспорта (3.5.b)</t>
  </si>
  <si>
    <t>Измените значение в столбце "Единицы", если используете другую единицу</t>
  </si>
  <si>
    <t>Распределение доходов от добывающих отраслей (3.7a)</t>
  </si>
  <si>
    <t>Предоставление лицензий (3.10)</t>
  </si>
  <si>
    <t>Бенефициарное участие (3.11)</t>
  </si>
  <si>
    <t>Добавляйте строки по мере необходимости</t>
  </si>
  <si>
    <t>Добавляйте строки для реестров по мере необходимости</t>
  </si>
  <si>
    <t>Добавляйте/ удаляйте строки для продуктов по мере необходимости</t>
  </si>
  <si>
    <t>Продажа доли добычи государства и др.продажи от доходов в натур. форме (4.1.с)</t>
  </si>
  <si>
    <t>Измените значение в столбце "единицы", если используее другую единицу</t>
  </si>
  <si>
    <t>Доходы от транспортировки (4.1.f)</t>
  </si>
  <si>
    <t>Измените значение в столбце "единицы", если используете другие единицы</t>
  </si>
  <si>
    <t>Субнациональные платежи (4.2.d)?</t>
  </si>
  <si>
    <t xml:space="preserve"> Предоставление инфраструктурных объектов и бартерные сделки (4.1.d)?</t>
  </si>
  <si>
    <t>Общая информация</t>
  </si>
  <si>
    <t>Субнациональные переводы (4.2.e)?</t>
  </si>
  <si>
    <t>Отражены ли доходы добывающего сектора в государственном бюджете/отчетах?</t>
  </si>
  <si>
    <t>Если да, дайте ссылку на фин. отчеты правительства, в которых отражены доходы</t>
  </si>
  <si>
    <t>Открытый реестр лицензий, нефть</t>
  </si>
  <si>
    <t>Открытый реестр лицензий, горная добыча</t>
  </si>
  <si>
    <t>Информация о предоставлении и передаче лицензий</t>
  </si>
  <si>
    <t>Открытый реестр по бенефициарному участию</t>
  </si>
  <si>
    <t>Изложена ли в отчете политика правительства по раскрытию контрактов?</t>
  </si>
  <si>
    <t>Раскрываются ли контракты?</t>
  </si>
  <si>
    <t>Открытый реестр контрактов</t>
  </si>
  <si>
    <t>Общий проданный объем (укажите единицы, добавьте строки по мере необходимости)</t>
  </si>
  <si>
    <t>Суммарные полученные доходы</t>
  </si>
  <si>
    <t>Если да, каковы были суммарные полученные доходы?</t>
  </si>
  <si>
    <t>Отражены ли в отчете доходы от транспортировки?</t>
  </si>
  <si>
    <t>&lt;название реестра/отсутствует&gt;</t>
  </si>
  <si>
    <t>Если да, дайте ссылку на соответствующий раздел Отчета ИПДО</t>
  </si>
  <si>
    <t>&lt;Ссылка URL или к разделу Отчета ИПДО&gt;</t>
  </si>
  <si>
    <t>Ссылка URL к источнику, а при отсутствии - к разделу Отчета ИПДО</t>
  </si>
  <si>
    <t>Доходы правительства от добывающих компаний по потокам доходов</t>
  </si>
  <si>
    <t>(C) перечислены отчитывающиеся компании, (D) указаны платежи по потокам доходам и компаниям, и (E) приведены примечания для пояснения представленной информации.</t>
  </si>
  <si>
    <t>В этом рабочем листе (А) указано, включен ли поток доходов в Отчет ИПДО, (B) перечислены потоки доходов в соответствии с их классификацией,</t>
  </si>
  <si>
    <t>A. Классификация GFS для потоков доходов</t>
  </si>
  <si>
    <t>Коды GFS для потоков доходов от добывающих компаний</t>
  </si>
  <si>
    <t xml:space="preserve">   Особые налоги на доходы, прибыль и прирост капитала</t>
  </si>
  <si>
    <t xml:space="preserve">   Акцизные налоги</t>
  </si>
  <si>
    <t xml:space="preserve">   Налоги на использование товаров/разрешение на использование товаров или выполнение работ</t>
  </si>
  <si>
    <t xml:space="preserve">      Налоги на атмосферные выбросы и загрязнение окружающей среды</t>
  </si>
  <si>
    <t>Прочие налоги, уплачиваемые компаниями по природным ресурсам</t>
  </si>
  <si>
    <t>Отчисления на социальное страхование работодателей</t>
  </si>
  <si>
    <t>Прочие доходы</t>
  </si>
  <si>
    <t>Доходы от имущества</t>
  </si>
  <si>
    <t xml:space="preserve">       Право на продукцию (в натуральной или денежной форме)</t>
  </si>
  <si>
    <t xml:space="preserve">         Доставлено/ уплачено напрямую правительству</t>
  </si>
  <si>
    <t xml:space="preserve">      Обязательные переводы правительству (инфраструктура и пр.)</t>
  </si>
  <si>
    <t xml:space="preserve">      Прочие арендные платежи</t>
  </si>
  <si>
    <t xml:space="preserve">    Административные сборы за услуги государства</t>
  </si>
  <si>
    <t>E. Примечания</t>
  </si>
  <si>
    <t>Укажите источники доходов, включенные в Отчет ИПДО. Если под одну классификацию GFS  подпадает более одного потока доходов , скопируйте эту строку и вставьте ее как новую. Указывайте только те платежи правительству, которые компании делают от своего имени. Не включайте платежи компаний правительству от имени персонала (например, удержанный личный подоходный налог/налог PAYE, отчисления на социальное страхование). В третьем столбце укажите общую сумму для каждого потока доходов, как он раскрыт правительством, включая также доходы, которые не были подвергнуты выверке.</t>
  </si>
  <si>
    <t>Название потока доходов в стране</t>
  </si>
  <si>
    <t>Название получающего платежи государственного органа</t>
  </si>
  <si>
    <t>Доходы, раскрываемые правительством</t>
  </si>
  <si>
    <t>СУММА, раскрытая правительством</t>
  </si>
  <si>
    <t>Укажите компании, включенные в отчет ИПДО. Добавьте столбцы по мере необходимости.</t>
  </si>
  <si>
    <t>D. Выверенные доходы по потокам доходов и компаниям</t>
  </si>
  <si>
    <t>Укажите суммы, представленные правительством, скорректированные после выверки.</t>
  </si>
  <si>
    <t>Нефть/газ</t>
  </si>
  <si>
    <t>Версия 1.1 от 5 марта 2015 г.</t>
  </si>
  <si>
    <t xml:space="preserve">Обращайтесь по адресу </t>
  </si>
  <si>
    <t>Электронный файл данных (CSV, excel)</t>
  </si>
  <si>
    <t>ВВП - добывающие отрасли (нарощение валового продукта)</t>
  </si>
  <si>
    <t>Доходы правительства - добывающие отрасли</t>
  </si>
  <si>
    <t>Доходы правительства - все секторы</t>
  </si>
  <si>
    <t>Экспорт - добывающие отрасли</t>
  </si>
  <si>
    <t>Экспорт - все секторы</t>
  </si>
  <si>
    <t>&lt;выберите вариант&gt;</t>
  </si>
  <si>
    <t>Для потока доходов укажите его статус в Отчете ИПДО как "включен и выверен", "включен и частично выверен", "включен и не выверен", "не применимо" или "не включен". Если "включен", укажите поток доходов в клетке "Потоки доходов". Буква "E" согласно кодам GFS обозначает код для доходов от добывающих компаний. Цифры слева от "Е" представляют собой фактические коды GFS. Цифры справа от "Е" представляют собой подкатегории, созданные исключительно для доходов добывающих компаний.</t>
  </si>
  <si>
    <t>B. Потоки доходов (включая невыверенные)</t>
  </si>
  <si>
    <t>Комментарии</t>
  </si>
  <si>
    <t>data@eiti.org</t>
  </si>
  <si>
    <t>Политика Открытых данных</t>
  </si>
  <si>
    <t>См3</t>
  </si>
  <si>
    <t>Cм3 н.э.</t>
  </si>
  <si>
    <t>USD</t>
  </si>
  <si>
    <t>Тоннами</t>
  </si>
  <si>
    <t>[1]</t>
  </si>
  <si>
    <t>Нефть, стоимость</t>
  </si>
  <si>
    <t>Газ, стоимость</t>
  </si>
  <si>
    <t>&lt;Выбрать блок&gt;</t>
  </si>
  <si>
    <t>Республика Таджикистан</t>
  </si>
  <si>
    <t>ООО "БДО"</t>
  </si>
  <si>
    <t>Да</t>
  </si>
  <si>
    <t>http://eiti.tj/files/2nd_National.PDF and http://eiti.tj/files/Annexes_to.PDF</t>
  </si>
  <si>
    <t>TJS</t>
  </si>
  <si>
    <t>b.rustamov@bdo.tj</t>
  </si>
  <si>
    <t>Неприменимо</t>
  </si>
  <si>
    <t>Рустамов Бахтиёр</t>
  </si>
  <si>
    <t>http://stat.tj/ru/macroeconomic-indicators/</t>
  </si>
  <si>
    <t>Уголь, объем</t>
  </si>
  <si>
    <t>Уголь, стоимость</t>
  </si>
  <si>
    <t>Руды свинцовые, объем</t>
  </si>
  <si>
    <t>Руды свинцовые, стоимость</t>
  </si>
  <si>
    <t>Руды цинковые, объем</t>
  </si>
  <si>
    <t>Руды цинковые, стоимость</t>
  </si>
  <si>
    <t>Руды сурьмянистые, объем</t>
  </si>
  <si>
    <t>Руды сурьмянистые, стоимость</t>
  </si>
  <si>
    <t>Руды медные, объем</t>
  </si>
  <si>
    <t>Руды медные, стоимость</t>
  </si>
  <si>
    <t>http://minfin.tj/downloads/hisobot%204%20kv%202016.pdf</t>
  </si>
  <si>
    <t>Отчет по испольнению бюджета за 2016г.</t>
  </si>
  <si>
    <t>Закон "о государственном бюджете за 2016г."</t>
  </si>
  <si>
    <t>Обобщенный реестр для публикации</t>
  </si>
  <si>
    <t>http://eiti.tj/files/Annexes_to.PDF</t>
  </si>
  <si>
    <t>Соответствующие государственные органы</t>
  </si>
  <si>
    <t>Приложение №10 - А) "Данные об учредителях компаний, входящие в сверку – треб. по бенефициарскому праву" и Приложениие 10 Б "Данные о юридических владельцах добывающих компаний"</t>
  </si>
  <si>
    <t>Частично</t>
  </si>
  <si>
    <t>Нет</t>
  </si>
  <si>
    <t>отсутствует</t>
  </si>
  <si>
    <t>Раздель 2.12.</t>
  </si>
  <si>
    <t>Раздел 2.13 и Раздель 3.1.3.</t>
  </si>
  <si>
    <t>Раздел 2.7.</t>
  </si>
  <si>
    <t>Раздел 2.9.</t>
  </si>
  <si>
    <t>Раздел 2.8.</t>
  </si>
  <si>
    <t>Раздел 2.1.</t>
  </si>
  <si>
    <t>Информация доступна в Отчете по испольнению бюджета за 2016г</t>
  </si>
  <si>
    <t>включен и выверен</t>
  </si>
  <si>
    <t xml:space="preserve">Налог на прибыль, включая авансовые платежи  </t>
  </si>
  <si>
    <t>Государственный бюджет РТ, но учет введется со стороны Налогового органа при Правительстве РТ</t>
  </si>
  <si>
    <t>Налог на дивиденды</t>
  </si>
  <si>
    <t>Налог с доходов нерезидента из источников в РТ</t>
  </si>
  <si>
    <t>Налог уплачиваемый субъектами малого бизнеса (налог по упрощенной системе)</t>
  </si>
  <si>
    <t>Налог на чистую прибыль постоянного учреждения иностранного юридического лица</t>
  </si>
  <si>
    <t xml:space="preserve">не применимо </t>
  </si>
  <si>
    <t>Налог на объекты недвижимости</t>
  </si>
  <si>
    <t>Земельный налог</t>
  </si>
  <si>
    <t>Налог на добавленную стоимость на поставку товаров, работ  и услуг</t>
  </si>
  <si>
    <t>Налог на добавленную стоимость на товары, ввозимые на территорию Республики Таджикистан</t>
  </si>
  <si>
    <t>Налог на добавленную стоимость удержанный у нерезидентов</t>
  </si>
  <si>
    <t>Акцизный налог на товары, ввозимые на территорию Республики Таджикистан</t>
  </si>
  <si>
    <t>Налоги на транспортные средства</t>
  </si>
  <si>
    <t>Таможенные пошлины</t>
  </si>
  <si>
    <t>Государственный бюджет РТ, но учет введется со стороны Таможенного комитета РТ</t>
  </si>
  <si>
    <t>Таможенные сборы и прочие</t>
  </si>
  <si>
    <t>Прочие выплаты</t>
  </si>
  <si>
    <t>Налог с пользователей автомобильных дорог</t>
  </si>
  <si>
    <t>Социальный налог с работодателя (25%)</t>
  </si>
  <si>
    <t>Дивиденды, выплаченные на государственный пакет акций(*)</t>
  </si>
  <si>
    <t>Государственный бюджет РТ, но учет введется со стороны ГКИУИРТ</t>
  </si>
  <si>
    <t>включен и не выверен</t>
  </si>
  <si>
    <t>Плата за государственную долю, выкупленную компанией(*)</t>
  </si>
  <si>
    <t>Роялти на воду</t>
  </si>
  <si>
    <t>Роялти на добычу</t>
  </si>
  <si>
    <t>Подписной бонус на добычу</t>
  </si>
  <si>
    <t>Подписной бонус на геологическое изучение недр</t>
  </si>
  <si>
    <t>Бонус коммерческого обнаружения</t>
  </si>
  <si>
    <t>включен и частично выверен</t>
  </si>
  <si>
    <t>Платежи, установленные соглашениями, заключенными с Правительством РТ</t>
  </si>
  <si>
    <t>Государственный бюджет РТ, учет ведет ответственное отраслевое министерство</t>
  </si>
  <si>
    <t>Выплаты на обязательные виды страхования</t>
  </si>
  <si>
    <t>Поддержка образования</t>
  </si>
  <si>
    <t>Получатели напрямую физические и юридические лица</t>
  </si>
  <si>
    <t>Поддержка социальной инфраструктуры</t>
  </si>
  <si>
    <t>Плата за концессию</t>
  </si>
  <si>
    <t>Расходы на транспортировку полезных ископаемых</t>
  </si>
  <si>
    <t>Получатели напрямую государственные компании и государственные органы</t>
  </si>
  <si>
    <t>Государственная пошлина и лицензионные сборы на право пользования недрами</t>
  </si>
  <si>
    <t>Платежи и сборы за оформление права землепользования</t>
  </si>
  <si>
    <t>Возмещение за упущенную выгоду при предоставлении земельных участков</t>
  </si>
  <si>
    <t>Возмещение потерь сельскохозяйственного производства и за потраву посевов</t>
  </si>
  <si>
    <t>Возмещение потерь лесохозяйственного производства</t>
  </si>
  <si>
    <t>Выплаты за проведение экспертиз, разрешений и согласований проектов работ (ПСД, ОВОС)</t>
  </si>
  <si>
    <t>Плата за загрязнение и возмещение ущерба окружающей среде</t>
  </si>
  <si>
    <t>Обязательные платежи за выдачу удостоверений и других разрешительных документов</t>
  </si>
  <si>
    <t>Прочие налоги, включая штрафы и пени</t>
  </si>
  <si>
    <t>Казначейства Министерства Финансов РТ, но учет введется со стороны Налогового Органа при Правительстве</t>
  </si>
  <si>
    <t>Следующие потоки денежных средств не являются части данной таблицы, так как данные налоги оплачены от имены работников (индивидумов), а не за счет Компании</t>
  </si>
  <si>
    <t>Подоходный налог, удерживаемый с физических лиц</t>
  </si>
  <si>
    <t>Социальный налог удерживаемый с физических лиц  (1%)</t>
  </si>
  <si>
    <t>Государственный бюджет РТ, но учет введется со стороны АДСИН</t>
  </si>
  <si>
    <t>ООО «Таджикско-Китайская Горнопромышленная Компания»</t>
  </si>
  <si>
    <t>ООО СП «Зеравшан»</t>
  </si>
  <si>
    <t>ООО «Пакрут»</t>
  </si>
  <si>
    <t>ОАО «Сементи Точик»</t>
  </si>
  <si>
    <t>Совместное Таджикско-Канадское ООО «Апрелевка»</t>
  </si>
  <si>
    <t>Шахта «Фон-Ягноб», дочернее предприятие ГУП «Ангишти Точик»</t>
  </si>
  <si>
    <t xml:space="preserve">Филиал ООО «Тотал И энд Пи Точикистон Б.В.» </t>
  </si>
  <si>
    <t>СООО «Петролеум Сугд»</t>
  </si>
  <si>
    <t>Филиал ООО «Си Эн Пи Си Сентрал Эйжа Б.В.»</t>
  </si>
  <si>
    <t>ООО «Бохтар Оперейтинг Компани Б.В.»</t>
  </si>
  <si>
    <t>ОАО «Комбинати масолехи бинокории Исфара»</t>
  </si>
  <si>
    <t>ООО «Цементный завод им. Б. Самадова» г. Исфара</t>
  </si>
  <si>
    <t>ОАО «Нафту газ»</t>
  </si>
  <si>
    <t>КК «Артель старателей Одина»</t>
  </si>
  <si>
    <t>ООО «Талко Ресурс»</t>
  </si>
  <si>
    <t>ООО «Гули Мурод»</t>
  </si>
  <si>
    <t>Угольная шахта «Назар-Айлок», дочернее предприятие ГУП «Ангишти Точик»</t>
  </si>
  <si>
    <t xml:space="preserve">ООО «Нури Шамс» </t>
  </si>
  <si>
    <t>ООО «Баракати Истиклол»</t>
  </si>
  <si>
    <t>ООО «Салоса»</t>
  </si>
  <si>
    <t>ТА ООО СП «Анзоб»</t>
  </si>
  <si>
    <t>ООО «Сугд Цемент»</t>
  </si>
  <si>
    <t>ООО «Броадтек Таджикистан Майнинг Инвестмент Лимитед»</t>
  </si>
  <si>
    <t>ОАО «Ангишт»</t>
  </si>
  <si>
    <t>ООО «Креатив»</t>
  </si>
  <si>
    <t>ОАО «Авиценна»</t>
  </si>
  <si>
    <t>ООО «Хуаксин Гаюр Сугд Цемент»</t>
  </si>
  <si>
    <t>ООО «Хуаксин Гаюр Цемент»</t>
  </si>
  <si>
    <t>020024182</t>
  </si>
  <si>
    <t>600000010</t>
  </si>
  <si>
    <t>020004768</t>
  </si>
  <si>
    <t>010092769</t>
  </si>
  <si>
    <t>010092819</t>
  </si>
  <si>
    <t>020041554</t>
  </si>
  <si>
    <t>550006886</t>
  </si>
  <si>
    <t>030010050</t>
  </si>
  <si>
    <t>080004141</t>
  </si>
  <si>
    <t>40010834</t>
  </si>
  <si>
    <t>030005940</t>
  </si>
  <si>
    <t>030008182</t>
  </si>
  <si>
    <t>040044161</t>
  </si>
  <si>
    <t>090003410</t>
  </si>
  <si>
    <r>
      <t>ГКРП «</t>
    </r>
    <r>
      <rPr>
        <sz val="11"/>
        <color rgb="FF000000"/>
        <rFont val="Calibri"/>
        <family val="2"/>
        <charset val="204"/>
        <scheme val="minor"/>
      </rPr>
      <t>Тиллои Точик»</t>
    </r>
  </si>
  <si>
    <t>Раздел 3.1.3</t>
  </si>
  <si>
    <t>Раздель 3.2.6.</t>
  </si>
  <si>
    <t>Notes:</t>
  </si>
  <si>
    <t>Due to been more relevant, Independent Administrator decided to show all related to 2016</t>
  </si>
  <si>
    <t>https://eiti.org/sites/default/files/documents/politika_otkrytyh_dannyh_ipdo_tadzhikistan_2016_god.pdf</t>
  </si>
  <si>
    <t>Not available yet</t>
  </si>
  <si>
    <t>Внешнаэкономическая деятельность РТ - Сборник Агентства по статистике при Президентстве РТ</t>
  </si>
  <si>
    <t>Золото</t>
  </si>
  <si>
    <t>Cектор</t>
  </si>
  <si>
    <t>Hефтяного &amp; Газовые</t>
  </si>
  <si>
    <t>Горного</t>
  </si>
  <si>
    <t>Свинец, цинк</t>
  </si>
  <si>
    <t>Золото, серебро</t>
  </si>
  <si>
    <t>Гипс</t>
  </si>
  <si>
    <t>Уголь</t>
  </si>
  <si>
    <t>Суглинки</t>
  </si>
  <si>
    <t>Другие</t>
  </si>
  <si>
    <t>Руды сурьмянистые</t>
  </si>
  <si>
    <t>олово и медь</t>
  </si>
  <si>
    <t>Песч. грав. смеси</t>
  </si>
  <si>
    <t>Известняки,  цемент</t>
  </si>
  <si>
    <t>Акцизный налог на товары, производимые и ввозимые на территории Республики Таджикистан</t>
  </si>
  <si>
    <t>Уголь (каменный и бурый), объем</t>
  </si>
  <si>
    <t>Уголь (каменный и бурый), стоимость</t>
  </si>
  <si>
    <t>Раздел 2.4.</t>
  </si>
  <si>
    <t>ВСЕГО за 2016год</t>
  </si>
  <si>
    <t>Золото , объем</t>
  </si>
  <si>
    <t>Золото, стоимость</t>
  </si>
  <si>
    <t>Серебро , объем</t>
  </si>
  <si>
    <t>Серебро, стоимость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</si>
</sst>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yyyy\-mm\-dd;@"/>
    <numFmt numFmtId="165" formatCode="_-* #,##0_-;\-* #,##0_-;_-* &quot;-&quot;??_-;_-@_-"/>
    <numFmt numFmtId="166" formatCode="_-* #,##0.0000_-;\-* #,##0.0000_-;_-* &quot;-&quot;??_-;_-@_-"/>
    <numFmt numFmtId="167" formatCode="_-* #,##0_-;[Red]\-* #,##0_-;_-* &quot;-&quot;??_-;_-@_-"/>
    <numFmt numFmtId="169" formatCode="_-* #,##0.000_-;\-* #,##0.000_-;_-* &quot;-&quot;??_-;_-@_-"/>
  </numFmts>
  <fonts count="34">
    <font>
      <sz val="12"/>
      <color theme="1"/>
      <name val="Calibri"/>
      <family val="2"/>
      <scheme val="minor"/>
    </font>
    <font>
      <sz val="11"/>
      <color theme="1"/>
      <name val="Calibri"/>
      <family val="2"/>
      <charset val="204"/>
      <scheme val="minor"/>
    </font>
    <font>
      <sz val="11"/>
      <color theme="1"/>
      <name val="Calibri"/>
      <family val="2"/>
      <charset val="204"/>
      <scheme val="minor"/>
    </font>
    <font>
      <sz val="12"/>
      <color theme="1"/>
      <name val="Calibri"/>
      <family val="2"/>
      <scheme val="minor"/>
    </font>
    <font>
      <sz val="12"/>
      <color theme="1"/>
      <name val="Calibri"/>
      <family val="2"/>
    </font>
    <font>
      <b/>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u/>
      <sz val="10"/>
      <color rgb="FFFF0000"/>
      <name val="Calibri"/>
      <family val="2"/>
      <scheme val="minor"/>
    </font>
    <font>
      <sz val="10"/>
      <color rgb="FFFF0000"/>
      <name val="Calibri (Body)"/>
    </font>
    <font>
      <b/>
      <sz val="16"/>
      <color rgb="FF000000"/>
      <name val="Calibri (Body)"/>
    </font>
    <font>
      <sz val="16"/>
      <color rgb="FF000000"/>
      <name val="Calibri"/>
      <family val="2"/>
      <scheme val="minor"/>
    </font>
    <font>
      <i/>
      <sz val="11"/>
      <color rgb="FF000000"/>
      <name val="Calibri"/>
      <family val="2"/>
      <scheme val="minor"/>
    </font>
    <font>
      <sz val="11"/>
      <color rgb="FF000000"/>
      <name val="Calibri"/>
      <family val="2"/>
      <scheme val="minor"/>
    </font>
    <font>
      <u/>
      <sz val="11"/>
      <color rgb="FF000000"/>
      <name val="Calibri"/>
      <family val="2"/>
      <scheme val="minor"/>
    </font>
    <font>
      <i/>
      <sz val="10"/>
      <name val="Calibri"/>
      <family val="2"/>
      <scheme val="minor"/>
    </font>
    <font>
      <b/>
      <sz val="11"/>
      <color rgb="FF3F3F3F"/>
      <name val="Calibri"/>
      <family val="2"/>
      <scheme val="minor"/>
    </font>
    <font>
      <b/>
      <i/>
      <sz val="10"/>
      <color rgb="FF3F3F3F"/>
      <name val="Calibri"/>
      <family val="2"/>
      <scheme val="minor"/>
    </font>
    <font>
      <b/>
      <sz val="11"/>
      <color theme="1"/>
      <name val="Calibri"/>
      <family val="2"/>
      <charset val="204"/>
      <scheme val="minor"/>
    </font>
    <font>
      <sz val="11"/>
      <color rgb="FF000000"/>
      <name val="Calibri"/>
      <family val="2"/>
      <charset val="204"/>
      <scheme val="minor"/>
    </font>
    <font>
      <i/>
      <sz val="11"/>
      <color theme="1"/>
      <name val="Calibri"/>
      <family val="2"/>
      <charset val="204"/>
      <scheme val="minor"/>
    </font>
    <font>
      <i/>
      <sz val="11"/>
      <name val="Calibri"/>
      <family val="2"/>
      <charset val="204"/>
      <scheme val="minor"/>
    </font>
    <font>
      <b/>
      <sz val="11"/>
      <color theme="0" tint="-0.34998626667073579"/>
      <name val="Calibri"/>
      <family val="2"/>
      <charset val="204"/>
      <scheme val="minor"/>
    </font>
    <font>
      <i/>
      <sz val="11"/>
      <color theme="0" tint="-0.34998626667073579"/>
      <name val="Calibri"/>
      <family val="2"/>
      <charset val="204"/>
      <scheme val="minor"/>
    </font>
    <font>
      <sz val="11"/>
      <color rgb="FF3F3F76"/>
      <name val="Calibri"/>
      <family val="2"/>
      <charset val="204"/>
      <scheme val="minor"/>
    </font>
    <font>
      <b/>
      <sz val="12"/>
      <color theme="1"/>
      <name val="Calibri"/>
      <family val="2"/>
      <charset val="204"/>
      <scheme val="minor"/>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36">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
      <left style="thin">
        <color auto="1"/>
      </left>
      <right style="thick">
        <color auto="1"/>
      </right>
      <top style="thin">
        <color auto="1"/>
      </top>
      <bottom style="thin">
        <color auto="1"/>
      </bottom>
      <diagonal/>
    </border>
    <border>
      <left style="thin">
        <color indexed="64"/>
      </left>
      <right style="thin">
        <color indexed="64"/>
      </right>
      <top/>
      <bottom/>
      <diagonal/>
    </border>
  </borders>
  <cellStyleXfs count="445">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8" fillId="3" borderId="6" applyNumberFormat="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43" fontId="3"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24" fillId="13" borderId="22" applyNumberFormat="0" applyAlignment="0" applyProtection="0"/>
    <xf numFmtId="0" fontId="2" fillId="0" borderId="0"/>
  </cellStyleXfs>
  <cellXfs count="195">
    <xf numFmtId="0" fontId="0" fillId="0" borderId="0" xfId="0"/>
    <xf numFmtId="0" fontId="5" fillId="0" borderId="2" xfId="0" applyFont="1" applyBorder="1" applyAlignment="1">
      <alignment horizontal="right"/>
    </xf>
    <xf numFmtId="0" fontId="5" fillId="0" borderId="9" xfId="0" applyFont="1" applyBorder="1" applyAlignment="1">
      <alignment horizontal="right"/>
    </xf>
    <xf numFmtId="0" fontId="10" fillId="0" borderId="0" xfId="0" applyFont="1" applyAlignment="1">
      <alignment horizontal="left" vertical="center" wrapText="1"/>
    </xf>
    <xf numFmtId="0" fontId="10" fillId="0" borderId="0" xfId="0" applyFont="1" applyAlignment="1">
      <alignment horizontal="left" wrapText="1"/>
    </xf>
    <xf numFmtId="0" fontId="11" fillId="0" borderId="0" xfId="0" applyFont="1"/>
    <xf numFmtId="0" fontId="10" fillId="0" borderId="10" xfId="0" applyFont="1" applyBorder="1"/>
    <xf numFmtId="0" fontId="10" fillId="0" borderId="15" xfId="0" applyFont="1" applyBorder="1"/>
    <xf numFmtId="0" fontId="10" fillId="0" borderId="0" xfId="0" applyFont="1"/>
    <xf numFmtId="0" fontId="10" fillId="0" borderId="4" xfId="0" applyFont="1" applyBorder="1"/>
    <xf numFmtId="0" fontId="10" fillId="0" borderId="0" xfId="0" applyFont="1" applyBorder="1"/>
    <xf numFmtId="0" fontId="12" fillId="0" borderId="0" xfId="0" applyFont="1" applyAlignment="1">
      <alignment horizontal="left" wrapText="1"/>
    </xf>
    <xf numFmtId="0" fontId="14" fillId="0" borderId="0" xfId="0" applyFont="1"/>
    <xf numFmtId="0" fontId="14" fillId="0" borderId="4" xfId="0" applyFont="1" applyBorder="1"/>
    <xf numFmtId="0" fontId="14" fillId="0" borderId="15" xfId="0" applyFont="1" applyBorder="1"/>
    <xf numFmtId="0" fontId="10" fillId="0" borderId="17" xfId="0" applyFont="1" applyBorder="1"/>
    <xf numFmtId="0" fontId="13" fillId="0" borderId="15" xfId="0" applyFont="1" applyBorder="1"/>
    <xf numFmtId="0" fontId="12" fillId="6" borderId="0" xfId="0" applyFont="1" applyFill="1" applyBorder="1" applyAlignment="1">
      <alignment horizontal="left" wrapText="1"/>
    </xf>
    <xf numFmtId="0" fontId="13" fillId="0" borderId="0" xfId="0" applyFont="1" applyBorder="1"/>
    <xf numFmtId="0" fontId="16" fillId="0" borderId="0" xfId="128" applyFont="1"/>
    <xf numFmtId="0" fontId="15" fillId="0" borderId="0" xfId="0" applyFont="1" applyAlignment="1">
      <alignment horizontal="left" vertical="center" wrapText="1"/>
    </xf>
    <xf numFmtId="0" fontId="17" fillId="0" borderId="0" xfId="0" applyFont="1"/>
    <xf numFmtId="0" fontId="19" fillId="0" borderId="0" xfId="0" applyFont="1" applyAlignment="1">
      <alignment horizontal="left" vertical="center"/>
    </xf>
    <xf numFmtId="0" fontId="20" fillId="0" borderId="0" xfId="0" applyFont="1" applyAlignment="1">
      <alignment horizontal="left" vertical="center"/>
    </xf>
    <xf numFmtId="0" fontId="21" fillId="0" borderId="0" xfId="0" applyFont="1" applyAlignment="1">
      <alignment horizontal="left" vertical="center"/>
    </xf>
    <xf numFmtId="0" fontId="21" fillId="8" borderId="0" xfId="0" applyFont="1" applyFill="1" applyAlignment="1">
      <alignment horizontal="left" vertical="center"/>
    </xf>
    <xf numFmtId="0" fontId="10"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7" borderId="0" xfId="0" applyFont="1" applyFill="1" applyAlignment="1">
      <alignment vertical="center"/>
    </xf>
    <xf numFmtId="0" fontId="21" fillId="8" borderId="0" xfId="0" applyFont="1" applyFill="1" applyAlignment="1">
      <alignment vertical="center"/>
    </xf>
    <xf numFmtId="0" fontId="21" fillId="9" borderId="0" xfId="0" applyFont="1" applyFill="1" applyAlignment="1">
      <alignment vertical="center"/>
    </xf>
    <xf numFmtId="0" fontId="21" fillId="9" borderId="0" xfId="0" applyFont="1" applyFill="1" applyAlignment="1">
      <alignment horizontal="left" vertical="center"/>
    </xf>
    <xf numFmtId="0" fontId="18" fillId="0" borderId="0" xfId="0" applyFont="1" applyAlignment="1">
      <alignment vertical="center"/>
    </xf>
    <xf numFmtId="0" fontId="13" fillId="0" borderId="0" xfId="0" applyFont="1" applyAlignment="1">
      <alignment horizontal="left" vertical="center" wrapText="1"/>
    </xf>
    <xf numFmtId="0" fontId="13" fillId="0" borderId="0" xfId="0" applyFont="1" applyAlignment="1">
      <alignment horizontal="left" vertical="center"/>
    </xf>
    <xf numFmtId="0" fontId="10" fillId="4" borderId="14" xfId="0" applyFont="1" applyFill="1" applyBorder="1" applyAlignment="1">
      <alignment horizontal="left" wrapText="1"/>
    </xf>
    <xf numFmtId="0" fontId="10" fillId="4" borderId="16" xfId="0" applyFont="1" applyFill="1" applyBorder="1" applyAlignment="1">
      <alignment horizontal="left" wrapText="1"/>
    </xf>
    <xf numFmtId="0" fontId="10" fillId="5" borderId="16" xfId="0" applyFont="1" applyFill="1" applyBorder="1" applyAlignment="1">
      <alignment horizontal="left" wrapText="1"/>
    </xf>
    <xf numFmtId="0" fontId="14" fillId="0" borderId="0" xfId="0" applyFont="1" applyBorder="1"/>
    <xf numFmtId="0" fontId="10" fillId="6" borderId="0" xfId="0" applyFont="1" applyFill="1" applyBorder="1" applyAlignment="1">
      <alignment horizontal="left" wrapText="1"/>
    </xf>
    <xf numFmtId="0" fontId="13" fillId="0" borderId="10" xfId="0" applyFont="1" applyBorder="1"/>
    <xf numFmtId="0" fontId="10" fillId="10" borderId="16" xfId="0" applyFont="1" applyFill="1" applyBorder="1" applyAlignment="1">
      <alignment horizontal="left" wrapText="1"/>
    </xf>
    <xf numFmtId="0" fontId="23" fillId="0" borderId="0" xfId="0" applyFont="1" applyBorder="1"/>
    <xf numFmtId="164" fontId="10" fillId="4" borderId="19" xfId="0" applyNumberFormat="1" applyFont="1" applyFill="1" applyBorder="1" applyAlignment="1">
      <alignment horizontal="left" wrapText="1"/>
    </xf>
    <xf numFmtId="0" fontId="23" fillId="0" borderId="10" xfId="0" applyFont="1" applyBorder="1"/>
    <xf numFmtId="0" fontId="10" fillId="0" borderId="15" xfId="0" applyFont="1" applyFill="1" applyBorder="1"/>
    <xf numFmtId="0" fontId="10" fillId="0" borderId="4" xfId="0" applyFont="1" applyFill="1" applyBorder="1"/>
    <xf numFmtId="0" fontId="14" fillId="0" borderId="4" xfId="0" applyFont="1" applyFill="1" applyBorder="1"/>
    <xf numFmtId="0" fontId="14" fillId="0" borderId="15" xfId="0" applyFont="1" applyFill="1" applyBorder="1"/>
    <xf numFmtId="0" fontId="6" fillId="0" borderId="0" xfId="128" applyAlignment="1">
      <alignment horizontal="left" vertical="center"/>
    </xf>
    <xf numFmtId="0" fontId="20" fillId="0" borderId="0" xfId="0" applyFont="1" applyBorder="1" applyAlignment="1">
      <alignment vertical="center"/>
    </xf>
    <xf numFmtId="0" fontId="13" fillId="0" borderId="0" xfId="0" applyFont="1" applyAlignment="1">
      <alignment horizontal="left" wrapText="1"/>
    </xf>
    <xf numFmtId="0" fontId="25" fillId="13" borderId="22" xfId="443" applyFont="1" applyAlignment="1">
      <alignment horizontal="left" vertical="center" wrapText="1"/>
    </xf>
    <xf numFmtId="0" fontId="25" fillId="13" borderId="23" xfId="443" applyFont="1" applyBorder="1" applyAlignment="1">
      <alignment horizontal="left" vertical="center" wrapText="1"/>
    </xf>
    <xf numFmtId="164" fontId="10" fillId="4" borderId="19" xfId="0" applyNumberFormat="1" applyFont="1" applyFill="1" applyBorder="1" applyAlignment="1">
      <alignment horizontal="left" wrapText="1"/>
    </xf>
    <xf numFmtId="164" fontId="10" fillId="4" borderId="25" xfId="0" applyNumberFormat="1" applyFont="1" applyFill="1" applyBorder="1" applyAlignment="1">
      <alignment horizontal="left" wrapText="1"/>
    </xf>
    <xf numFmtId="164" fontId="10" fillId="4" borderId="26" xfId="0" applyNumberFormat="1" applyFont="1" applyFill="1" applyBorder="1" applyAlignment="1">
      <alignment horizontal="left" wrapText="1"/>
    </xf>
    <xf numFmtId="43" fontId="10" fillId="4" borderId="27" xfId="245" applyFont="1" applyFill="1" applyBorder="1" applyAlignment="1">
      <alignment horizontal="left" wrapText="1"/>
    </xf>
    <xf numFmtId="164" fontId="10" fillId="4" borderId="28" xfId="0" applyNumberFormat="1" applyFont="1" applyFill="1" applyBorder="1" applyAlignment="1">
      <alignment horizontal="left" wrapText="1"/>
    </xf>
    <xf numFmtId="164" fontId="10" fillId="11" borderId="28" xfId="0" applyNumberFormat="1" applyFont="1" applyFill="1" applyBorder="1" applyAlignment="1">
      <alignment horizontal="left" wrapText="1"/>
    </xf>
    <xf numFmtId="0" fontId="10" fillId="5" borderId="28" xfId="0" applyFont="1" applyFill="1" applyBorder="1" applyAlignment="1">
      <alignment horizontal="left" wrapText="1"/>
    </xf>
    <xf numFmtId="164" fontId="10" fillId="5" borderId="30" xfId="0" applyNumberFormat="1" applyFont="1" applyFill="1" applyBorder="1" applyAlignment="1">
      <alignment horizontal="left" wrapText="1"/>
    </xf>
    <xf numFmtId="164" fontId="10" fillId="4" borderId="27" xfId="0" applyNumberFormat="1" applyFont="1" applyFill="1" applyBorder="1" applyAlignment="1">
      <alignment horizontal="left" wrapText="1"/>
    </xf>
    <xf numFmtId="0" fontId="10" fillId="10" borderId="30" xfId="0" applyFont="1" applyFill="1" applyBorder="1" applyAlignment="1">
      <alignment horizontal="left" wrapText="1"/>
    </xf>
    <xf numFmtId="164" fontId="10" fillId="4" borderId="19" xfId="0" applyNumberFormat="1" applyFont="1" applyFill="1" applyBorder="1" applyAlignment="1">
      <alignment horizontal="left" wrapText="1"/>
    </xf>
    <xf numFmtId="164" fontId="10" fillId="4" borderId="31" xfId="0" applyNumberFormat="1" applyFont="1" applyFill="1" applyBorder="1" applyAlignment="1">
      <alignment horizontal="left" vertical="center" wrapText="1"/>
    </xf>
    <xf numFmtId="0" fontId="6" fillId="4" borderId="31" xfId="128" applyFont="1" applyFill="1" applyBorder="1" applyAlignment="1">
      <alignment horizontal="left" vertical="center" wrapText="1"/>
    </xf>
    <xf numFmtId="165" fontId="10" fillId="4" borderId="31" xfId="245" applyNumberFormat="1" applyFont="1" applyFill="1" applyBorder="1" applyAlignment="1">
      <alignment horizontal="left" vertical="center" wrapText="1"/>
    </xf>
    <xf numFmtId="49" fontId="10" fillId="4" borderId="31" xfId="0" applyNumberFormat="1" applyFont="1" applyFill="1" applyBorder="1" applyAlignment="1">
      <alignment horizontal="left" vertical="center" wrapText="1"/>
    </xf>
    <xf numFmtId="166" fontId="10" fillId="4" borderId="31" xfId="245" applyNumberFormat="1" applyFont="1" applyFill="1" applyBorder="1" applyAlignment="1">
      <alignment horizontal="left" vertical="center" wrapText="1"/>
    </xf>
    <xf numFmtId="0" fontId="6" fillId="10" borderId="18" xfId="128" applyFill="1" applyBorder="1" applyAlignment="1">
      <alignment horizontal="left" wrapText="1"/>
    </xf>
    <xf numFmtId="164" fontId="6" fillId="4" borderId="28" xfId="128" applyNumberFormat="1" applyFill="1" applyBorder="1" applyAlignment="1">
      <alignment horizontal="left" wrapText="1"/>
    </xf>
    <xf numFmtId="164" fontId="6" fillId="4" borderId="26" xfId="128" applyNumberFormat="1" applyFill="1" applyBorder="1" applyAlignment="1">
      <alignment horizontal="left" wrapText="1"/>
    </xf>
    <xf numFmtId="164" fontId="10" fillId="4" borderId="19" xfId="0" applyNumberFormat="1" applyFont="1" applyFill="1" applyBorder="1" applyAlignment="1">
      <alignment horizontal="left" wrapText="1"/>
    </xf>
    <xf numFmtId="0" fontId="6" fillId="5" borderId="28" xfId="128" applyFill="1" applyBorder="1" applyAlignment="1">
      <alignment horizontal="left" wrapText="1"/>
    </xf>
    <xf numFmtId="3" fontId="10" fillId="4" borderId="27" xfId="0" applyNumberFormat="1" applyFont="1" applyFill="1" applyBorder="1" applyAlignment="1">
      <alignment horizontal="left" wrapText="1"/>
    </xf>
    <xf numFmtId="0" fontId="10" fillId="4" borderId="29" xfId="0" applyFont="1" applyFill="1" applyBorder="1" applyAlignment="1">
      <alignment horizontal="left" vertical="center" wrapText="1"/>
    </xf>
    <xf numFmtId="165" fontId="10" fillId="4" borderId="24" xfId="245" applyNumberFormat="1" applyFont="1" applyFill="1" applyBorder="1" applyAlignment="1">
      <alignment horizontal="left" wrapText="1"/>
    </xf>
    <xf numFmtId="165" fontId="10" fillId="4" borderId="27" xfId="245" applyNumberFormat="1" applyFont="1" applyFill="1" applyBorder="1" applyAlignment="1">
      <alignment horizontal="left" wrapText="1"/>
    </xf>
    <xf numFmtId="0" fontId="27" fillId="0" borderId="0" xfId="0" applyFont="1" applyAlignment="1">
      <alignment horizontal="center" vertical="center" wrapText="1"/>
    </xf>
    <xf numFmtId="0" fontId="1" fillId="0" borderId="0" xfId="0" applyFont="1" applyAlignment="1">
      <alignment horizontal="center" vertical="center" wrapText="1"/>
    </xf>
    <xf numFmtId="0" fontId="26" fillId="0" borderId="0" xfId="0" applyFont="1" applyAlignment="1">
      <alignment vertical="top"/>
    </xf>
    <xf numFmtId="0" fontId="1" fillId="0" borderId="0" xfId="0" applyFont="1"/>
    <xf numFmtId="0" fontId="26" fillId="0" borderId="20" xfId="0" applyFont="1" applyBorder="1"/>
    <xf numFmtId="0" fontId="26" fillId="0" borderId="3" xfId="0" applyFont="1" applyBorder="1"/>
    <xf numFmtId="0" fontId="28" fillId="0" borderId="4" xfId="0" applyFont="1" applyBorder="1" applyAlignment="1">
      <alignment horizontal="center" vertical="center"/>
    </xf>
    <xf numFmtId="0" fontId="1" fillId="0" borderId="4" xfId="0" applyFont="1" applyBorder="1" applyAlignment="1">
      <alignment horizontal="center" vertical="center"/>
    </xf>
    <xf numFmtId="0" fontId="29" fillId="0" borderId="0" xfId="0" applyFont="1" applyAlignment="1"/>
    <xf numFmtId="0" fontId="1" fillId="0" borderId="21" xfId="0" applyFont="1" applyBorder="1"/>
    <xf numFmtId="0" fontId="28" fillId="0" borderId="2" xfId="0" applyFont="1" applyBorder="1"/>
    <xf numFmtId="0" fontId="1" fillId="0" borderId="0" xfId="0" applyFont="1" applyBorder="1"/>
    <xf numFmtId="0" fontId="1" fillId="0" borderId="8" xfId="0" applyFont="1" applyBorder="1"/>
    <xf numFmtId="0" fontId="28" fillId="0" borderId="0" xfId="0" applyFont="1" applyAlignment="1">
      <alignment vertical="top"/>
    </xf>
    <xf numFmtId="0" fontId="26" fillId="0" borderId="2" xfId="0" applyFont="1" applyBorder="1" applyAlignment="1">
      <alignment horizontal="right" wrapText="1"/>
    </xf>
    <xf numFmtId="0" fontId="1" fillId="0" borderId="0" xfId="0" applyFont="1" applyFill="1" applyBorder="1" applyAlignment="1">
      <alignment horizontal="center" vertical="center" wrapText="1"/>
    </xf>
    <xf numFmtId="0" fontId="1" fillId="0" borderId="0" xfId="0" applyFont="1" applyAlignment="1">
      <alignment vertical="top"/>
    </xf>
    <xf numFmtId="0" fontId="26" fillId="0" borderId="2" xfId="0" applyFont="1" applyBorder="1" applyAlignment="1">
      <alignment horizontal="right"/>
    </xf>
    <xf numFmtId="0" fontId="1" fillId="10" borderId="10" xfId="0" applyFont="1" applyFill="1" applyBorder="1" applyAlignment="1">
      <alignment horizontal="center" vertical="center"/>
    </xf>
    <xf numFmtId="0" fontId="1" fillId="10" borderId="11" xfId="0" applyFont="1" applyFill="1" applyBorder="1" applyAlignment="1">
      <alignment horizontal="center" vertical="center"/>
    </xf>
    <xf numFmtId="0" fontId="26" fillId="0" borderId="3" xfId="0" applyFont="1" applyFill="1" applyBorder="1" applyAlignment="1">
      <alignment vertical="center"/>
    </xf>
    <xf numFmtId="0" fontId="1" fillId="0" borderId="4" xfId="0" applyFont="1" applyBorder="1" applyAlignment="1">
      <alignment vertical="center"/>
    </xf>
    <xf numFmtId="0" fontId="1" fillId="0" borderId="7" xfId="0" applyFont="1" applyBorder="1" applyAlignment="1">
      <alignment vertical="center"/>
    </xf>
    <xf numFmtId="0" fontId="26" fillId="0" borderId="3" xfId="0" applyFont="1" applyBorder="1" applyAlignment="1">
      <alignment vertical="center" wrapText="1"/>
    </xf>
    <xf numFmtId="0" fontId="26" fillId="0" borderId="4" xfId="0" applyFont="1" applyBorder="1" applyAlignment="1">
      <alignment vertical="center" wrapText="1"/>
    </xf>
    <xf numFmtId="0" fontId="26" fillId="0" borderId="7" xfId="0" applyFont="1" applyBorder="1" applyAlignment="1">
      <alignment vertical="center" wrapText="1"/>
    </xf>
    <xf numFmtId="0" fontId="26" fillId="0" borderId="0" xfId="0" applyFont="1" applyAlignment="1">
      <alignment horizontal="left" vertical="center"/>
    </xf>
    <xf numFmtId="3" fontId="28" fillId="0" borderId="0" xfId="0" applyNumberFormat="1" applyFont="1"/>
    <xf numFmtId="0" fontId="26" fillId="0" borderId="9" xfId="0" applyFont="1" applyBorder="1" applyAlignment="1">
      <alignment vertical="center"/>
    </xf>
    <xf numFmtId="0" fontId="1" fillId="0" borderId="10" xfId="0" applyFont="1" applyBorder="1" applyAlignment="1">
      <alignment vertical="center"/>
    </xf>
    <xf numFmtId="0" fontId="26" fillId="0" borderId="11" xfId="0" applyFont="1" applyBorder="1" applyAlignment="1">
      <alignment vertical="center" wrapText="1"/>
    </xf>
    <xf numFmtId="0" fontId="26" fillId="0" borderId="9" xfId="0" applyFont="1" applyBorder="1" applyAlignment="1">
      <alignment vertical="center" wrapText="1"/>
    </xf>
    <xf numFmtId="0" fontId="26" fillId="0" borderId="10" xfId="0" applyFont="1" applyBorder="1" applyAlignment="1">
      <alignment vertical="center" wrapText="1"/>
    </xf>
    <xf numFmtId="0" fontId="28" fillId="0" borderId="11" xfId="0" applyFont="1" applyBorder="1" applyAlignment="1">
      <alignment horizontal="right" vertical="center"/>
    </xf>
    <xf numFmtId="3" fontId="28" fillId="0" borderId="10" xfId="0" applyNumberFormat="1" applyFont="1" applyBorder="1" applyAlignment="1">
      <alignment vertical="center"/>
    </xf>
    <xf numFmtId="3" fontId="1" fillId="0" borderId="0" xfId="0" applyNumberFormat="1" applyFont="1" applyAlignment="1">
      <alignment horizontal="center" vertical="center"/>
    </xf>
    <xf numFmtId="0" fontId="1" fillId="0" borderId="0" xfId="0" applyFont="1" applyAlignment="1">
      <alignment vertical="center"/>
    </xf>
    <xf numFmtId="0" fontId="30" fillId="2" borderId="2" xfId="0" applyFont="1" applyFill="1" applyBorder="1" applyAlignment="1">
      <alignment horizontal="left" vertical="top" wrapText="1"/>
    </xf>
    <xf numFmtId="0" fontId="30" fillId="0" borderId="0" xfId="0" applyFont="1" applyBorder="1" applyAlignment="1">
      <alignment vertical="top" wrapText="1"/>
    </xf>
    <xf numFmtId="0" fontId="28" fillId="0" borderId="8" xfId="0" applyFont="1" applyBorder="1" applyAlignment="1">
      <alignment vertical="center" wrapText="1"/>
    </xf>
    <xf numFmtId="0" fontId="1" fillId="0" borderId="2" xfId="0" applyFont="1" applyFill="1" applyBorder="1" applyAlignment="1">
      <alignment vertical="center" wrapText="1"/>
    </xf>
    <xf numFmtId="0" fontId="1" fillId="0" borderId="0" xfId="0" applyFont="1" applyFill="1" applyBorder="1" applyAlignment="1">
      <alignment vertical="center" wrapText="1"/>
    </xf>
    <xf numFmtId="0" fontId="31" fillId="2" borderId="2" xfId="0" applyFont="1" applyFill="1" applyBorder="1" applyAlignment="1">
      <alignment horizontal="left" vertical="top" wrapText="1"/>
    </xf>
    <xf numFmtId="0" fontId="31" fillId="0" borderId="0" xfId="0" applyFont="1" applyBorder="1" applyAlignment="1">
      <alignment vertical="top" wrapText="1"/>
    </xf>
    <xf numFmtId="0" fontId="1" fillId="0" borderId="8" xfId="0" applyFont="1" applyBorder="1" applyAlignment="1">
      <alignment vertical="center" wrapText="1"/>
    </xf>
    <xf numFmtId="0" fontId="1" fillId="2" borderId="2" xfId="0" applyFont="1" applyFill="1" applyBorder="1" applyAlignment="1">
      <alignment horizontal="left" vertical="top"/>
    </xf>
    <xf numFmtId="0" fontId="1" fillId="0" borderId="0" xfId="0" applyFont="1" applyBorder="1" applyAlignment="1">
      <alignment vertical="top"/>
    </xf>
    <xf numFmtId="0" fontId="32" fillId="3" borderId="12" xfId="27" applyFont="1" applyBorder="1" applyAlignment="1">
      <alignment vertical="center" wrapText="1"/>
    </xf>
    <xf numFmtId="0" fontId="1" fillId="0" borderId="2" xfId="0" applyFont="1" applyFill="1" applyBorder="1" applyAlignment="1">
      <alignment vertical="center"/>
    </xf>
    <xf numFmtId="0" fontId="1" fillId="0" borderId="0" xfId="0" applyFont="1" applyFill="1" applyBorder="1" applyAlignment="1">
      <alignment vertical="center"/>
    </xf>
    <xf numFmtId="3" fontId="1" fillId="0" borderId="0" xfId="0" applyNumberFormat="1" applyFont="1" applyFill="1" applyBorder="1" applyAlignment="1">
      <alignment horizontal="center" vertical="center"/>
    </xf>
    <xf numFmtId="0" fontId="1" fillId="0" borderId="0" xfId="0" applyFont="1" applyBorder="1" applyAlignment="1"/>
    <xf numFmtId="167" fontId="1" fillId="0" borderId="0" xfId="245" applyNumberFormat="1" applyFont="1" applyAlignment="1"/>
    <xf numFmtId="0" fontId="1" fillId="0" borderId="0" xfId="0" applyFont="1" applyAlignment="1"/>
    <xf numFmtId="0" fontId="31" fillId="2" borderId="2" xfId="0" applyFont="1" applyFill="1" applyBorder="1" applyAlignment="1">
      <alignment horizontal="left" vertical="top"/>
    </xf>
    <xf numFmtId="0" fontId="31" fillId="0" borderId="0" xfId="0" applyFont="1" applyBorder="1" applyAlignment="1">
      <alignment vertical="top"/>
    </xf>
    <xf numFmtId="0" fontId="1" fillId="2" borderId="2" xfId="0" applyFont="1" applyFill="1" applyBorder="1" applyAlignment="1">
      <alignment horizontal="left" vertical="center"/>
    </xf>
    <xf numFmtId="0" fontId="1" fillId="0" borderId="0" xfId="0" applyFont="1" applyBorder="1" applyAlignment="1">
      <alignment vertical="center"/>
    </xf>
    <xf numFmtId="0" fontId="26" fillId="2" borderId="2" xfId="0" applyFont="1" applyFill="1" applyBorder="1" applyAlignment="1">
      <alignment horizontal="left" vertical="top"/>
    </xf>
    <xf numFmtId="0" fontId="30" fillId="2" borderId="2" xfId="0" applyFont="1" applyFill="1" applyBorder="1" applyAlignment="1">
      <alignment horizontal="left" vertical="top"/>
    </xf>
    <xf numFmtId="0" fontId="30" fillId="0" borderId="0" xfId="0" applyFont="1" applyBorder="1" applyAlignment="1">
      <alignment vertical="top"/>
    </xf>
    <xf numFmtId="0" fontId="28" fillId="0" borderId="0" xfId="0" applyFont="1" applyBorder="1" applyAlignment="1">
      <alignment vertical="top"/>
    </xf>
    <xf numFmtId="0" fontId="1" fillId="2" borderId="2" xfId="0" applyFont="1" applyFill="1" applyBorder="1" applyAlignment="1">
      <alignment horizontal="left" vertical="top" wrapText="1"/>
    </xf>
    <xf numFmtId="0" fontId="1" fillId="2" borderId="2" xfId="0" applyFont="1" applyFill="1" applyBorder="1" applyAlignment="1">
      <alignment horizontal="left" vertical="center" wrapText="1"/>
    </xf>
    <xf numFmtId="0" fontId="1" fillId="2" borderId="1" xfId="0" applyFont="1" applyFill="1" applyBorder="1" applyAlignment="1">
      <alignment vertical="top" wrapText="1"/>
    </xf>
    <xf numFmtId="0" fontId="1" fillId="0" borderId="5" xfId="0" applyFont="1" applyBorder="1" applyAlignment="1">
      <alignment vertical="top" wrapText="1"/>
    </xf>
    <xf numFmtId="0" fontId="1" fillId="0" borderId="13" xfId="0" applyFont="1" applyBorder="1" applyAlignment="1">
      <alignment vertical="center" wrapText="1"/>
    </xf>
    <xf numFmtId="0" fontId="1" fillId="0" borderId="1" xfId="0" applyFont="1" applyFill="1" applyBorder="1" applyAlignment="1">
      <alignment vertical="center" wrapText="1"/>
    </xf>
    <xf numFmtId="0" fontId="1" fillId="0" borderId="10" xfId="0" applyFont="1" applyFill="1" applyBorder="1" applyAlignment="1">
      <alignment vertical="center" wrapText="1"/>
    </xf>
    <xf numFmtId="3" fontId="1" fillId="0" borderId="0" xfId="245" applyNumberFormat="1" applyFont="1" applyFill="1" applyBorder="1" applyAlignment="1">
      <alignment vertical="center" wrapText="1"/>
    </xf>
    <xf numFmtId="0" fontId="1" fillId="0" borderId="0" xfId="0" applyFont="1" applyAlignment="1">
      <alignment horizontal="right"/>
    </xf>
    <xf numFmtId="3" fontId="26" fillId="12" borderId="0" xfId="0" applyNumberFormat="1" applyFont="1" applyFill="1"/>
    <xf numFmtId="3" fontId="1" fillId="0" borderId="0" xfId="0" applyNumberFormat="1" applyFont="1"/>
    <xf numFmtId="0" fontId="26" fillId="0" borderId="0" xfId="0" applyFont="1" applyAlignment="1">
      <alignment horizontal="right" vertical="top"/>
    </xf>
    <xf numFmtId="0" fontId="26" fillId="0" borderId="0" xfId="0" applyFont="1" applyAlignment="1"/>
    <xf numFmtId="0" fontId="1" fillId="0" borderId="0" xfId="0" applyFont="1" applyBorder="1" applyAlignment="1">
      <alignment vertical="center" wrapText="1"/>
    </xf>
    <xf numFmtId="49" fontId="1" fillId="4" borderId="19" xfId="0" applyNumberFormat="1" applyFont="1" applyFill="1" applyBorder="1" applyAlignment="1">
      <alignment horizontal="center" vertical="center" wrapText="1"/>
    </xf>
    <xf numFmtId="0" fontId="27" fillId="4" borderId="19" xfId="0" applyFont="1" applyFill="1" applyBorder="1" applyAlignment="1">
      <alignment vertical="center"/>
    </xf>
    <xf numFmtId="2" fontId="10" fillId="4" borderId="27" xfId="0" applyNumberFormat="1" applyFont="1" applyFill="1" applyBorder="1" applyAlignment="1">
      <alignment horizontal="left" wrapText="1"/>
    </xf>
    <xf numFmtId="164" fontId="10" fillId="4" borderId="34" xfId="0" applyNumberFormat="1" applyFont="1" applyFill="1" applyBorder="1" applyAlignment="1">
      <alignment horizontal="left" wrapText="1"/>
    </xf>
    <xf numFmtId="0" fontId="15" fillId="0" borderId="0" xfId="0" applyFont="1" applyAlignment="1">
      <alignment horizontal="left" vertical="center"/>
    </xf>
    <xf numFmtId="164" fontId="10" fillId="4" borderId="19" xfId="0" applyNumberFormat="1" applyFont="1" applyFill="1" applyBorder="1" applyAlignment="1">
      <alignment horizontal="left" wrapText="1"/>
    </xf>
    <xf numFmtId="0" fontId="4" fillId="10" borderId="0" xfId="0" applyFont="1" applyFill="1" applyBorder="1" applyAlignment="1">
      <alignment vertical="center"/>
    </xf>
    <xf numFmtId="0" fontId="4" fillId="10" borderId="10" xfId="0" applyFont="1" applyFill="1" applyBorder="1" applyAlignment="1">
      <alignment vertical="center"/>
    </xf>
    <xf numFmtId="3" fontId="26" fillId="0" borderId="0" xfId="0" applyNumberFormat="1" applyFont="1"/>
    <xf numFmtId="3" fontId="1" fillId="0" borderId="20" xfId="245" applyNumberFormat="1" applyFont="1" applyFill="1" applyBorder="1" applyAlignment="1">
      <alignment vertical="center" wrapText="1"/>
    </xf>
    <xf numFmtId="3" fontId="1" fillId="0" borderId="21" xfId="245" applyNumberFormat="1" applyFont="1" applyFill="1" applyBorder="1" applyAlignment="1">
      <alignment vertical="center" wrapText="1"/>
    </xf>
    <xf numFmtId="3" fontId="28" fillId="0" borderId="20" xfId="0" applyNumberFormat="1" applyFont="1" applyBorder="1" applyAlignment="1">
      <alignment vertical="center" wrapText="1"/>
    </xf>
    <xf numFmtId="3" fontId="28" fillId="0" borderId="21" xfId="0" applyNumberFormat="1" applyFont="1" applyBorder="1" applyAlignment="1">
      <alignment vertical="center" wrapText="1"/>
    </xf>
    <xf numFmtId="3" fontId="1" fillId="0" borderId="35" xfId="245" applyNumberFormat="1" applyFont="1" applyFill="1" applyBorder="1" applyAlignment="1">
      <alignment vertical="center" wrapText="1"/>
    </xf>
    <xf numFmtId="3" fontId="1" fillId="0" borderId="35" xfId="245" applyNumberFormat="1" applyFont="1" applyFill="1" applyBorder="1" applyAlignment="1">
      <alignment vertical="center"/>
    </xf>
    <xf numFmtId="3" fontId="1" fillId="0" borderId="35" xfId="245" applyNumberFormat="1" applyFont="1" applyBorder="1" applyAlignment="1">
      <alignment vertical="center" wrapText="1"/>
    </xf>
    <xf numFmtId="3" fontId="26" fillId="0" borderId="35" xfId="245" applyNumberFormat="1" applyFont="1" applyFill="1" applyBorder="1" applyAlignment="1">
      <alignment vertical="center" wrapText="1"/>
    </xf>
    <xf numFmtId="3" fontId="28" fillId="0" borderId="35" xfId="0" applyNumberFormat="1" applyFont="1" applyFill="1" applyBorder="1" applyAlignment="1">
      <alignment vertical="center" wrapText="1"/>
    </xf>
    <xf numFmtId="3" fontId="28" fillId="0" borderId="35" xfId="0" applyNumberFormat="1" applyFont="1" applyFill="1" applyBorder="1" applyAlignment="1">
      <alignment vertical="center"/>
    </xf>
    <xf numFmtId="0" fontId="26" fillId="12" borderId="0" xfId="0" applyFont="1" applyFill="1" applyAlignment="1">
      <alignment horizontal="center" vertical="center" wrapText="1"/>
    </xf>
    <xf numFmtId="0" fontId="33" fillId="0" borderId="0" xfId="0" applyFont="1"/>
    <xf numFmtId="3" fontId="33" fillId="0" borderId="0" xfId="0" applyNumberFormat="1" applyFont="1"/>
    <xf numFmtId="164" fontId="10" fillId="4" borderId="19" xfId="0" applyNumberFormat="1" applyFont="1" applyFill="1" applyBorder="1" applyAlignment="1">
      <alignment horizontal="left" wrapText="1"/>
    </xf>
    <xf numFmtId="0" fontId="10" fillId="5" borderId="27" xfId="0" applyFont="1" applyFill="1" applyBorder="1" applyAlignment="1">
      <alignment horizontal="left" wrapText="1"/>
    </xf>
    <xf numFmtId="0" fontId="10" fillId="5" borderId="19" xfId="0" applyFont="1" applyFill="1" applyBorder="1" applyAlignment="1">
      <alignment horizontal="left" wrapText="1"/>
    </xf>
    <xf numFmtId="0" fontId="10" fillId="4" borderId="27" xfId="0" applyFont="1" applyFill="1" applyBorder="1" applyAlignment="1">
      <alignment horizontal="left" wrapText="1"/>
    </xf>
    <xf numFmtId="0" fontId="10" fillId="4" borderId="19" xfId="0" applyFont="1" applyFill="1" applyBorder="1" applyAlignment="1">
      <alignment horizontal="left" wrapText="1"/>
    </xf>
    <xf numFmtId="164" fontId="10" fillId="4" borderId="27" xfId="0" applyNumberFormat="1" applyFont="1" applyFill="1" applyBorder="1" applyAlignment="1">
      <alignment horizontal="left" wrapText="1"/>
    </xf>
    <xf numFmtId="164" fontId="10" fillId="4" borderId="19" xfId="0" applyNumberFormat="1" applyFont="1" applyFill="1" applyBorder="1" applyAlignment="1">
      <alignment horizontal="left" wrapText="1"/>
    </xf>
    <xf numFmtId="164" fontId="10" fillId="5" borderId="32" xfId="0" applyNumberFormat="1" applyFont="1" applyFill="1" applyBorder="1" applyAlignment="1">
      <alignment horizontal="left" wrapText="1"/>
    </xf>
    <xf numFmtId="164" fontId="10" fillId="5" borderId="33" xfId="0" applyNumberFormat="1" applyFont="1" applyFill="1" applyBorder="1" applyAlignment="1">
      <alignment horizontal="left" wrapText="1"/>
    </xf>
    <xf numFmtId="0" fontId="10" fillId="4" borderId="24" xfId="0" applyFont="1" applyFill="1" applyBorder="1" applyAlignment="1">
      <alignment horizontal="left" wrapText="1"/>
    </xf>
    <xf numFmtId="0" fontId="10" fillId="4" borderId="25" xfId="0" applyFont="1" applyFill="1" applyBorder="1" applyAlignment="1">
      <alignment horizontal="left" wrapText="1"/>
    </xf>
    <xf numFmtId="0" fontId="28" fillId="0" borderId="2" xfId="0" applyFont="1" applyBorder="1" applyAlignment="1">
      <alignment horizontal="left" vertical="center" wrapText="1"/>
    </xf>
    <xf numFmtId="0" fontId="28" fillId="0" borderId="0" xfId="0" applyFont="1" applyBorder="1" applyAlignment="1">
      <alignment horizontal="left" vertical="center" wrapText="1"/>
    </xf>
    <xf numFmtId="0" fontId="28" fillId="0" borderId="8" xfId="0" applyFont="1" applyBorder="1" applyAlignment="1">
      <alignment horizontal="left" vertical="center" wrapText="1"/>
    </xf>
    <xf numFmtId="3" fontId="28" fillId="0" borderId="0" xfId="0" applyNumberFormat="1" applyFont="1" applyAlignment="1">
      <alignment vertical="center"/>
    </xf>
    <xf numFmtId="0" fontId="1" fillId="0" borderId="0" xfId="0" applyFont="1" applyAlignment="1">
      <alignment vertical="center"/>
    </xf>
    <xf numFmtId="169" fontId="10" fillId="4" borderId="27" xfId="245" applyNumberFormat="1" applyFont="1" applyFill="1" applyBorder="1" applyAlignment="1">
      <alignment horizontal="left" wrapText="1"/>
    </xf>
  </cellXfs>
  <cellStyles count="445">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443" builtinId="21"/>
    <cellStyle name="Обычный 2" xfId="444" xr:uid="{00000000-0005-0000-0000-000043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b.rustamov@bdo.tj"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minfin.tj/downloads/hisobot%204%20kv%202016.pdf" TargetMode="External"/><Relationship Id="rId2" Type="http://schemas.openxmlformats.org/officeDocument/2006/relationships/hyperlink" Target="http://stat.tj/ru/macroeconomic-indicators/" TargetMode="External"/><Relationship Id="rId1" Type="http://schemas.openxmlformats.org/officeDocument/2006/relationships/hyperlink" Target="http://stat.tj/ru/macroeconomic-indicators/" TargetMode="External"/><Relationship Id="rId6" Type="http://schemas.openxmlformats.org/officeDocument/2006/relationships/printerSettings" Target="../printerSettings/printerSettings1.bin"/><Relationship Id="rId5" Type="http://schemas.openxmlformats.org/officeDocument/2006/relationships/hyperlink" Target="http://eiti.tj/files/Annexes_to.PDF" TargetMode="External"/><Relationship Id="rId4" Type="http://schemas.openxmlformats.org/officeDocument/2006/relationships/hyperlink" Target="http://eiti.tj/files/Annexes_to.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46"/>
  <sheetViews>
    <sheetView showGridLines="0" topLeftCell="A13" workbookViewId="0"/>
  </sheetViews>
  <sheetFormatPr defaultColWidth="3.5" defaultRowHeight="24" customHeight="1"/>
  <cols>
    <col min="1" max="1" width="3.5" style="26"/>
    <col min="2" max="2" width="25.08203125" style="26" customWidth="1"/>
    <col min="3" max="3" width="28.33203125" style="26" customWidth="1"/>
    <col min="4" max="4" width="64.33203125" style="26" customWidth="1"/>
    <col min="5" max="16384" width="3.5" style="26"/>
  </cols>
  <sheetData>
    <row r="1" spans="2:25" ht="16" customHeight="1"/>
    <row r="2" spans="2:25" ht="21">
      <c r="B2" s="33" t="s">
        <v>113</v>
      </c>
      <c r="C2" s="33"/>
      <c r="D2" s="33"/>
      <c r="E2" s="33"/>
      <c r="F2" s="33"/>
      <c r="G2" s="33"/>
      <c r="H2" s="33"/>
      <c r="I2" s="33"/>
      <c r="J2" s="33"/>
      <c r="K2" s="33"/>
      <c r="L2" s="33"/>
      <c r="M2" s="33"/>
      <c r="N2" s="33"/>
      <c r="O2" s="33"/>
      <c r="P2" s="33"/>
      <c r="Q2" s="33"/>
      <c r="R2" s="33"/>
      <c r="S2" s="22"/>
      <c r="T2" s="22"/>
      <c r="U2" s="22"/>
      <c r="V2" s="22"/>
      <c r="W2" s="22"/>
      <c r="X2" s="22"/>
      <c r="Y2" s="22"/>
    </row>
    <row r="3" spans="2:25" ht="16" customHeight="1">
      <c r="B3" s="51" t="s">
        <v>198</v>
      </c>
      <c r="C3" s="27"/>
      <c r="D3" s="27"/>
      <c r="E3" s="27"/>
      <c r="F3" s="27"/>
      <c r="G3" s="27"/>
      <c r="H3" s="27"/>
      <c r="I3" s="27"/>
      <c r="J3" s="24"/>
      <c r="K3" s="24"/>
      <c r="L3" s="24"/>
      <c r="M3" s="24"/>
      <c r="N3" s="24"/>
      <c r="O3" s="24"/>
      <c r="P3" s="24"/>
      <c r="Q3" s="24"/>
      <c r="R3" s="24"/>
      <c r="S3" s="24"/>
      <c r="T3" s="24"/>
      <c r="U3" s="24"/>
      <c r="V3" s="24"/>
      <c r="W3" s="24"/>
      <c r="X3" s="24"/>
      <c r="Y3" s="24"/>
    </row>
    <row r="4" spans="2:25" ht="16" customHeight="1">
      <c r="B4" s="23"/>
      <c r="C4" s="24"/>
      <c r="D4" s="24"/>
      <c r="E4" s="24"/>
      <c r="F4" s="24"/>
      <c r="G4" s="24"/>
      <c r="H4" s="24"/>
      <c r="I4" s="24"/>
      <c r="J4" s="24"/>
      <c r="K4" s="24"/>
      <c r="L4" s="24"/>
      <c r="M4" s="24"/>
      <c r="N4" s="24"/>
      <c r="O4" s="24"/>
      <c r="P4" s="24"/>
      <c r="Q4" s="24"/>
      <c r="R4" s="24"/>
      <c r="S4" s="24"/>
      <c r="T4" s="24"/>
      <c r="U4" s="24"/>
      <c r="V4" s="24"/>
      <c r="W4" s="24"/>
      <c r="X4" s="24"/>
      <c r="Y4" s="24"/>
    </row>
    <row r="5" spans="2:25" ht="16" customHeight="1">
      <c r="B5" s="24" t="s">
        <v>105</v>
      </c>
      <c r="C5" s="24"/>
      <c r="D5" s="24"/>
      <c r="E5" s="24"/>
      <c r="F5" s="24"/>
      <c r="G5" s="24"/>
      <c r="H5" s="24"/>
      <c r="I5" s="24"/>
      <c r="J5" s="24"/>
      <c r="K5" s="24"/>
      <c r="L5" s="24"/>
      <c r="M5" s="24"/>
      <c r="N5" s="24"/>
      <c r="O5" s="24"/>
      <c r="P5" s="24"/>
      <c r="Q5" s="24"/>
      <c r="R5" s="24"/>
      <c r="S5" s="24"/>
      <c r="T5" s="24"/>
      <c r="U5" s="24"/>
      <c r="V5" s="24"/>
      <c r="W5" s="24"/>
      <c r="X5" s="24"/>
      <c r="Y5" s="24"/>
    </row>
    <row r="6" spans="2:25" ht="16" customHeight="1">
      <c r="B6" s="23"/>
      <c r="C6" s="23"/>
      <c r="D6" s="23"/>
      <c r="E6" s="23"/>
      <c r="F6" s="23"/>
      <c r="G6" s="23"/>
      <c r="H6" s="23"/>
      <c r="I6" s="23"/>
      <c r="J6" s="23"/>
      <c r="K6" s="23"/>
      <c r="L6" s="23"/>
      <c r="M6" s="23"/>
      <c r="N6" s="23"/>
      <c r="O6" s="23"/>
      <c r="P6" s="23"/>
      <c r="Q6" s="23"/>
      <c r="R6" s="23"/>
      <c r="S6" s="23"/>
      <c r="T6" s="23"/>
      <c r="U6" s="23"/>
      <c r="V6" s="23"/>
      <c r="W6" s="23"/>
      <c r="X6" s="23"/>
      <c r="Y6" s="23"/>
    </row>
    <row r="7" spans="2:25" ht="16" customHeight="1">
      <c r="B7" s="27" t="s">
        <v>106</v>
      </c>
      <c r="C7" s="27"/>
      <c r="D7" s="27"/>
      <c r="E7" s="27"/>
      <c r="F7" s="27"/>
      <c r="G7" s="27"/>
      <c r="H7" s="27"/>
      <c r="I7" s="27"/>
      <c r="J7" s="27"/>
      <c r="K7" s="27"/>
      <c r="L7" s="27"/>
      <c r="M7" s="27"/>
      <c r="N7" s="27"/>
      <c r="O7" s="27"/>
      <c r="P7" s="27"/>
      <c r="Q7" s="27"/>
      <c r="R7" s="27"/>
      <c r="S7" s="27"/>
      <c r="T7" s="27"/>
      <c r="U7" s="27"/>
      <c r="V7" s="27"/>
      <c r="W7" s="27"/>
      <c r="X7" s="27"/>
      <c r="Y7" s="27"/>
    </row>
    <row r="8" spans="2:25" ht="16" customHeight="1">
      <c r="C8" s="27"/>
      <c r="D8" s="27"/>
      <c r="E8" s="27"/>
      <c r="F8" s="27"/>
      <c r="G8" s="27"/>
      <c r="H8" s="27"/>
      <c r="I8" s="27"/>
      <c r="J8" s="27"/>
      <c r="K8" s="27"/>
      <c r="L8" s="27"/>
      <c r="M8" s="27"/>
      <c r="N8" s="27"/>
      <c r="O8" s="27"/>
      <c r="P8" s="27"/>
      <c r="Q8" s="27"/>
      <c r="R8" s="27"/>
      <c r="S8" s="27"/>
      <c r="T8" s="27"/>
      <c r="U8" s="27"/>
      <c r="V8" s="27"/>
      <c r="W8" s="27"/>
      <c r="X8" s="27"/>
      <c r="Y8" s="27"/>
    </row>
    <row r="9" spans="2:25" ht="16" customHeight="1">
      <c r="B9" s="28" t="s">
        <v>66</v>
      </c>
      <c r="C9" s="28"/>
      <c r="D9" s="28"/>
      <c r="E9" s="28"/>
      <c r="F9" s="28"/>
      <c r="G9" s="28"/>
      <c r="H9" s="28"/>
      <c r="I9" s="28"/>
      <c r="J9" s="28"/>
      <c r="K9" s="28"/>
      <c r="L9" s="28"/>
      <c r="M9" s="28"/>
      <c r="N9" s="28"/>
      <c r="O9" s="28"/>
      <c r="P9" s="28"/>
      <c r="Q9" s="28"/>
      <c r="R9" s="28"/>
      <c r="S9" s="28"/>
      <c r="T9" s="28"/>
      <c r="U9" s="28"/>
      <c r="V9" s="28"/>
      <c r="W9" s="28"/>
      <c r="X9" s="28"/>
      <c r="Y9" s="28"/>
    </row>
    <row r="10" spans="2:25" ht="16" customHeight="1">
      <c r="B10" s="26" t="s">
        <v>67</v>
      </c>
      <c r="C10" s="28"/>
      <c r="D10" s="28"/>
      <c r="E10" s="28"/>
      <c r="F10" s="28"/>
      <c r="G10" s="28"/>
      <c r="H10" s="28"/>
      <c r="I10" s="28"/>
      <c r="J10" s="28"/>
      <c r="K10" s="28"/>
      <c r="L10" s="28"/>
      <c r="M10" s="28"/>
      <c r="N10" s="28"/>
      <c r="O10" s="28"/>
      <c r="P10" s="28"/>
      <c r="Q10" s="28"/>
      <c r="R10" s="28"/>
      <c r="S10" s="28"/>
      <c r="T10" s="28"/>
      <c r="U10" s="28"/>
      <c r="V10" s="28"/>
      <c r="W10" s="28"/>
      <c r="X10" s="28"/>
      <c r="Y10" s="28"/>
    </row>
    <row r="11" spans="2:25" ht="16" customHeight="1">
      <c r="C11" s="28"/>
      <c r="D11" s="28"/>
      <c r="E11" s="28"/>
      <c r="F11" s="28"/>
      <c r="G11" s="28"/>
      <c r="H11" s="28"/>
      <c r="I11" s="28"/>
      <c r="J11" s="28"/>
      <c r="K11" s="28"/>
      <c r="L11" s="28"/>
      <c r="M11" s="28"/>
      <c r="N11" s="28"/>
      <c r="O11" s="28"/>
      <c r="P11" s="28"/>
      <c r="Q11" s="28"/>
      <c r="R11" s="28"/>
      <c r="S11" s="28"/>
      <c r="T11" s="28"/>
      <c r="U11" s="28"/>
      <c r="V11" s="28"/>
      <c r="W11" s="28"/>
      <c r="X11" s="28"/>
      <c r="Y11" s="28"/>
    </row>
    <row r="12" spans="2:25" ht="16" customHeight="1">
      <c r="B12" s="28" t="s">
        <v>68</v>
      </c>
      <c r="C12" s="28"/>
      <c r="D12" s="28"/>
      <c r="E12" s="28"/>
      <c r="F12" s="28"/>
      <c r="G12" s="28"/>
      <c r="H12" s="28"/>
      <c r="I12" s="28"/>
      <c r="J12" s="28"/>
      <c r="K12" s="28"/>
      <c r="L12" s="28"/>
      <c r="M12" s="28"/>
      <c r="N12" s="28"/>
      <c r="O12" s="28"/>
      <c r="P12" s="28"/>
      <c r="Q12" s="28"/>
      <c r="R12" s="28"/>
      <c r="S12" s="28"/>
      <c r="T12" s="28"/>
      <c r="U12" s="28"/>
      <c r="V12" s="28"/>
      <c r="W12" s="28"/>
      <c r="X12" s="28"/>
      <c r="Y12" s="28"/>
    </row>
    <row r="13" spans="2:25" ht="16" customHeight="1">
      <c r="B13" s="28" t="s">
        <v>107</v>
      </c>
      <c r="C13" s="28"/>
      <c r="D13" s="28"/>
      <c r="E13" s="28"/>
      <c r="F13" s="28"/>
      <c r="G13" s="28"/>
      <c r="H13" s="28"/>
      <c r="I13" s="28"/>
      <c r="J13" s="28"/>
      <c r="K13" s="28"/>
      <c r="L13" s="28"/>
      <c r="M13" s="28"/>
      <c r="N13" s="28"/>
      <c r="O13" s="28"/>
      <c r="P13" s="28"/>
      <c r="Q13" s="28"/>
      <c r="R13" s="28"/>
      <c r="S13" s="28"/>
      <c r="T13" s="28"/>
      <c r="U13" s="28"/>
      <c r="V13" s="28"/>
      <c r="W13" s="28"/>
      <c r="X13" s="28"/>
      <c r="Y13" s="28"/>
    </row>
    <row r="14" spans="2:25" ht="16" customHeight="1">
      <c r="B14" s="28" t="s">
        <v>108</v>
      </c>
      <c r="C14" s="28"/>
      <c r="D14" s="28"/>
      <c r="E14" s="28"/>
      <c r="F14" s="28"/>
      <c r="G14" s="28"/>
      <c r="H14" s="28"/>
      <c r="I14" s="28"/>
      <c r="J14" s="28"/>
      <c r="K14" s="28"/>
      <c r="L14" s="28"/>
      <c r="M14" s="28"/>
      <c r="N14" s="28"/>
      <c r="O14" s="28"/>
      <c r="P14" s="28"/>
      <c r="Q14" s="28"/>
      <c r="R14" s="28"/>
      <c r="S14" s="28"/>
      <c r="T14" s="28"/>
      <c r="U14" s="28"/>
      <c r="V14" s="28"/>
      <c r="W14" s="28"/>
      <c r="X14" s="28"/>
      <c r="Y14" s="28"/>
    </row>
    <row r="15" spans="2:25" ht="16" customHeight="1">
      <c r="B15" s="28" t="s">
        <v>109</v>
      </c>
      <c r="C15" s="28"/>
      <c r="D15" s="28"/>
      <c r="E15" s="28"/>
      <c r="F15" s="28"/>
      <c r="G15" s="28"/>
      <c r="H15" s="28"/>
      <c r="I15" s="28"/>
      <c r="J15" s="28"/>
      <c r="K15" s="28"/>
      <c r="L15" s="28"/>
      <c r="M15" s="28"/>
      <c r="N15" s="28"/>
      <c r="O15" s="28"/>
      <c r="P15" s="28"/>
      <c r="Q15" s="28"/>
      <c r="R15" s="28"/>
      <c r="S15" s="28"/>
      <c r="T15" s="28"/>
      <c r="U15" s="28"/>
      <c r="V15" s="28"/>
      <c r="W15" s="28"/>
      <c r="X15" s="28"/>
      <c r="Y15" s="28"/>
    </row>
    <row r="16" spans="2:25" ht="16" customHeight="1">
      <c r="C16" s="28"/>
      <c r="D16" s="28"/>
      <c r="E16" s="28"/>
      <c r="F16" s="28"/>
      <c r="G16" s="28"/>
      <c r="H16" s="28"/>
      <c r="I16" s="28"/>
      <c r="J16" s="28"/>
      <c r="K16" s="28"/>
      <c r="L16" s="28"/>
      <c r="M16" s="28"/>
      <c r="N16" s="28"/>
      <c r="O16" s="28"/>
      <c r="P16" s="28"/>
      <c r="Q16" s="28"/>
      <c r="R16" s="28"/>
      <c r="S16" s="28"/>
      <c r="T16" s="28"/>
      <c r="U16" s="28"/>
      <c r="V16" s="28"/>
      <c r="W16" s="28"/>
      <c r="X16" s="28"/>
      <c r="Y16" s="28"/>
    </row>
    <row r="17" spans="2:25" ht="16" customHeight="1">
      <c r="B17" s="29" t="s">
        <v>110</v>
      </c>
      <c r="C17" s="29"/>
      <c r="D17" s="29"/>
      <c r="E17" s="29"/>
      <c r="F17" s="29"/>
      <c r="G17" s="29"/>
      <c r="H17" s="29"/>
      <c r="I17" s="29"/>
      <c r="J17" s="29"/>
      <c r="K17" s="29"/>
      <c r="L17" s="29"/>
      <c r="M17" s="29"/>
      <c r="N17" s="29"/>
      <c r="O17" s="29"/>
      <c r="P17" s="29"/>
      <c r="Q17" s="29"/>
      <c r="R17" s="29"/>
      <c r="S17" s="29"/>
      <c r="T17" s="29"/>
      <c r="U17" s="29"/>
      <c r="V17" s="29"/>
      <c r="W17" s="29"/>
      <c r="X17" s="29"/>
      <c r="Y17" s="29"/>
    </row>
    <row r="18" spans="2:25" ht="16" customHeight="1">
      <c r="B18" s="30" t="s">
        <v>111</v>
      </c>
      <c r="C18" s="30"/>
      <c r="D18" s="30"/>
      <c r="E18" s="30"/>
      <c r="F18" s="30"/>
      <c r="G18" s="30"/>
      <c r="H18" s="30"/>
      <c r="I18" s="30"/>
      <c r="J18" s="30"/>
      <c r="K18" s="25"/>
      <c r="L18" s="25"/>
      <c r="M18" s="25"/>
      <c r="N18" s="25"/>
      <c r="O18" s="25"/>
      <c r="P18" s="25"/>
      <c r="Q18" s="25"/>
      <c r="R18" s="25"/>
      <c r="S18" s="25"/>
      <c r="T18" s="25"/>
      <c r="U18" s="25"/>
      <c r="V18" s="25"/>
      <c r="W18" s="25"/>
      <c r="X18" s="25"/>
      <c r="Y18" s="25"/>
    </row>
    <row r="19" spans="2:25" ht="16" customHeight="1">
      <c r="B19" s="31"/>
      <c r="C19" s="31"/>
      <c r="D19" s="31"/>
      <c r="E19" s="31"/>
      <c r="F19" s="31"/>
      <c r="G19" s="31"/>
      <c r="H19" s="31"/>
      <c r="I19" s="31"/>
      <c r="J19" s="31"/>
      <c r="K19" s="32"/>
      <c r="L19" s="32"/>
      <c r="M19" s="32"/>
      <c r="N19" s="32"/>
      <c r="O19" s="32"/>
      <c r="P19" s="32"/>
      <c r="Q19" s="32"/>
      <c r="R19" s="32"/>
      <c r="S19" s="32"/>
      <c r="T19" s="32"/>
      <c r="U19" s="32"/>
      <c r="V19" s="32"/>
      <c r="W19" s="32"/>
      <c r="X19" s="32"/>
      <c r="Y19" s="32"/>
    </row>
    <row r="20" spans="2:25" ht="16" customHeight="1">
      <c r="B20" s="28"/>
      <c r="C20" s="28"/>
      <c r="D20" s="28"/>
      <c r="E20" s="28"/>
      <c r="F20" s="28"/>
      <c r="G20" s="28"/>
      <c r="H20" s="28"/>
      <c r="I20" s="28"/>
      <c r="J20" s="28"/>
      <c r="K20" s="28"/>
      <c r="L20" s="28"/>
      <c r="M20" s="28"/>
      <c r="N20" s="28"/>
      <c r="O20" s="28"/>
      <c r="P20" s="28"/>
      <c r="Q20" s="28"/>
      <c r="R20" s="28"/>
      <c r="S20" s="28"/>
      <c r="T20" s="28"/>
      <c r="U20" s="28"/>
      <c r="V20" s="28"/>
      <c r="W20" s="28"/>
      <c r="X20" s="28"/>
      <c r="Y20" s="28"/>
    </row>
    <row r="21" spans="2:25" ht="16" customHeight="1">
      <c r="B21" s="28" t="s">
        <v>112</v>
      </c>
      <c r="C21" s="28"/>
      <c r="D21" s="28"/>
      <c r="E21" s="28"/>
      <c r="F21" s="28"/>
      <c r="G21" s="28"/>
      <c r="H21" s="28"/>
      <c r="I21" s="28"/>
      <c r="J21" s="28"/>
      <c r="K21" s="28"/>
      <c r="L21" s="28"/>
      <c r="M21" s="28"/>
      <c r="N21" s="28"/>
      <c r="O21" s="28"/>
      <c r="P21" s="28"/>
      <c r="Q21" s="28"/>
      <c r="R21" s="28"/>
      <c r="S21" s="28"/>
      <c r="T21" s="28"/>
      <c r="U21" s="28"/>
      <c r="V21" s="28"/>
      <c r="W21" s="28"/>
      <c r="X21" s="28"/>
      <c r="Y21" s="28"/>
    </row>
    <row r="22" spans="2:25" ht="16" customHeight="1">
      <c r="B22" s="28" t="s">
        <v>199</v>
      </c>
      <c r="D22" s="50" t="s">
        <v>210</v>
      </c>
    </row>
    <row r="23" spans="2:25" ht="13"/>
    <row r="24" spans="2:25" ht="13"/>
    <row r="25" spans="2:25" ht="13"/>
    <row r="26" spans="2:25" ht="13"/>
    <row r="27" spans="2:25" ht="13"/>
    <row r="28" spans="2:25" ht="13"/>
    <row r="29" spans="2:25" ht="13"/>
    <row r="30" spans="2:25" ht="13"/>
    <row r="31" spans="2:25" ht="13"/>
    <row r="32" spans="2:25" ht="13"/>
    <row r="33" ht="13"/>
    <row r="34" ht="13"/>
    <row r="35" ht="13"/>
    <row r="36" ht="13"/>
    <row r="37" ht="13"/>
    <row r="38" ht="13"/>
    <row r="39" ht="13"/>
    <row r="40" ht="13"/>
    <row r="41" ht="13"/>
    <row r="42" ht="13"/>
    <row r="43" ht="13"/>
    <row r="44" ht="13"/>
    <row r="45" ht="13"/>
    <row r="46" ht="13"/>
  </sheetData>
  <phoneticPr fontId="9" type="noConversion"/>
  <dataValidations count="1">
    <dataValidation type="list" showDropDown="1" showInputMessage="1" showErrorMessage="1" errorTitle="Не редактируйте эти графы" error="Не редактируйте эти графы" sqref="A1:Y29" xr:uid="{00000000-0002-0000-0000-000000000000}">
      <formula1>"#ERROR!"</formula1>
    </dataValidation>
  </dataValidations>
  <hyperlinks>
    <hyperlink ref="D22" r:id="rId1" xr:uid="{00000000-0004-0000-0000-000000000000}"/>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37"/>
  <sheetViews>
    <sheetView showGridLines="0" workbookViewId="0">
      <selection activeCell="D14" sqref="D14:D16"/>
    </sheetView>
  </sheetViews>
  <sheetFormatPr defaultColWidth="3.5" defaultRowHeight="24" customHeight="1"/>
  <cols>
    <col min="1" max="1" width="3.5" style="3"/>
    <col min="2" max="2" width="51" style="3" customWidth="1"/>
    <col min="3" max="3" width="31.08203125" style="3" bestFit="1" customWidth="1"/>
    <col min="4" max="4" width="60.33203125" style="3" customWidth="1"/>
    <col min="5" max="5" width="30.83203125" style="4" customWidth="1"/>
    <col min="6" max="16384" width="3.5" style="3"/>
  </cols>
  <sheetData>
    <row r="1" spans="2:5" ht="16" customHeight="1"/>
    <row r="2" spans="2:5" ht="25" customHeight="1">
      <c r="B2" s="5" t="s">
        <v>151</v>
      </c>
    </row>
    <row r="3" spans="2:5" ht="16" customHeight="1">
      <c r="B3" s="21" t="s">
        <v>1</v>
      </c>
    </row>
    <row r="4" spans="2:5" ht="16" customHeight="1" thickBot="1">
      <c r="D4" s="34" t="s">
        <v>48</v>
      </c>
      <c r="E4" s="52" t="s">
        <v>209</v>
      </c>
    </row>
    <row r="5" spans="2:5" ht="16" customHeight="1" thickTop="1">
      <c r="B5" s="7" t="s">
        <v>40</v>
      </c>
      <c r="C5" s="15"/>
      <c r="D5" s="36" t="s">
        <v>220</v>
      </c>
      <c r="E5" s="53"/>
    </row>
    <row r="6" spans="2:5" ht="16" customHeight="1">
      <c r="B6" s="9" t="s">
        <v>114</v>
      </c>
      <c r="C6" s="7" t="s">
        <v>41</v>
      </c>
      <c r="D6" s="66">
        <v>42005</v>
      </c>
      <c r="E6" s="53"/>
    </row>
    <row r="7" spans="2:5" ht="16" customHeight="1">
      <c r="B7" s="8"/>
      <c r="C7" s="7" t="s">
        <v>42</v>
      </c>
      <c r="D7" s="66">
        <v>42735</v>
      </c>
      <c r="E7" s="53"/>
    </row>
    <row r="8" spans="2:5" ht="16" customHeight="1">
      <c r="B8" s="7" t="s">
        <v>115</v>
      </c>
      <c r="C8" s="6"/>
      <c r="D8" s="37" t="s">
        <v>221</v>
      </c>
      <c r="E8" s="53"/>
    </row>
    <row r="9" spans="2:5" ht="16" customHeight="1">
      <c r="B9" s="7" t="s">
        <v>116</v>
      </c>
      <c r="C9" s="7"/>
      <c r="D9" s="66">
        <v>43095</v>
      </c>
      <c r="E9" s="53"/>
    </row>
    <row r="10" spans="2:5" ht="16" customHeight="1">
      <c r="B10" s="9" t="s">
        <v>117</v>
      </c>
      <c r="C10" s="7" t="s">
        <v>125</v>
      </c>
      <c r="D10" s="37" t="s">
        <v>222</v>
      </c>
      <c r="E10" s="53"/>
    </row>
    <row r="11" spans="2:5" ht="16" customHeight="1">
      <c r="B11" s="18" t="s">
        <v>118</v>
      </c>
      <c r="C11" s="7" t="s">
        <v>126</v>
      </c>
      <c r="D11" s="37" t="s">
        <v>222</v>
      </c>
      <c r="E11" s="53"/>
    </row>
    <row r="12" spans="2:5" ht="16" customHeight="1">
      <c r="B12" s="10"/>
      <c r="C12" s="7" t="s">
        <v>127</v>
      </c>
      <c r="D12" s="37" t="s">
        <v>222</v>
      </c>
      <c r="E12" s="53"/>
    </row>
    <row r="13" spans="2:5" ht="16" customHeight="1">
      <c r="B13" s="10"/>
      <c r="C13" s="7" t="s">
        <v>128</v>
      </c>
      <c r="D13" s="38" t="s">
        <v>49</v>
      </c>
      <c r="E13" s="53"/>
    </row>
    <row r="14" spans="2:5" ht="16" customHeight="1">
      <c r="B14" s="9" t="s">
        <v>119</v>
      </c>
      <c r="C14" s="7" t="s">
        <v>0</v>
      </c>
      <c r="D14" s="67" t="s">
        <v>223</v>
      </c>
      <c r="E14" s="53"/>
    </row>
    <row r="15" spans="2:5" ht="16" customHeight="1">
      <c r="B15" s="18" t="s">
        <v>120</v>
      </c>
      <c r="C15" s="7" t="s">
        <v>200</v>
      </c>
      <c r="D15" s="37" t="s">
        <v>358</v>
      </c>
      <c r="E15" s="53"/>
    </row>
    <row r="16" spans="2:5" ht="29.25" customHeight="1">
      <c r="B16" s="18"/>
      <c r="C16" s="7" t="s">
        <v>211</v>
      </c>
      <c r="D16" s="37" t="s">
        <v>357</v>
      </c>
      <c r="E16" s="53"/>
    </row>
    <row r="17" spans="2:5" ht="26.65" customHeight="1">
      <c r="C17" s="7" t="s">
        <v>43</v>
      </c>
      <c r="D17" s="38" t="s">
        <v>65</v>
      </c>
      <c r="E17" s="53"/>
    </row>
    <row r="18" spans="2:5" ht="16" customHeight="1">
      <c r="B18" s="7" t="s">
        <v>121</v>
      </c>
      <c r="C18" s="7"/>
      <c r="D18" s="68">
        <v>4</v>
      </c>
      <c r="E18" s="53"/>
    </row>
    <row r="19" spans="2:5" ht="16" customHeight="1">
      <c r="B19" s="7" t="s">
        <v>122</v>
      </c>
      <c r="C19" s="7"/>
      <c r="D19" s="68">
        <v>29</v>
      </c>
      <c r="E19" s="53"/>
    </row>
    <row r="20" spans="2:5" ht="16" customHeight="1">
      <c r="B20" s="9" t="s">
        <v>44</v>
      </c>
      <c r="C20" s="7" t="s">
        <v>129</v>
      </c>
      <c r="D20" s="69" t="s">
        <v>224</v>
      </c>
      <c r="E20" s="53"/>
    </row>
    <row r="21" spans="2:5" ht="16" customHeight="1">
      <c r="B21" s="8"/>
      <c r="C21" s="7" t="s">
        <v>130</v>
      </c>
      <c r="D21" s="70">
        <v>7.8761999999999999</v>
      </c>
      <c r="E21" s="53"/>
    </row>
    <row r="22" spans="2:5" ht="16" customHeight="1">
      <c r="B22" s="9" t="s">
        <v>123</v>
      </c>
      <c r="C22" s="7" t="s">
        <v>131</v>
      </c>
      <c r="D22" s="37" t="s">
        <v>222</v>
      </c>
      <c r="E22" s="53"/>
    </row>
    <row r="23" spans="2:5" ht="16" customHeight="1">
      <c r="B23" s="10"/>
      <c r="C23" s="7" t="s">
        <v>132</v>
      </c>
      <c r="D23" s="37" t="s">
        <v>222</v>
      </c>
      <c r="E23" s="53"/>
    </row>
    <row r="24" spans="2:5" ht="16" customHeight="1">
      <c r="B24" s="10"/>
      <c r="C24" s="7" t="s">
        <v>133</v>
      </c>
      <c r="D24" s="37" t="s">
        <v>226</v>
      </c>
      <c r="E24" s="53"/>
    </row>
    <row r="25" spans="2:5" ht="16" customHeight="1">
      <c r="B25" s="9" t="s">
        <v>124</v>
      </c>
      <c r="C25" s="7" t="s">
        <v>45</v>
      </c>
      <c r="D25" s="42" t="s">
        <v>227</v>
      </c>
      <c r="E25" s="53"/>
    </row>
    <row r="26" spans="2:5" ht="16" customHeight="1">
      <c r="B26" s="10"/>
      <c r="C26" s="7" t="s">
        <v>46</v>
      </c>
      <c r="D26" s="42" t="s">
        <v>221</v>
      </c>
      <c r="E26" s="53"/>
    </row>
    <row r="27" spans="2:5" ht="16" customHeight="1" thickBot="1">
      <c r="B27" s="6"/>
      <c r="C27" s="7" t="s">
        <v>47</v>
      </c>
      <c r="D27" s="71" t="s">
        <v>225</v>
      </c>
      <c r="E27" s="53"/>
    </row>
    <row r="28" spans="2:5" ht="16" customHeight="1" thickTop="1">
      <c r="B28" s="10"/>
      <c r="C28" s="10"/>
      <c r="D28" s="17"/>
    </row>
    <row r="29" spans="2:5" ht="16" customHeight="1">
      <c r="B29" s="10"/>
      <c r="C29" s="10"/>
      <c r="D29" s="17"/>
    </row>
    <row r="30" spans="2:5" ht="16" customHeight="1"/>
    <row r="31" spans="2:5" ht="16" customHeight="1">
      <c r="E31" s="3"/>
    </row>
    <row r="32" spans="2:5" ht="16" customHeight="1">
      <c r="E32" s="3"/>
    </row>
    <row r="33" spans="5:5" ht="16" customHeight="1">
      <c r="E33" s="3"/>
    </row>
    <row r="34" spans="5:5" ht="16" customHeight="1">
      <c r="E34" s="3"/>
    </row>
    <row r="35" spans="5:5" ht="16" customHeight="1">
      <c r="E35" s="3"/>
    </row>
    <row r="36" spans="5:5" ht="16" customHeight="1">
      <c r="E36" s="3"/>
    </row>
    <row r="37" spans="5:5" ht="16" customHeight="1"/>
  </sheetData>
  <dataValidations xWindow="517" yWindow="362" count="14">
    <dataValidation type="list" showDropDown="1" showInputMessage="1" showErrorMessage="1" errorTitle="Не редактируйте эти графы" error="Не редактируйте эти графы" sqref="A1:E4 A5:C12 A14:C16 A18:C28 D28:G28 F1:F27" xr:uid="{00000000-0002-0000-0100-000000000000}">
      <formula1>"#ERROR!"</formula1>
    </dataValidation>
    <dataValidation type="list" showInputMessage="1" showErrorMessage="1" errorTitle="Неправильная запись" error="Предлагаем вам выбрать один из следующих вариантов:_x000a__x000a_Да_x000a_Нет_x000a_Неприменимо_x000a_" promptTitle="Сделать выбор из следующего" prompt="Да_x000a_Нет_x000a_Неприменимо_x000a_" sqref="D10:D12 D22:D24" xr:uid="{00000000-0002-0000-0100-000001000000}">
      <formula1>"Да,Нет,Неприменимо,&lt;выберите вариант&gt;"</formula1>
    </dataValidation>
    <dataValidation allowBlank="1" showInputMessage="1" showErrorMessage="1" promptTitle="Политика открытых данных" prompt="Укажите прямой URL к политике Открытых данных на Национальном веб-сайте ИПДО." sqref="D16" xr:uid="{00000000-0002-0000-0100-000002000000}"/>
    <dataValidation allowBlank="1" showInputMessage="1" showErrorMessage="1" promptTitle="Дополнительные уместные файлы" prompt="При наличии нескольких файлов, уместных для отчета, укажите их здесь. При наличии нескольких случаев скопируйте их в несколько строк." sqref="D17" xr:uid="{00000000-0002-0000-0100-000003000000}"/>
    <dataValidation allowBlank="1" showInputMessage="1" showErrorMessage="1" promptTitle="Файлы данных (CSV, excel)" prompt="Укажите прямой URL к сопроводительным х файлам данных для отчета на Национальном веб-сайте ИПДО._x000a__x000a_Файлы данных приводятся в формате excel, CSV или пр. Файлы в формате PDF здесь не приводятся._x000a_" sqref="D15" xr:uid="{00000000-0002-0000-0100-000004000000}"/>
    <dataValidation allowBlank="1" showInputMessage="1" showErrorMessage="1" promptTitle="Дополнительные секторы" prompt="Если отчет также рассматривает секторы помимо нефтяного, газового и горного, например, лесное хозяйство, гидроэнергетику или пр., укажите это в данной графе." sqref="D13" xr:uid="{00000000-0002-0000-0100-000005000000}"/>
    <dataValidation allowBlank="1" showInputMessage="1" showErrorMessage="1" promptTitle="Название компании" prompt="Введите название компании-Независимого Администратора, нанятой для выпуска отчета" sqref="D8" xr:uid="{00000000-0002-0000-0100-000006000000}"/>
    <dataValidation allowBlank="1" showInputMessage="1" promptTitle="Название страны" prompt="Укажите название страны здесь. Только текст" sqref="D5" xr:uid="{00000000-0002-0000-0100-000007000000}"/>
    <dataValidation type="date" allowBlank="1" showInputMessage="1" showErrorMessage="1" errorTitle="Incorrect format" error="Please revise information according to specified format" promptTitle="Input date in specific format" prompt="YYYY-MM-DD" sqref="D6:D7 D9" xr:uid="{00000000-0002-0000-0100-000008000000}">
      <formula1>36161</formula1>
      <formula2>47848</formula2>
    </dataValidation>
    <dataValidation allowBlank="1" showInputMessage="1" showErrorMessage="1" promptTitle="EITI Report URL" prompt="Please insert direct URL to EITI Report (or report folder) on National EITI website." sqref="D14" xr:uid="{00000000-0002-0000-0100-000009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100-00000A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100-00000B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100-00000C000000}">
      <formula1>0</formula1>
      <formula2>9999999999999990000</formula2>
    </dataValidation>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100-00000D000000}">
      <formula1>3</formula1>
      <formula2>3</formula2>
    </dataValidation>
  </dataValidations>
  <hyperlinks>
    <hyperlink ref="D27" r:id="rId1" xr:uid="{00000000-0004-0000-0100-000000000000}"/>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77"/>
  <sheetViews>
    <sheetView showGridLines="0" tabSelected="1" topLeftCell="B25" zoomScaleNormal="100" workbookViewId="0">
      <selection activeCell="D42" sqref="D42"/>
    </sheetView>
  </sheetViews>
  <sheetFormatPr defaultColWidth="3.5" defaultRowHeight="24" customHeight="1"/>
  <cols>
    <col min="1" max="1" width="3.5" style="3"/>
    <col min="2" max="2" width="56.58203125" style="3" customWidth="1"/>
    <col min="3" max="3" width="44.33203125" style="3" customWidth="1"/>
    <col min="4" max="4" width="43.33203125" style="3" customWidth="1"/>
    <col min="5" max="5" width="14.5" style="3" bestFit="1" customWidth="1"/>
    <col min="6" max="6" width="34.58203125" style="3" customWidth="1"/>
    <col min="7" max="7" width="27.83203125" style="4" customWidth="1"/>
    <col min="8" max="8" width="46.5" style="4" customWidth="1"/>
    <col min="9" max="16384" width="3.5" style="3"/>
  </cols>
  <sheetData>
    <row r="1" spans="2:8" ht="16" customHeight="1"/>
    <row r="2" spans="2:8" ht="25" customHeight="1">
      <c r="B2" s="5" t="s">
        <v>134</v>
      </c>
      <c r="C2" s="20"/>
    </row>
    <row r="3" spans="2:8" ht="16" customHeight="1">
      <c r="B3" s="19"/>
    </row>
    <row r="4" spans="2:8" ht="16" customHeight="1" thickBot="1">
      <c r="D4" s="34" t="s">
        <v>48</v>
      </c>
      <c r="E4" s="34" t="s">
        <v>51</v>
      </c>
      <c r="F4" s="35" t="s">
        <v>169</v>
      </c>
      <c r="G4" s="52" t="s">
        <v>209</v>
      </c>
      <c r="H4" s="11"/>
    </row>
    <row r="5" spans="2:8" ht="16" customHeight="1" thickBot="1">
      <c r="B5" s="9" t="s">
        <v>135</v>
      </c>
      <c r="C5" s="7" t="s">
        <v>201</v>
      </c>
      <c r="D5" s="78">
        <v>3004000000</v>
      </c>
      <c r="E5" s="56" t="s">
        <v>224</v>
      </c>
      <c r="F5" s="57" t="s">
        <v>251</v>
      </c>
      <c r="G5" s="54"/>
    </row>
    <row r="6" spans="2:8" ht="16" customHeight="1" thickBot="1">
      <c r="B6" s="43" t="s">
        <v>136</v>
      </c>
      <c r="C6" s="7" t="s">
        <v>52</v>
      </c>
      <c r="D6" s="79">
        <v>54471000000</v>
      </c>
      <c r="E6" s="56" t="s">
        <v>224</v>
      </c>
      <c r="F6" s="72" t="s">
        <v>228</v>
      </c>
      <c r="G6" s="54"/>
    </row>
    <row r="7" spans="2:8" ht="16" customHeight="1" thickBot="1">
      <c r="B7" s="10"/>
      <c r="C7" s="7" t="s">
        <v>202</v>
      </c>
      <c r="D7" s="79">
        <v>1054000000</v>
      </c>
      <c r="E7" s="56" t="s">
        <v>224</v>
      </c>
      <c r="F7" s="57" t="s">
        <v>251</v>
      </c>
      <c r="G7" s="54"/>
    </row>
    <row r="8" spans="2:8" ht="16" customHeight="1" thickBot="1">
      <c r="B8" s="10"/>
      <c r="C8" s="7" t="s">
        <v>203</v>
      </c>
      <c r="D8" s="79">
        <f>18405200000</f>
        <v>18405200000</v>
      </c>
      <c r="E8" s="56" t="s">
        <v>224</v>
      </c>
      <c r="F8" s="73" t="s">
        <v>228</v>
      </c>
      <c r="G8" s="54"/>
    </row>
    <row r="9" spans="2:8" ht="16" customHeight="1" thickBot="1">
      <c r="B9" s="10"/>
      <c r="C9" s="7" t="s">
        <v>204</v>
      </c>
      <c r="D9" s="79">
        <v>307200000</v>
      </c>
      <c r="E9" s="56" t="s">
        <v>214</v>
      </c>
      <c r="F9" s="57" t="s">
        <v>252</v>
      </c>
      <c r="G9" s="54"/>
    </row>
    <row r="10" spans="2:8" ht="16" customHeight="1" thickBot="1">
      <c r="B10" s="10"/>
      <c r="C10" s="7" t="s">
        <v>205</v>
      </c>
      <c r="D10" s="79">
        <v>898700000</v>
      </c>
      <c r="E10" s="56" t="s">
        <v>214</v>
      </c>
      <c r="F10" s="57" t="s">
        <v>252</v>
      </c>
      <c r="G10" s="54"/>
    </row>
    <row r="11" spans="2:8" ht="16" customHeight="1" thickBot="1">
      <c r="B11" s="9" t="s">
        <v>55</v>
      </c>
      <c r="C11" s="7" t="s">
        <v>53</v>
      </c>
      <c r="D11" s="79">
        <v>25000000</v>
      </c>
      <c r="E11" s="65" t="s">
        <v>212</v>
      </c>
      <c r="F11" s="57" t="s">
        <v>253</v>
      </c>
      <c r="G11" s="54"/>
    </row>
    <row r="12" spans="2:8" ht="16" customHeight="1" thickBot="1">
      <c r="B12" s="18" t="s">
        <v>144</v>
      </c>
      <c r="C12" s="7" t="s">
        <v>217</v>
      </c>
      <c r="D12" s="79">
        <v>31102200</v>
      </c>
      <c r="E12" s="65" t="s">
        <v>224</v>
      </c>
      <c r="F12" s="57" t="s">
        <v>253</v>
      </c>
      <c r="G12" s="54"/>
    </row>
    <row r="13" spans="2:8" ht="16" customHeight="1" thickBot="1">
      <c r="B13" s="43" t="s">
        <v>136</v>
      </c>
      <c r="C13" s="7" t="s">
        <v>54</v>
      </c>
      <c r="D13" s="79">
        <v>2900000</v>
      </c>
      <c r="E13" s="44" t="s">
        <v>213</v>
      </c>
      <c r="F13" s="57" t="s">
        <v>253</v>
      </c>
      <c r="G13" s="54"/>
    </row>
    <row r="14" spans="2:8" ht="16" customHeight="1" thickBot="1">
      <c r="B14" s="43"/>
      <c r="C14" s="7" t="s">
        <v>218</v>
      </c>
      <c r="D14" s="79">
        <v>1062000</v>
      </c>
      <c r="E14" s="65" t="s">
        <v>224</v>
      </c>
      <c r="F14" s="57" t="s">
        <v>253</v>
      </c>
      <c r="G14" s="54"/>
    </row>
    <row r="15" spans="2:8" ht="16" customHeight="1" thickBot="1">
      <c r="B15" s="43"/>
      <c r="C15" s="7" t="s">
        <v>375</v>
      </c>
      <c r="D15" s="79">
        <v>1361400</v>
      </c>
      <c r="E15" s="65" t="s">
        <v>215</v>
      </c>
      <c r="F15" s="57" t="s">
        <v>253</v>
      </c>
      <c r="G15" s="54"/>
    </row>
    <row r="16" spans="2:8" ht="16" customHeight="1" thickBot="1">
      <c r="B16" s="43"/>
      <c r="C16" s="7" t="s">
        <v>376</v>
      </c>
      <c r="D16" s="79">
        <v>182258500</v>
      </c>
      <c r="E16" s="65" t="s">
        <v>224</v>
      </c>
      <c r="F16" s="57" t="s">
        <v>253</v>
      </c>
      <c r="G16" s="54"/>
    </row>
    <row r="17" spans="2:7" ht="16" customHeight="1" thickBot="1">
      <c r="B17" s="43"/>
      <c r="C17" s="7" t="s">
        <v>231</v>
      </c>
      <c r="D17" s="79">
        <v>84750</v>
      </c>
      <c r="E17" s="65" t="s">
        <v>215</v>
      </c>
      <c r="F17" s="57" t="s">
        <v>253</v>
      </c>
      <c r="G17" s="54"/>
    </row>
    <row r="18" spans="2:7" ht="16" customHeight="1" thickBot="1">
      <c r="B18" s="43"/>
      <c r="C18" s="7" t="s">
        <v>232</v>
      </c>
      <c r="D18" s="79">
        <v>824590000</v>
      </c>
      <c r="E18" s="65" t="s">
        <v>224</v>
      </c>
      <c r="F18" s="57" t="s">
        <v>253</v>
      </c>
      <c r="G18" s="54"/>
    </row>
    <row r="19" spans="2:7" ht="16" customHeight="1" thickBot="1">
      <c r="B19" s="43"/>
      <c r="C19" s="7" t="s">
        <v>233</v>
      </c>
      <c r="D19" s="79">
        <v>145970</v>
      </c>
      <c r="E19" s="65" t="s">
        <v>215</v>
      </c>
      <c r="F19" s="57" t="s">
        <v>253</v>
      </c>
      <c r="G19" s="54"/>
    </row>
    <row r="20" spans="2:7" ht="16" customHeight="1" thickBot="1">
      <c r="B20" s="43"/>
      <c r="C20" s="7" t="s">
        <v>234</v>
      </c>
      <c r="D20" s="79">
        <v>809130000</v>
      </c>
      <c r="E20" s="65" t="s">
        <v>224</v>
      </c>
      <c r="F20" s="57" t="s">
        <v>253</v>
      </c>
      <c r="G20" s="54"/>
    </row>
    <row r="21" spans="2:7" ht="16" customHeight="1" thickBot="1">
      <c r="B21" s="43"/>
      <c r="C21" s="7" t="s">
        <v>235</v>
      </c>
      <c r="D21" s="79">
        <v>60030</v>
      </c>
      <c r="E21" s="65" t="s">
        <v>215</v>
      </c>
      <c r="F21" s="57" t="s">
        <v>253</v>
      </c>
      <c r="G21" s="54"/>
    </row>
    <row r="22" spans="2:7" ht="16" customHeight="1" thickBot="1">
      <c r="B22" s="43"/>
      <c r="C22" s="7" t="s">
        <v>236</v>
      </c>
      <c r="D22" s="79">
        <v>262890000</v>
      </c>
      <c r="E22" s="65" t="s">
        <v>224</v>
      </c>
      <c r="F22" s="57" t="s">
        <v>253</v>
      </c>
      <c r="G22" s="54"/>
    </row>
    <row r="23" spans="2:7" ht="16" customHeight="1" thickBot="1">
      <c r="B23" s="43"/>
      <c r="C23" s="7" t="s">
        <v>237</v>
      </c>
      <c r="D23" s="79">
        <v>10260</v>
      </c>
      <c r="E23" s="65" t="s">
        <v>215</v>
      </c>
      <c r="F23" s="57" t="s">
        <v>253</v>
      </c>
      <c r="G23" s="54"/>
    </row>
    <row r="24" spans="2:7" ht="16" customHeight="1" thickBot="1">
      <c r="B24" s="43"/>
      <c r="C24" s="7" t="s">
        <v>238</v>
      </c>
      <c r="D24" s="79">
        <v>126670000</v>
      </c>
      <c r="E24" s="65" t="s">
        <v>224</v>
      </c>
      <c r="F24" s="57" t="s">
        <v>253</v>
      </c>
      <c r="G24" s="54"/>
    </row>
    <row r="25" spans="2:7" ht="16" customHeight="1" thickBot="1">
      <c r="B25" s="43"/>
      <c r="C25" s="7" t="s">
        <v>379</v>
      </c>
      <c r="D25" s="194">
        <v>4.9619999999999997</v>
      </c>
      <c r="E25" s="178" t="s">
        <v>215</v>
      </c>
      <c r="F25" s="57" t="s">
        <v>253</v>
      </c>
      <c r="G25" s="54"/>
    </row>
    <row r="26" spans="2:7" ht="16" customHeight="1" thickBot="1">
      <c r="B26" s="43"/>
      <c r="C26" s="7" t="s">
        <v>380</v>
      </c>
      <c r="D26" s="79">
        <v>1413367300</v>
      </c>
      <c r="E26" s="178" t="s">
        <v>224</v>
      </c>
      <c r="F26" s="57" t="s">
        <v>253</v>
      </c>
      <c r="G26" s="54"/>
    </row>
    <row r="27" spans="2:7" ht="16" customHeight="1" thickBot="1">
      <c r="B27" s="43"/>
      <c r="C27" s="7" t="s">
        <v>381</v>
      </c>
      <c r="D27" s="194">
        <v>2.6655000000000002</v>
      </c>
      <c r="E27" s="178" t="s">
        <v>215</v>
      </c>
      <c r="F27" s="57" t="s">
        <v>253</v>
      </c>
      <c r="G27" s="54"/>
    </row>
    <row r="28" spans="2:7" ht="16" customHeight="1">
      <c r="B28" s="43"/>
      <c r="C28" s="7" t="s">
        <v>382</v>
      </c>
      <c r="D28" s="79">
        <v>9329250</v>
      </c>
      <c r="E28" s="178"/>
      <c r="F28" s="57" t="s">
        <v>253</v>
      </c>
      <c r="G28" s="54"/>
    </row>
    <row r="29" spans="2:7" ht="12" customHeight="1">
      <c r="B29" s="9" t="s">
        <v>137</v>
      </c>
      <c r="C29" s="46" t="s">
        <v>53</v>
      </c>
      <c r="D29" s="58">
        <v>0</v>
      </c>
      <c r="E29" s="65" t="s">
        <v>212</v>
      </c>
      <c r="F29" s="59" t="s">
        <v>359</v>
      </c>
      <c r="G29" s="54"/>
    </row>
    <row r="30" spans="2:7" ht="12" customHeight="1">
      <c r="B30" s="18" t="s">
        <v>144</v>
      </c>
      <c r="C30" s="46" t="s">
        <v>217</v>
      </c>
      <c r="D30" s="58">
        <v>0</v>
      </c>
      <c r="E30" s="65" t="s">
        <v>224</v>
      </c>
      <c r="F30" s="59" t="s">
        <v>359</v>
      </c>
      <c r="G30" s="54"/>
    </row>
    <row r="31" spans="2:7" ht="12" customHeight="1">
      <c r="B31" s="43" t="s">
        <v>138</v>
      </c>
      <c r="C31" s="46" t="s">
        <v>54</v>
      </c>
      <c r="D31" s="58">
        <v>24</v>
      </c>
      <c r="E31" s="161" t="s">
        <v>215</v>
      </c>
      <c r="F31" s="59" t="s">
        <v>359</v>
      </c>
      <c r="G31" s="54"/>
    </row>
    <row r="32" spans="2:7" ht="12" customHeight="1">
      <c r="B32" s="43"/>
      <c r="C32" s="46" t="s">
        <v>218</v>
      </c>
      <c r="D32" s="58">
        <v>13000</v>
      </c>
      <c r="E32" s="161" t="s">
        <v>214</v>
      </c>
      <c r="F32" s="59" t="s">
        <v>359</v>
      </c>
      <c r="G32" s="54"/>
    </row>
    <row r="33" spans="2:8" ht="12" customHeight="1">
      <c r="B33" s="43"/>
      <c r="C33" s="46" t="s">
        <v>229</v>
      </c>
      <c r="D33" s="58">
        <v>0</v>
      </c>
      <c r="E33" s="65" t="s">
        <v>215</v>
      </c>
      <c r="F33" s="59" t="s">
        <v>359</v>
      </c>
      <c r="G33" s="54"/>
    </row>
    <row r="34" spans="2:8" ht="12" customHeight="1" thickBot="1">
      <c r="B34" s="43"/>
      <c r="C34" s="46" t="s">
        <v>230</v>
      </c>
      <c r="D34" s="58">
        <v>0</v>
      </c>
      <c r="E34" s="65" t="s">
        <v>224</v>
      </c>
      <c r="F34" s="59" t="s">
        <v>359</v>
      </c>
      <c r="G34" s="54"/>
    </row>
    <row r="35" spans="2:8" ht="16" customHeight="1" thickBot="1">
      <c r="B35" s="43"/>
      <c r="C35" s="46" t="s">
        <v>231</v>
      </c>
      <c r="D35" s="79">
        <v>93715</v>
      </c>
      <c r="E35" s="65" t="s">
        <v>215</v>
      </c>
      <c r="F35" s="57" t="s">
        <v>252</v>
      </c>
      <c r="G35" s="54"/>
    </row>
    <row r="36" spans="2:8" ht="16" customHeight="1" thickBot="1">
      <c r="B36" s="43"/>
      <c r="C36" s="7" t="s">
        <v>232</v>
      </c>
      <c r="D36" s="79">
        <v>101712000</v>
      </c>
      <c r="E36" s="65" t="s">
        <v>214</v>
      </c>
      <c r="F36" s="57" t="s">
        <v>252</v>
      </c>
      <c r="G36" s="54"/>
    </row>
    <row r="37" spans="2:8" ht="16" customHeight="1" thickBot="1">
      <c r="B37" s="43"/>
      <c r="C37" s="7" t="s">
        <v>233</v>
      </c>
      <c r="D37" s="79">
        <v>164588</v>
      </c>
      <c r="E37" s="65" t="s">
        <v>215</v>
      </c>
      <c r="F37" s="57" t="s">
        <v>252</v>
      </c>
      <c r="G37" s="54"/>
    </row>
    <row r="38" spans="2:8" ht="16" customHeight="1" thickBot="1">
      <c r="B38" s="43"/>
      <c r="C38" s="7" t="s">
        <v>234</v>
      </c>
      <c r="D38" s="79">
        <v>94334000</v>
      </c>
      <c r="E38" s="65" t="s">
        <v>214</v>
      </c>
      <c r="F38" s="57" t="s">
        <v>252</v>
      </c>
      <c r="G38" s="54"/>
    </row>
    <row r="39" spans="2:8" ht="16" customHeight="1" thickBot="1">
      <c r="B39" s="43"/>
      <c r="C39" s="7" t="s">
        <v>235</v>
      </c>
      <c r="D39" s="79">
        <v>27454</v>
      </c>
      <c r="E39" s="65" t="s">
        <v>215</v>
      </c>
      <c r="F39" s="57" t="s">
        <v>252</v>
      </c>
      <c r="G39" s="54"/>
    </row>
    <row r="40" spans="2:8" ht="16" customHeight="1" thickBot="1">
      <c r="B40" s="43"/>
      <c r="C40" s="7" t="s">
        <v>236</v>
      </c>
      <c r="D40" s="79">
        <v>26225000</v>
      </c>
      <c r="E40" s="65" t="s">
        <v>214</v>
      </c>
      <c r="F40" s="57" t="s">
        <v>252</v>
      </c>
      <c r="G40" s="54"/>
    </row>
    <row r="41" spans="2:8" ht="16" customHeight="1" thickBot="1">
      <c r="B41" s="43"/>
      <c r="C41" s="7" t="s">
        <v>237</v>
      </c>
      <c r="D41" s="79">
        <v>11352</v>
      </c>
      <c r="E41" s="65" t="s">
        <v>215</v>
      </c>
      <c r="F41" s="57" t="s">
        <v>252</v>
      </c>
      <c r="G41" s="54"/>
    </row>
    <row r="42" spans="2:8" ht="16" customHeight="1" thickBot="1">
      <c r="B42" s="43"/>
      <c r="C42" s="7" t="s">
        <v>238</v>
      </c>
      <c r="D42" s="79">
        <v>16253000</v>
      </c>
      <c r="E42" s="65" t="s">
        <v>214</v>
      </c>
      <c r="F42" s="57" t="s">
        <v>252</v>
      </c>
      <c r="G42" s="54"/>
    </row>
    <row r="43" spans="2:8" ht="16" customHeight="1" thickBot="1">
      <c r="B43" s="43"/>
      <c r="C43" s="7" t="s">
        <v>379</v>
      </c>
      <c r="D43" s="194">
        <v>2.456</v>
      </c>
      <c r="E43" s="178" t="s">
        <v>215</v>
      </c>
      <c r="F43" s="57" t="s">
        <v>252</v>
      </c>
      <c r="G43" s="54"/>
    </row>
    <row r="44" spans="2:8" ht="16" customHeight="1" thickBot="1">
      <c r="B44" s="43"/>
      <c r="C44" s="7" t="s">
        <v>380</v>
      </c>
      <c r="D44" s="79">
        <v>98035300</v>
      </c>
      <c r="E44" s="178" t="s">
        <v>214</v>
      </c>
      <c r="F44" s="57" t="s">
        <v>252</v>
      </c>
      <c r="G44" s="54"/>
    </row>
    <row r="45" spans="2:8" ht="16" customHeight="1" thickBot="1">
      <c r="B45" s="43"/>
      <c r="C45" s="7" t="s">
        <v>381</v>
      </c>
      <c r="D45" s="194">
        <v>2.1549999999999998</v>
      </c>
      <c r="E45" s="178" t="s">
        <v>215</v>
      </c>
      <c r="F45" s="57" t="s">
        <v>252</v>
      </c>
      <c r="G45" s="54"/>
    </row>
    <row r="46" spans="2:8" ht="16" customHeight="1">
      <c r="B46" s="43"/>
      <c r="C46" s="7" t="s">
        <v>382</v>
      </c>
      <c r="D46" s="79">
        <v>1182400</v>
      </c>
      <c r="E46" s="178" t="s">
        <v>214</v>
      </c>
      <c r="F46" s="57" t="s">
        <v>252</v>
      </c>
      <c r="G46" s="54"/>
    </row>
    <row r="47" spans="2:8" ht="16" customHeight="1">
      <c r="B47" s="9" t="s">
        <v>139</v>
      </c>
      <c r="C47" s="7" t="s">
        <v>153</v>
      </c>
      <c r="D47" s="181" t="s">
        <v>222</v>
      </c>
      <c r="E47" s="182" t="s">
        <v>206</v>
      </c>
      <c r="F47" s="59" t="s">
        <v>228</v>
      </c>
      <c r="G47" s="54"/>
      <c r="H47" s="3"/>
    </row>
    <row r="48" spans="2:8" ht="16" customHeight="1">
      <c r="B48" s="18" t="s">
        <v>142</v>
      </c>
      <c r="C48" s="7" t="s">
        <v>56</v>
      </c>
      <c r="D48" s="179" t="s">
        <v>49</v>
      </c>
      <c r="E48" s="180"/>
      <c r="F48" s="60"/>
      <c r="G48" s="54"/>
      <c r="H48" s="3"/>
    </row>
    <row r="49" spans="2:8" ht="16" customHeight="1">
      <c r="B49" s="10"/>
      <c r="C49" s="7" t="s">
        <v>154</v>
      </c>
      <c r="D49" s="179" t="s">
        <v>241</v>
      </c>
      <c r="E49" s="180"/>
      <c r="F49" s="75"/>
      <c r="G49" s="54"/>
      <c r="H49" s="3"/>
    </row>
    <row r="50" spans="2:8" ht="16" customHeight="1">
      <c r="B50" s="18"/>
      <c r="C50" s="7" t="s">
        <v>57</v>
      </c>
      <c r="D50" s="179" t="s">
        <v>240</v>
      </c>
      <c r="E50" s="180"/>
      <c r="F50" s="75" t="s">
        <v>239</v>
      </c>
      <c r="G50" s="54"/>
      <c r="H50" s="3"/>
    </row>
    <row r="51" spans="2:8" ht="16" customHeight="1">
      <c r="B51" s="13" t="s">
        <v>58</v>
      </c>
      <c r="C51" s="14" t="s">
        <v>155</v>
      </c>
      <c r="D51" s="183" t="s">
        <v>242</v>
      </c>
      <c r="E51" s="184"/>
      <c r="F51" s="72" t="s">
        <v>243</v>
      </c>
      <c r="G51" s="54"/>
      <c r="H51" s="3"/>
    </row>
    <row r="52" spans="2:8" ht="16" customHeight="1">
      <c r="B52" s="18" t="s">
        <v>143</v>
      </c>
      <c r="C52" s="14" t="s">
        <v>156</v>
      </c>
      <c r="D52" s="183" t="s">
        <v>242</v>
      </c>
      <c r="E52" s="184"/>
      <c r="F52" s="72" t="s">
        <v>243</v>
      </c>
      <c r="G52" s="54"/>
      <c r="H52" s="3"/>
    </row>
    <row r="53" spans="2:8" ht="16" customHeight="1">
      <c r="B53" s="12"/>
      <c r="C53" s="7" t="s">
        <v>59</v>
      </c>
      <c r="D53" s="179" t="s">
        <v>49</v>
      </c>
      <c r="E53" s="180"/>
      <c r="F53" s="61" t="s">
        <v>168</v>
      </c>
      <c r="G53" s="54"/>
      <c r="H53" s="3"/>
    </row>
    <row r="54" spans="2:8" ht="16" customHeight="1">
      <c r="B54" s="13" t="s">
        <v>140</v>
      </c>
      <c r="C54" s="14" t="s">
        <v>157</v>
      </c>
      <c r="D54" s="183" t="s">
        <v>244</v>
      </c>
      <c r="E54" s="184"/>
      <c r="F54" s="59" t="s">
        <v>254</v>
      </c>
      <c r="G54" s="54"/>
      <c r="H54" s="3"/>
    </row>
    <row r="55" spans="2:8" ht="25.75" customHeight="1">
      <c r="B55" s="48" t="s">
        <v>141</v>
      </c>
      <c r="C55" s="49" t="s">
        <v>158</v>
      </c>
      <c r="D55" s="179" t="s">
        <v>245</v>
      </c>
      <c r="E55" s="180"/>
      <c r="F55" s="61" t="s">
        <v>243</v>
      </c>
      <c r="G55" s="54"/>
      <c r="H55" s="3"/>
    </row>
    <row r="56" spans="2:8" ht="16" customHeight="1">
      <c r="B56" s="13" t="s">
        <v>60</v>
      </c>
      <c r="C56" s="14" t="s">
        <v>159</v>
      </c>
      <c r="D56" s="181" t="s">
        <v>246</v>
      </c>
      <c r="E56" s="182" t="s">
        <v>206</v>
      </c>
      <c r="F56" s="59" t="s">
        <v>377</v>
      </c>
      <c r="G56" s="54"/>
      <c r="H56" s="3"/>
    </row>
    <row r="57" spans="2:8" ht="16" customHeight="1">
      <c r="B57" s="18" t="s">
        <v>143</v>
      </c>
      <c r="C57" s="14" t="s">
        <v>160</v>
      </c>
      <c r="D57" s="181" t="s">
        <v>247</v>
      </c>
      <c r="E57" s="182" t="s">
        <v>206</v>
      </c>
      <c r="F57" s="60"/>
      <c r="G57" s="54"/>
      <c r="H57" s="3"/>
    </row>
    <row r="58" spans="2:8" ht="16" customHeight="1">
      <c r="C58" s="14" t="s">
        <v>161</v>
      </c>
      <c r="D58" s="179" t="s">
        <v>248</v>
      </c>
      <c r="E58" s="180"/>
      <c r="F58" s="61" t="s">
        <v>65</v>
      </c>
      <c r="G58" s="54"/>
      <c r="H58" s="3"/>
    </row>
    <row r="59" spans="2:8" ht="16" customHeight="1" thickBot="1">
      <c r="B59" s="41"/>
      <c r="C59" s="16" t="s">
        <v>61</v>
      </c>
      <c r="D59" s="185" t="s">
        <v>166</v>
      </c>
      <c r="E59" s="186"/>
      <c r="F59" s="62" t="s">
        <v>65</v>
      </c>
      <c r="G59" s="54"/>
    </row>
    <row r="60" spans="2:8" ht="16" customHeight="1">
      <c r="B60" s="39"/>
      <c r="C60" s="39"/>
      <c r="D60" s="40"/>
      <c r="E60" s="40"/>
      <c r="F60" s="40"/>
      <c r="G60" s="3"/>
      <c r="H60" s="3"/>
    </row>
    <row r="61" spans="2:8" ht="16" customHeight="1" thickBot="1">
      <c r="D61" s="35" t="s">
        <v>167</v>
      </c>
      <c r="E61" s="35"/>
      <c r="G61" s="3"/>
      <c r="H61" s="3"/>
    </row>
    <row r="62" spans="2:8" ht="16" customHeight="1">
      <c r="B62" s="9" t="s">
        <v>145</v>
      </c>
      <c r="C62" s="7" t="s">
        <v>63</v>
      </c>
      <c r="D62" s="187" t="s">
        <v>222</v>
      </c>
      <c r="E62" s="188" t="s">
        <v>206</v>
      </c>
      <c r="F62" s="159" t="s">
        <v>353</v>
      </c>
      <c r="G62" s="54"/>
    </row>
    <row r="63" spans="2:8" ht="16" customHeight="1">
      <c r="B63" s="43" t="s">
        <v>136</v>
      </c>
      <c r="C63" s="7" t="s">
        <v>162</v>
      </c>
      <c r="D63" s="158">
        <v>0</v>
      </c>
      <c r="E63" s="55" t="s">
        <v>219</v>
      </c>
      <c r="F63" s="159" t="s">
        <v>353</v>
      </c>
      <c r="G63" s="54"/>
    </row>
    <row r="64" spans="2:8" ht="16" customHeight="1">
      <c r="C64" s="7" t="s">
        <v>163</v>
      </c>
      <c r="D64" s="158">
        <v>0</v>
      </c>
      <c r="E64" s="74" t="s">
        <v>224</v>
      </c>
      <c r="F64" s="59"/>
      <c r="G64" s="54"/>
    </row>
    <row r="65" spans="2:7" ht="16" customHeight="1">
      <c r="B65" s="9" t="s">
        <v>150</v>
      </c>
      <c r="C65" s="7" t="s">
        <v>63</v>
      </c>
      <c r="D65" s="181" t="s">
        <v>222</v>
      </c>
      <c r="E65" s="182" t="s">
        <v>206</v>
      </c>
      <c r="F65" s="159" t="s">
        <v>353</v>
      </c>
      <c r="G65" s="54"/>
    </row>
    <row r="66" spans="2:7" ht="16" customHeight="1">
      <c r="B66" s="43" t="s">
        <v>146</v>
      </c>
      <c r="C66" s="46" t="s">
        <v>164</v>
      </c>
      <c r="D66" s="158">
        <v>0</v>
      </c>
      <c r="E66" s="74" t="s">
        <v>224</v>
      </c>
      <c r="F66" s="159" t="s">
        <v>353</v>
      </c>
      <c r="G66" s="54"/>
    </row>
    <row r="67" spans="2:7" ht="16" customHeight="1">
      <c r="B67" s="9" t="s">
        <v>64</v>
      </c>
      <c r="C67" s="6" t="s">
        <v>62</v>
      </c>
      <c r="D67" s="181" t="s">
        <v>222</v>
      </c>
      <c r="E67" s="182" t="s">
        <v>206</v>
      </c>
      <c r="F67" s="59" t="s">
        <v>249</v>
      </c>
      <c r="G67" s="54"/>
    </row>
    <row r="68" spans="2:7" ht="16" customHeight="1">
      <c r="B68" s="43" t="s">
        <v>146</v>
      </c>
      <c r="C68" s="46" t="s">
        <v>164</v>
      </c>
      <c r="D68" s="76">
        <v>7675820</v>
      </c>
      <c r="E68" s="74" t="s">
        <v>224</v>
      </c>
      <c r="F68" s="59" t="s">
        <v>249</v>
      </c>
      <c r="G68" s="54"/>
    </row>
    <row r="69" spans="2:7" ht="16" customHeight="1">
      <c r="B69" s="9" t="s">
        <v>147</v>
      </c>
      <c r="C69" s="6" t="s">
        <v>165</v>
      </c>
      <c r="D69" s="181" t="s">
        <v>222</v>
      </c>
      <c r="E69" s="182" t="s">
        <v>206</v>
      </c>
      <c r="F69" s="59" t="s">
        <v>354</v>
      </c>
      <c r="G69" s="54"/>
    </row>
    <row r="70" spans="2:7" ht="16" customHeight="1">
      <c r="B70" s="43" t="s">
        <v>148</v>
      </c>
      <c r="C70" s="7" t="s">
        <v>164</v>
      </c>
      <c r="D70" s="158">
        <v>0</v>
      </c>
      <c r="E70" s="74" t="s">
        <v>224</v>
      </c>
      <c r="F70" s="59" t="s">
        <v>354</v>
      </c>
      <c r="G70" s="54"/>
    </row>
    <row r="71" spans="2:7" ht="16" customHeight="1">
      <c r="B71" s="47" t="s">
        <v>149</v>
      </c>
      <c r="C71" s="6" t="s">
        <v>90</v>
      </c>
      <c r="D71" s="181" t="s">
        <v>226</v>
      </c>
      <c r="E71" s="182" t="s">
        <v>206</v>
      </c>
      <c r="F71" s="159" t="s">
        <v>353</v>
      </c>
      <c r="G71" s="54"/>
    </row>
    <row r="72" spans="2:7" ht="16" customHeight="1">
      <c r="B72" s="43" t="s">
        <v>136</v>
      </c>
      <c r="C72" s="7" t="s">
        <v>164</v>
      </c>
      <c r="D72" s="63" t="s">
        <v>50</v>
      </c>
      <c r="E72" s="74" t="s">
        <v>224</v>
      </c>
      <c r="F72" s="159" t="s">
        <v>353</v>
      </c>
      <c r="G72" s="54"/>
    </row>
    <row r="73" spans="2:7" ht="16" customHeight="1">
      <c r="B73" s="47" t="s">
        <v>152</v>
      </c>
      <c r="C73" s="6" t="s">
        <v>91</v>
      </c>
      <c r="D73" s="181" t="s">
        <v>222</v>
      </c>
      <c r="E73" s="182" t="s">
        <v>206</v>
      </c>
      <c r="F73" s="59" t="s">
        <v>250</v>
      </c>
      <c r="G73" s="54"/>
    </row>
    <row r="74" spans="2:7" ht="30" customHeight="1" thickBot="1">
      <c r="B74" s="45" t="s">
        <v>146</v>
      </c>
      <c r="C74" s="7" t="s">
        <v>164</v>
      </c>
      <c r="D74" s="77" t="s">
        <v>255</v>
      </c>
      <c r="E74" s="74" t="s">
        <v>224</v>
      </c>
      <c r="F74" s="64" t="s">
        <v>239</v>
      </c>
      <c r="G74" s="54"/>
    </row>
    <row r="75" spans="2:7" ht="16" customHeight="1"/>
    <row r="76" spans="2:7" ht="24" customHeight="1">
      <c r="B76" s="20" t="s">
        <v>355</v>
      </c>
    </row>
    <row r="77" spans="2:7" ht="24" customHeight="1">
      <c r="B77" s="160" t="s">
        <v>356</v>
      </c>
    </row>
  </sheetData>
  <mergeCells count="19">
    <mergeCell ref="D59:E59"/>
    <mergeCell ref="D73:E73"/>
    <mergeCell ref="D62:E62"/>
    <mergeCell ref="D65:E65"/>
    <mergeCell ref="D67:E67"/>
    <mergeCell ref="D69:E69"/>
    <mergeCell ref="D71:E71"/>
    <mergeCell ref="D58:E58"/>
    <mergeCell ref="D47:E47"/>
    <mergeCell ref="D48:E48"/>
    <mergeCell ref="D49:E49"/>
    <mergeCell ref="D50:E50"/>
    <mergeCell ref="D51:E51"/>
    <mergeCell ref="D52:E52"/>
    <mergeCell ref="D53:E53"/>
    <mergeCell ref="D54:E54"/>
    <mergeCell ref="D55:E55"/>
    <mergeCell ref="D56:E56"/>
    <mergeCell ref="D57:E57"/>
  </mergeCells>
  <dataValidations xWindow="1661" yWindow="869" count="26">
    <dataValidation allowBlank="1" sqref="F48 F57" xr:uid="{00000000-0002-0000-0200-000000000000}"/>
    <dataValidation type="list" showDropDown="1" showInputMessage="1" showErrorMessage="1" errorTitle="Не редактируйте эти графы" error="Не редактируйте эти графы" sqref="C47:C58 C62:C74 C4:C10 D4:G4 B1:G3 B4:B75" xr:uid="{00000000-0002-0000-0200-000001000000}">
      <formula1>"#ERROR!"</formula1>
    </dataValidation>
    <dataValidation allowBlank="1" showInputMessage="1" promptTitle="Название реестра" prompt="Введите название реестра" sqref="D51:E52 D55:E55 D58:D59 E58" xr:uid="{00000000-0002-0000-0200-000002000000}"/>
    <dataValidation type="list" allowBlank="1" showInputMessage="1" showErrorMessage="1" errorTitle="Неправильная запись" error="Предлагаем вам выбрать один из следующих вариантов:_x000a__x000a_Да_x000a_Нет_x000a_Частично_x000a_Неприменимо_x000a_" promptTitle="Сделать выбор из следующего" prompt="Да_x000a_Нет_x000a_Частично_x000a_Неприменимо_x000a_" sqref="D47:E47 D56:E57 D62:E62 D65:E65 D69:E69 D71:E71 D73:E73 D67:E67" xr:uid="{00000000-0002-0000-0200-000003000000}">
      <formula1>"Да,Нет,Частично,Неприменимо,&lt;выберите вариант&gt;"</formula1>
    </dataValidation>
    <dataValidation type="list" showInputMessage="1" showErrorMessage="1" errorTitle="Неправильная запись" error="Выберите единицы между Баррелями, См3, Тоннами, унциями (oz) или каратами._x000a__x000a_Если информация оригинала приводится в других единицах, конвертируйте число в стандартные единицы и включите оригинал в раздел комментариев._x000a_" promptTitle="Укажите единицу измерения" prompt="Выберите единицы между Баррелями, См3, Тоннами, унциями (oz) или каратами._x000a__x000a_Если информация оригинала приводится в других единицах, конвертируйте число в стандартные единицы и включите оригинал в раздел комментариев._x000a_" sqref="E63 E29 E31 E33 E35 E37 E39 E11 E13 E15 E17 E19 E21 E23 E41:E43 E45 E27 E25" xr:uid="{00000000-0002-0000-0200-000004000000}">
      <formula1>"&lt;Выбрать блок&gt;,Баррелями,См3,Cм3 н.э.,Тоннами,унциями,каратами,Scf"</formula1>
    </dataValidation>
    <dataValidation allowBlank="1" showInputMessage="1" promptTitle="Источник" prompt="Укажите источник информации как раздел в Отчете ИПДО" sqref="F62:F74" xr:uid="{00000000-0002-0000-0200-000005000000}"/>
    <dataValidation allowBlank="1" showInputMessage="1" promptTitle="Предоставление лицензий" prompt="Введите название источника для информации по предоставлению и/или передаче лицензий" sqref="D54:E54" xr:uid="{00000000-0002-0000-0200-000006000000}"/>
    <dataValidation allowBlank="1" showInputMessage="1" promptTitle="Представьте  объяснение" prompt="Если реестры неполные или отсутствуют, приведите причину этого или другие дополнительные уместные комментарии здесь." sqref="D53:E53" xr:uid="{00000000-0002-0000-0200-000007000000}"/>
    <dataValidation allowBlank="1" showInputMessage="1" showErrorMessage="1" promptTitle="Реестр, URL" prompt="Укажите прямой URL к реестру._x000a_При необходимости дополнительной информации включите ее в раздел комментариев_x000a_" sqref="F51:F52 F55 F58:F59" xr:uid="{00000000-0002-0000-0200-000008000000}"/>
    <dataValidation allowBlank="1" showInputMessage="1" promptTitle="Другие финансовые отчеты" prompt="Введите названия других документов, содержащих доходы от добывающих отраслей." sqref="D50:E50" xr:uid="{00000000-0002-0000-0200-000009000000}"/>
    <dataValidation allowBlank="1" showInputMessage="1" promptTitle="Финансовые бюджет правительства" prompt="Введите прямой URL к счетам/бюджету правительства, содержащим доходы от добывающих отраслей." sqref="F49:F50" xr:uid="{00000000-0002-0000-0200-00000A000000}"/>
    <dataValidation allowBlank="1" showInputMessage="1" promptTitle="Финансовые бюджет правительства" prompt="Введите названия счетов/бюджета правительства, содержащих доходы от добывающих отраслей." sqref="D49:E49" xr:uid="{00000000-0002-0000-0200-00000B000000}"/>
    <dataValidation allowBlank="1" showInputMessage="1" promptTitle="Источник" prompt="Укажите источник информации либо как раздел в Отчете ИПДО, либо путем прямого URL к внешнему источнику." sqref="F53:F54 F56 F5:F47" xr:uid="{00000000-0002-0000-0200-00000C000000}"/>
    <dataValidation allowBlank="1" showInputMessage="1" showErrorMessage="1" promptTitle="Представьте  объяснение" prompt="Если доходы от добывающей промышленности не регистрируются в финансовых отчетах или бюджетах правительства, приведите причину этого или другие дополнительные уместные комментарии здесь." sqref="D48:E48" xr:uid="{00000000-0002-0000-0200-00000D000000}"/>
    <dataValidation type="textLength" operator="equal" showInputMessage="1" showErrorMessage="1" errorTitle="Неправильная запись" error="Укажите 3-буквенный код валюты ISO 4217:_x000a_В случае неуверенности, обратитесь на  https://en.wikipedia.org/wiki/ISO_4217_x000a_" promptTitle="Укажите единицу" prompt="Укажите 3-буквенный код валюты ISO 4217:_x000a_В случае неуверенности, обратитесь на  https://en.wikipedia.org/wiki/ISO_4217_x000a_" sqref="E72 E66 E74 E68 E64 E70 E32 E34 E40 E36 E30 E38 E46 E12 E5:E10 E14 E16 E24 E18 E20 E22 E42 E44 E26 E28" xr:uid="{00000000-0002-0000-0200-00000E000000}">
      <formula1>3</formula1>
    </dataValidation>
    <dataValidation type="decimal" errorStyle="warning" operator="greaterThan" allowBlank="1" showInputMessage="1" showErrorMessage="1" errorTitle="Обнаружена не-численная величина" error="Вводите только числа в эту графу. _x000a__x000a_При необходимости дополнительной уместной информации введите ее в соответствующие колонки справа." promptTitle="Продажа доли добычи государства" prompt="Вводите только числа в эту графу. _x000a__x000a_При необходимости дополнительной уместной информации введите ее в соответствующие колонки справа." sqref="D63:D64 D66 D70" xr:uid="{00000000-0002-0000-0200-00000F000000}">
      <formula1>0</formula1>
    </dataValidation>
    <dataValidation type="decimal" errorStyle="warning" operator="greaterThan" allowBlank="1" showInputMessage="1" showErrorMessage="1" errorTitle="Обнаружена не-численная величина" error="_x000a_Вводите только числа в эту графу. _x000a__x000a_При необходимости дополнительной уместной информации введите ее в соответствующие колонки справа." promptTitle="Социальные расходы" prompt="Вводите только числа в эту графу. _x000a__x000a_При необходимости дополнительной уместной информации введите ее в соответствующие колонки справа." sqref="D68" xr:uid="{00000000-0002-0000-0200-000010000000}">
      <formula1>2</formula1>
    </dataValidation>
    <dataValidation type="decimal" errorStyle="warning" operator="greaterThan" allowBlank="1" showInputMessage="1" showErrorMessage="1" errorTitle="Обнаружена не-численная величина" error="_x000a_Вводите только числа в эту графу. _x000a__x000a_При необходимости дополнительной уместной информации введите ее в соответствующие колонки справа." promptTitle="Субнациональные платежи" prompt="Вводите только числа в эту графу. _x000a__x000a_При необходимости дополнительной уместной информации введите ее в соответствующие колонки справа." sqref="D72" xr:uid="{00000000-0002-0000-0200-000011000000}">
      <formula1>2</formula1>
    </dataValidation>
    <dataValidation type="decimal" errorStyle="warning" operator="greaterThan" allowBlank="1" showInputMessage="1" showErrorMessage="1" errorTitle="Обнаружена не-численная величина" error="_x000a_Вводите только числа в эту графу. _x000a__x000a_При необходимости дополнительной уместной информации введите ее в соответствующие колонки справа." promptTitle="Субнациональные переводы" prompt="Вводите только числа в эту графу. _x000a__x000a_При необходимости дополнительной уместной информации введите ее в соответствующие колонки справа." sqref="D74" xr:uid="{00000000-0002-0000-0200-000012000000}">
      <formula1>2</formula1>
    </dataValidation>
    <dataValidation type="decimal" errorStyle="warning" operator="greaterThan" allowBlank="1" showInputMessage="1" showErrorMessage="1" errorTitle="Обнаружена не-численная величина" error="Вводите только числа в эту графу. _x000a__x000a_При необходимости дополнительной уместной информации введите ее в соответствующие колонки справа._x000a_" promptTitle="Суммарный объем экспорта" prompt="Это относится к суммарному экспорту за соответствующий год и включает доходы от недобывающих секторов. _x000a__x000a_Вводите только числа в эту графу. При необходимости другой информации включите ее в раздел комментариев _x000a_" sqref="D10" xr:uid="{00000000-0002-0000-0200-000013000000}">
      <formula1>2</formula1>
    </dataValidation>
    <dataValidation type="decimal" errorStyle="warning" operator="greaterThan" allowBlank="1" showInputMessage="1" showErrorMessage="1" errorTitle="Обнаружена не-численная величина" error="Вводите только числа в эту графу. _x000a__x000a_При необходимости дополнительной уместной информации введите ее в соответствующие колонки справа._x000a_" promptTitle="Доходы правительства " prompt="Это относится к доходам правительств от добывающих отраслей, включая доходы, не прошедшие выверку. _x000a__x000a_Вводите только числа в эту графу. При необходимости другой информации включите ее в раздел комментариев _x000a_" sqref="D7:D8" xr:uid="{00000000-0002-0000-0200-000016000000}">
      <formula1>2</formula1>
    </dataValidation>
    <dataValidation type="decimal" errorStyle="warning" operator="greaterThan" allowBlank="1" showInputMessage="1" showErrorMessage="1" errorTitle="Обнаружена не-численная величина" error="Введите только цифры в этом поле._x000a__x000a_Если вам нужна дополнительная релевантная информация, введите ее в соответствующие столбцы справа." promptTitle="Валовой внутренний продукт" prompt="Это относится к Валовому Внутреннему Продукту и выражается в текущей величине в USD или в местной валюте._x000a__x000a_Вводите только числа в эту графу. При необходимости другой информации включите ее в раздел комментариев _x000a_" sqref="D6" xr:uid="{00000000-0002-0000-0200-000017000000}">
      <formula1>2</formula1>
    </dataValidation>
    <dataValidation type="decimal" errorStyle="warning" operator="greaterThan" allowBlank="1" showInputMessage="1" showErrorMessage="1" errorTitle="Обнаружена не-численная величина" error="Вводите только числа в эту графу. _x000a__x000a_При необходимости дополнительной уместной информации введите ее в соответствующие колонки справа._x000a_" promptTitle="Валовая добавленная стоимость" prompt="Валовая добавленная стоимость относится к абсолютной величине, представляющей долю продуктов добычи в ВВП._x000a__x000a_Вводите в эту графу только цифры. При необходимости другой информации включите ее в раздел комментариев._x000a_" sqref="D5" xr:uid="{00000000-0002-0000-0200-000018000000}">
      <formula1>2</formula1>
    </dataValidation>
    <dataValidation type="decimal" errorStyle="warning" operator="greaterThan" allowBlank="1" showInputMessage="1" showErrorMessage="1" errorTitle="Обнаружена не-численная величина" error="Вводите только числа в эту графу. _x000a__x000a_При необходимости дополнительной уместной информации введите ее в соответствующие колонки справа." promptTitle="Объем экспорта – продукты добычи" prompt="Это относится к доле продуктов добычи в суммарном экспорте страны, в абсолютных значениях._x000a__x000a_Вводите только числа в эту графу. При необходимости другой информации включите ее в раздел комментариев_x000a_" sqref="D9" xr:uid="{00000000-0002-0000-0200-000019000000}">
      <formula1>2</formula1>
    </dataValidation>
    <dataValidation type="decimal" errorStyle="warning" operator="greaterThan" allowBlank="1" showInputMessage="1" showErrorMessage="1" errorTitle="Обнаружена не-численная величина" error="Вводите только числа в эту графу. _x000a__x000a_При необходимости дополнительной уместной информации введите ее в соответствующие колонки справа." promptTitle="Сырьевая продукция" prompt="Введите название сырьевого продукта слева с указанием того, есть ли это объем или стоимость._x000a__x000a_Вводите только числа в эту графу. При необходимости другой информации включите ее в раздел комментариев_x000a_" sqref="D29:D46 D11:D25" xr:uid="{00000000-0002-0000-0200-000015000000}">
      <formula1>0</formula1>
    </dataValidation>
    <dataValidation type="custom" allowBlank="1" showInputMessage="1" showErrorMessage="1" errorTitle="Объем или стоимость не указаны" error="Укажите сырьевой продукт, а также то, есть ли это объем или стоимость, введя &quot;, объем&quot; или &quot;, стоимость&quot; в конце." promptTitle="Сырьевая продукция" prompt="Укажите сырьевой продукт, а также то, есть ли это объем или стоимость, введя &quot;, объем&quot; или &quot;, стоимость&quot; в конце._x000a_" sqref="C11:C46" xr:uid="{00000000-0002-0000-0200-000014000000}">
      <formula1>OR(ISNUMBER(SEARCH(", объем",C11)),ISNUMBER(SEARCH(", стоимость",C11)))</formula1>
    </dataValidation>
  </dataValidations>
  <hyperlinks>
    <hyperlink ref="F6" r:id="rId1" xr:uid="{00000000-0004-0000-0200-000000000000}"/>
    <hyperlink ref="F8" r:id="rId2" xr:uid="{00000000-0004-0000-0200-000001000000}"/>
    <hyperlink ref="F50" r:id="rId3" xr:uid="{00000000-0004-0000-0200-000002000000}"/>
    <hyperlink ref="F51" r:id="rId4" xr:uid="{00000000-0004-0000-0200-000003000000}"/>
    <hyperlink ref="F52" r:id="rId5" xr:uid="{00000000-0004-0000-0200-000004000000}"/>
  </hyperlinks>
  <pageMargins left="0.75" right="0.75" top="1" bottom="1" header="0.5" footer="0.5"/>
  <pageSetup paperSize="9" orientation="portrait" horizontalDpi="4294967292" verticalDpi="4294967292" r:id="rId6"/>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V95"/>
  <sheetViews>
    <sheetView zoomScale="70" zoomScaleNormal="70" workbookViewId="0">
      <pane xSplit="5" ySplit="10" topLeftCell="G56" activePane="bottomRight" state="frozen"/>
      <selection pane="topRight" activeCell="F1" sqref="F1"/>
      <selection pane="bottomLeft" activeCell="A10" sqref="A10"/>
      <selection pane="bottomRight" activeCell="E83" sqref="E83"/>
    </sheetView>
  </sheetViews>
  <sheetFormatPr defaultColWidth="10.83203125" defaultRowHeight="19.5" customHeight="1"/>
  <cols>
    <col min="1" max="1" width="3.58203125" style="83" customWidth="1"/>
    <col min="2" max="2" width="7.33203125" style="96" customWidth="1"/>
    <col min="3" max="3" width="30.5" style="83" customWidth="1"/>
    <col min="4" max="4" width="26.58203125" style="83" customWidth="1"/>
    <col min="5" max="5" width="37.75" style="83" customWidth="1"/>
    <col min="6" max="6" width="80.58203125" style="83" customWidth="1"/>
    <col min="7" max="7" width="20.1640625" style="83" customWidth="1"/>
    <col min="8" max="8" width="23.08203125" style="83" customWidth="1"/>
    <col min="9" max="9" width="20.75" style="83" customWidth="1"/>
    <col min="10" max="10" width="15.08203125" style="83" bestFit="1" customWidth="1"/>
    <col min="11" max="12" width="15.08203125" style="83" customWidth="1"/>
    <col min="13" max="13" width="18.83203125" style="83" customWidth="1"/>
    <col min="14" max="14" width="16.25" style="83" customWidth="1"/>
    <col min="15" max="15" width="16.33203125" style="83" customWidth="1"/>
    <col min="16" max="16" width="15.08203125" style="83" customWidth="1"/>
    <col min="17" max="17" width="20.1640625" style="83" customWidth="1"/>
    <col min="18" max="18" width="15.08203125" style="83" customWidth="1"/>
    <col min="19" max="19" width="11.5" style="83" bestFit="1" customWidth="1"/>
    <col min="20" max="20" width="13.08203125" style="83" customWidth="1"/>
    <col min="21" max="21" width="11.5" style="83" customWidth="1"/>
    <col min="22" max="22" width="12.5" style="83" bestFit="1" customWidth="1"/>
    <col min="23" max="24" width="10.83203125" style="83"/>
    <col min="25" max="25" width="17.08203125" style="83" customWidth="1"/>
    <col min="26" max="26" width="12.25" style="83" customWidth="1"/>
    <col min="27" max="31" width="10.83203125" style="83"/>
    <col min="32" max="32" width="20.25" style="83" customWidth="1"/>
    <col min="33" max="35" width="10.83203125" style="83"/>
    <col min="36" max="36" width="18.75" style="83" customWidth="1"/>
    <col min="37" max="37" width="18.58203125" style="83" customWidth="1"/>
    <col min="38" max="16384" width="10.83203125" style="83"/>
  </cols>
  <sheetData>
    <row r="1" spans="2:42" ht="19.5" customHeight="1">
      <c r="N1" s="98" t="s">
        <v>197</v>
      </c>
      <c r="O1" s="98" t="s">
        <v>197</v>
      </c>
      <c r="P1" s="98"/>
      <c r="Q1" s="98" t="s">
        <v>197</v>
      </c>
      <c r="R1" s="98" t="s">
        <v>197</v>
      </c>
      <c r="S1" s="98"/>
      <c r="T1" s="98"/>
      <c r="U1" s="98" t="s">
        <v>197</v>
      </c>
      <c r="V1" s="99"/>
      <c r="W1" s="98"/>
      <c r="X1" s="98"/>
      <c r="Y1" s="98"/>
      <c r="Z1" s="98"/>
      <c r="AA1" s="98"/>
      <c r="AB1" s="98" t="s">
        <v>197</v>
      </c>
      <c r="AC1" s="98"/>
      <c r="AD1" s="98"/>
      <c r="AE1" s="98"/>
      <c r="AF1" s="98"/>
      <c r="AG1" s="98"/>
      <c r="AH1" s="98"/>
      <c r="AI1" s="98"/>
      <c r="AJ1" s="98"/>
      <c r="AK1" s="98"/>
    </row>
    <row r="2" spans="2:42" ht="21.75" customHeight="1">
      <c r="B2" s="82" t="s">
        <v>170</v>
      </c>
      <c r="G2" s="84" t="s">
        <v>80</v>
      </c>
      <c r="H2" s="85" t="s">
        <v>81</v>
      </c>
      <c r="I2" s="86">
        <v>1</v>
      </c>
      <c r="J2" s="87">
        <v>2</v>
      </c>
      <c r="K2" s="87">
        <v>3</v>
      </c>
      <c r="L2" s="86">
        <v>4</v>
      </c>
      <c r="M2" s="87">
        <v>5</v>
      </c>
      <c r="N2" s="87">
        <v>6</v>
      </c>
      <c r="O2" s="86">
        <v>7</v>
      </c>
      <c r="P2" s="87">
        <v>8</v>
      </c>
      <c r="Q2" s="87">
        <v>9</v>
      </c>
      <c r="R2" s="86">
        <v>10</v>
      </c>
      <c r="S2" s="87">
        <v>11</v>
      </c>
      <c r="T2" s="87">
        <v>12</v>
      </c>
      <c r="U2" s="86">
        <v>13</v>
      </c>
      <c r="V2" s="87">
        <v>14</v>
      </c>
      <c r="W2" s="87">
        <v>15</v>
      </c>
      <c r="X2" s="86">
        <v>16</v>
      </c>
      <c r="Y2" s="87">
        <v>17</v>
      </c>
      <c r="Z2" s="87">
        <v>18</v>
      </c>
      <c r="AA2" s="86">
        <v>19</v>
      </c>
      <c r="AB2" s="87">
        <v>20</v>
      </c>
      <c r="AC2" s="87">
        <v>21</v>
      </c>
      <c r="AD2" s="86">
        <v>22</v>
      </c>
      <c r="AE2" s="87">
        <v>23</v>
      </c>
      <c r="AF2" s="87">
        <v>24</v>
      </c>
      <c r="AG2" s="86">
        <v>25</v>
      </c>
      <c r="AH2" s="87">
        <v>26</v>
      </c>
      <c r="AI2" s="87">
        <v>27</v>
      </c>
      <c r="AJ2" s="86">
        <v>28</v>
      </c>
      <c r="AK2" s="87">
        <v>29</v>
      </c>
    </row>
    <row r="3" spans="2:42" ht="19.5" customHeight="1">
      <c r="B3" s="88" t="s">
        <v>172</v>
      </c>
      <c r="G3" s="89" t="s">
        <v>224</v>
      </c>
      <c r="H3" s="90" t="s">
        <v>194</v>
      </c>
      <c r="J3" s="91"/>
      <c r="K3" s="91"/>
      <c r="L3" s="91"/>
      <c r="M3" s="91"/>
      <c r="N3" s="91"/>
      <c r="O3" s="91"/>
      <c r="P3" s="91"/>
      <c r="Q3" s="91"/>
      <c r="R3" s="91"/>
      <c r="S3" s="91"/>
      <c r="T3" s="91"/>
      <c r="U3" s="91"/>
      <c r="V3" s="92"/>
    </row>
    <row r="4" spans="2:42" ht="61.9" customHeight="1">
      <c r="B4" s="93" t="s">
        <v>171</v>
      </c>
      <c r="H4" s="94" t="s">
        <v>83</v>
      </c>
      <c r="I4" s="95" t="s">
        <v>310</v>
      </c>
      <c r="J4" s="95" t="s">
        <v>311</v>
      </c>
      <c r="K4" s="80" t="s">
        <v>314</v>
      </c>
      <c r="L4" s="80" t="s">
        <v>313</v>
      </c>
      <c r="M4" s="81" t="s">
        <v>315</v>
      </c>
      <c r="N4" s="80" t="s">
        <v>316</v>
      </c>
      <c r="O4" s="80" t="s">
        <v>317</v>
      </c>
      <c r="P4" s="81" t="s">
        <v>352</v>
      </c>
      <c r="Q4" s="80" t="s">
        <v>318</v>
      </c>
      <c r="R4" s="80" t="s">
        <v>319</v>
      </c>
      <c r="S4" s="80" t="s">
        <v>320</v>
      </c>
      <c r="T4" s="80" t="s">
        <v>321</v>
      </c>
      <c r="U4" s="80" t="s">
        <v>322</v>
      </c>
      <c r="V4" s="80" t="s">
        <v>323</v>
      </c>
      <c r="W4" s="80" t="s">
        <v>325</v>
      </c>
      <c r="X4" s="80" t="s">
        <v>324</v>
      </c>
      <c r="Y4" s="81" t="s">
        <v>326</v>
      </c>
      <c r="Z4" s="80" t="s">
        <v>327</v>
      </c>
      <c r="AA4" s="80" t="s">
        <v>328</v>
      </c>
      <c r="AB4" s="80" t="s">
        <v>329</v>
      </c>
      <c r="AC4" s="80" t="s">
        <v>312</v>
      </c>
      <c r="AD4" s="80" t="s">
        <v>330</v>
      </c>
      <c r="AE4" s="80" t="s">
        <v>331</v>
      </c>
      <c r="AF4" s="80" t="s">
        <v>332</v>
      </c>
      <c r="AG4" s="80" t="s">
        <v>333</v>
      </c>
      <c r="AH4" s="80" t="s">
        <v>334</v>
      </c>
      <c r="AI4" s="80" t="s">
        <v>335</v>
      </c>
      <c r="AJ4" s="80" t="s">
        <v>337</v>
      </c>
      <c r="AK4" s="80" t="s">
        <v>336</v>
      </c>
    </row>
    <row r="5" spans="2:42" ht="19.5" customHeight="1">
      <c r="H5" s="97" t="s">
        <v>84</v>
      </c>
      <c r="I5" s="156" t="s">
        <v>338</v>
      </c>
      <c r="J5" s="156" t="s">
        <v>339</v>
      </c>
      <c r="K5" s="156">
        <v>560000752</v>
      </c>
      <c r="L5" s="156" t="s">
        <v>340</v>
      </c>
      <c r="M5" s="156">
        <v>520000300</v>
      </c>
      <c r="N5" s="156" t="s">
        <v>341</v>
      </c>
      <c r="O5" s="156">
        <v>550004828</v>
      </c>
      <c r="P5" s="156">
        <v>230002675</v>
      </c>
      <c r="Q5" s="156" t="s">
        <v>342</v>
      </c>
      <c r="R5" s="156" t="s">
        <v>343</v>
      </c>
      <c r="S5" s="156">
        <v>550001016</v>
      </c>
      <c r="T5" s="156" t="s">
        <v>344</v>
      </c>
      <c r="U5" s="156" t="s">
        <v>345</v>
      </c>
      <c r="V5" s="157">
        <v>2310000358</v>
      </c>
      <c r="W5" s="157">
        <v>310010452</v>
      </c>
      <c r="X5" s="157">
        <v>210015704</v>
      </c>
      <c r="Y5" s="156" t="s">
        <v>346</v>
      </c>
      <c r="Z5" s="156" t="s">
        <v>347</v>
      </c>
      <c r="AA5" s="157">
        <v>410007144</v>
      </c>
      <c r="AB5" s="156" t="s">
        <v>348</v>
      </c>
      <c r="AC5" s="156" t="s">
        <v>349</v>
      </c>
      <c r="AD5" s="156">
        <v>520001954</v>
      </c>
      <c r="AE5" s="156">
        <v>580007452</v>
      </c>
      <c r="AF5" s="156">
        <v>600010720</v>
      </c>
      <c r="AG5" s="156">
        <v>550001386</v>
      </c>
      <c r="AH5" s="156" t="s">
        <v>350</v>
      </c>
      <c r="AI5" s="156" t="s">
        <v>351</v>
      </c>
      <c r="AJ5" s="156">
        <v>400006843</v>
      </c>
      <c r="AK5" s="156">
        <v>630016471</v>
      </c>
    </row>
    <row r="6" spans="2:42" ht="19.5" customHeight="1">
      <c r="H6" s="1" t="s">
        <v>361</v>
      </c>
      <c r="I6" s="162" t="s">
        <v>363</v>
      </c>
      <c r="J6" s="162" t="s">
        <v>363</v>
      </c>
      <c r="K6" s="162" t="s">
        <v>363</v>
      </c>
      <c r="L6" s="162" t="s">
        <v>363</v>
      </c>
      <c r="M6" s="162" t="s">
        <v>363</v>
      </c>
      <c r="N6" s="162" t="s">
        <v>362</v>
      </c>
      <c r="O6" s="162" t="s">
        <v>362</v>
      </c>
      <c r="P6" s="162" t="s">
        <v>363</v>
      </c>
      <c r="Q6" s="162" t="s">
        <v>362</v>
      </c>
      <c r="R6" s="162" t="s">
        <v>362</v>
      </c>
      <c r="S6" s="162" t="s">
        <v>363</v>
      </c>
      <c r="T6" s="162" t="s">
        <v>363</v>
      </c>
      <c r="U6" s="162" t="s">
        <v>362</v>
      </c>
      <c r="V6" s="162" t="s">
        <v>363</v>
      </c>
      <c r="W6" s="162" t="s">
        <v>363</v>
      </c>
      <c r="X6" s="162" t="s">
        <v>363</v>
      </c>
      <c r="Y6" s="162" t="s">
        <v>363</v>
      </c>
      <c r="Z6" s="162" t="s">
        <v>369</v>
      </c>
      <c r="AA6" s="162" t="s">
        <v>363</v>
      </c>
      <c r="AB6" s="162" t="s">
        <v>362</v>
      </c>
      <c r="AC6" s="162" t="s">
        <v>363</v>
      </c>
      <c r="AD6" s="162" t="s">
        <v>363</v>
      </c>
      <c r="AE6" s="162" t="s">
        <v>363</v>
      </c>
      <c r="AF6" s="162" t="s">
        <v>363</v>
      </c>
      <c r="AG6" s="162" t="s">
        <v>363</v>
      </c>
      <c r="AH6" s="162" t="s">
        <v>369</v>
      </c>
      <c r="AI6" s="162" t="s">
        <v>369</v>
      </c>
      <c r="AJ6" s="162" t="s">
        <v>363</v>
      </c>
      <c r="AK6" s="162" t="s">
        <v>363</v>
      </c>
    </row>
    <row r="7" spans="2:42" ht="19.5" customHeight="1">
      <c r="H7" s="2" t="s">
        <v>85</v>
      </c>
      <c r="I7" s="163" t="s">
        <v>364</v>
      </c>
      <c r="J7" s="163" t="s">
        <v>360</v>
      </c>
      <c r="K7" s="163" t="s">
        <v>365</v>
      </c>
      <c r="L7" s="163" t="s">
        <v>366</v>
      </c>
      <c r="M7" s="163" t="s">
        <v>367</v>
      </c>
      <c r="N7" s="98" t="s">
        <v>197</v>
      </c>
      <c r="O7" s="98" t="s">
        <v>197</v>
      </c>
      <c r="P7" s="163" t="s">
        <v>360</v>
      </c>
      <c r="Q7" s="98" t="s">
        <v>197</v>
      </c>
      <c r="R7" s="98" t="s">
        <v>197</v>
      </c>
      <c r="S7" s="163" t="s">
        <v>366</v>
      </c>
      <c r="T7" s="163" t="s">
        <v>366</v>
      </c>
      <c r="U7" s="98" t="s">
        <v>197</v>
      </c>
      <c r="V7" s="163" t="s">
        <v>360</v>
      </c>
      <c r="W7" s="163" t="s">
        <v>360</v>
      </c>
      <c r="X7" s="163" t="s">
        <v>367</v>
      </c>
      <c r="Y7" s="163" t="s">
        <v>367</v>
      </c>
      <c r="Z7" s="163" t="s">
        <v>368</v>
      </c>
      <c r="AA7" s="163" t="s">
        <v>360</v>
      </c>
      <c r="AB7" s="98" t="s">
        <v>197</v>
      </c>
      <c r="AC7" s="163" t="s">
        <v>360</v>
      </c>
      <c r="AD7" s="163" t="s">
        <v>370</v>
      </c>
      <c r="AE7" s="163" t="s">
        <v>373</v>
      </c>
      <c r="AF7" s="163" t="s">
        <v>371</v>
      </c>
      <c r="AG7" s="163" t="s">
        <v>367</v>
      </c>
      <c r="AH7" s="163" t="s">
        <v>368</v>
      </c>
      <c r="AI7" s="163" t="s">
        <v>372</v>
      </c>
      <c r="AJ7" s="163" t="s">
        <v>373</v>
      </c>
      <c r="AK7" s="163" t="s">
        <v>373</v>
      </c>
    </row>
    <row r="8" spans="2:42" ht="19.5" customHeight="1">
      <c r="B8" s="100" t="s">
        <v>173</v>
      </c>
      <c r="C8" s="101"/>
      <c r="D8" s="102"/>
      <c r="E8" s="103" t="s">
        <v>208</v>
      </c>
      <c r="F8" s="104"/>
      <c r="G8" s="105"/>
      <c r="H8" s="106" t="s">
        <v>195</v>
      </c>
      <c r="I8" s="107"/>
      <c r="J8" s="107"/>
      <c r="K8" s="107"/>
      <c r="L8" s="107"/>
      <c r="M8" s="107"/>
      <c r="N8" s="107"/>
      <c r="O8" s="107"/>
      <c r="P8" s="107"/>
      <c r="Q8" s="107"/>
      <c r="R8" s="107"/>
      <c r="S8" s="107"/>
    </row>
    <row r="9" spans="2:42" ht="19.5" customHeight="1">
      <c r="B9" s="189" t="s">
        <v>207</v>
      </c>
      <c r="C9" s="190"/>
      <c r="D9" s="191"/>
      <c r="E9" s="189" t="s">
        <v>189</v>
      </c>
      <c r="F9" s="190"/>
      <c r="G9" s="191"/>
      <c r="H9" s="192" t="s">
        <v>196</v>
      </c>
      <c r="I9" s="193"/>
      <c r="J9" s="193"/>
      <c r="K9" s="193"/>
      <c r="L9" s="193"/>
      <c r="M9" s="193"/>
      <c r="N9" s="193"/>
      <c r="O9" s="193"/>
      <c r="P9" s="193"/>
      <c r="Q9" s="193"/>
      <c r="R9" s="193"/>
      <c r="S9" s="193"/>
      <c r="T9" s="193"/>
      <c r="U9" s="107"/>
    </row>
    <row r="10" spans="2:42" s="116" customFormat="1" ht="63.75" customHeight="1">
      <c r="B10" s="108" t="s">
        <v>174</v>
      </c>
      <c r="C10" s="109"/>
      <c r="D10" s="110" t="s">
        <v>69</v>
      </c>
      <c r="E10" s="111" t="s">
        <v>190</v>
      </c>
      <c r="F10" s="112" t="s">
        <v>191</v>
      </c>
      <c r="G10" s="110" t="s">
        <v>192</v>
      </c>
      <c r="H10" s="113" t="s">
        <v>86</v>
      </c>
      <c r="I10" s="114">
        <f>SUM(I12:I75)</f>
        <v>307290706.39999998</v>
      </c>
      <c r="J10" s="114">
        <f>SUM(J13:J75)</f>
        <v>158694230.56999999</v>
      </c>
      <c r="K10" s="114">
        <f>SUM(K13:K74)</f>
        <v>36097866.540000007</v>
      </c>
      <c r="L10" s="114">
        <f>SUM(L13:L75)</f>
        <v>33748651.939999998</v>
      </c>
      <c r="M10" s="114">
        <f>SUM(M13:M75)</f>
        <v>20429087.370000001</v>
      </c>
      <c r="N10" s="114">
        <f>SUM(N13:N73)</f>
        <v>2732717.47</v>
      </c>
      <c r="O10" s="114">
        <f>SUM(O13:O73)</f>
        <v>10101847</v>
      </c>
      <c r="P10" s="114">
        <f>SUM(P13:P76)</f>
        <v>5632539.6899999995</v>
      </c>
      <c r="Q10" s="114">
        <f>SUM(Q13:Q76)</f>
        <v>438640.83</v>
      </c>
      <c r="R10" s="114">
        <f>SUM(R13:R73)</f>
        <v>16811319.329999998</v>
      </c>
      <c r="S10" s="114">
        <f>SUM(S13:S74)</f>
        <v>2337305.7199999997</v>
      </c>
      <c r="T10" s="114">
        <f>SUM(T13:T75)</f>
        <v>2279432.9900000002</v>
      </c>
      <c r="U10" s="114">
        <f>SUM(U13:U76)</f>
        <v>878517</v>
      </c>
      <c r="V10" s="114">
        <f>SUM(V13:V75)</f>
        <v>10994452</v>
      </c>
      <c r="W10" s="115">
        <f>SUM(W13:W75)</f>
        <v>3858769</v>
      </c>
      <c r="X10" s="115">
        <f>SUM(X13:X75)</f>
        <v>13289466.199999999</v>
      </c>
      <c r="Y10" s="115">
        <f>SUM(Y13:Y75)</f>
        <v>235635</v>
      </c>
      <c r="Z10" s="115">
        <f>SUM(Z13:Z77)</f>
        <v>1633109.8</v>
      </c>
      <c r="AA10" s="115">
        <f>SUM(AA13:AA81)</f>
        <v>2781816.1399999997</v>
      </c>
      <c r="AB10" s="115">
        <f>SUM(AB13:AB73)</f>
        <v>1837014.46</v>
      </c>
      <c r="AC10" s="115">
        <f>SUM(AC13:AC75)</f>
        <v>17930826.689999998</v>
      </c>
      <c r="AD10" s="115">
        <f>SUM(AD13:AD75)</f>
        <v>35491644.230000004</v>
      </c>
      <c r="AE10" s="115">
        <f>SUM(AE13:AE75)</f>
        <v>4201787.29</v>
      </c>
      <c r="AF10" s="115">
        <f>SUM(AF13:AF73)</f>
        <v>50449</v>
      </c>
      <c r="AG10" s="115">
        <f>SUM(AG13:AG75)</f>
        <v>2629294</v>
      </c>
      <c r="AH10" s="115">
        <f>SUM(AH13:AH78)</f>
        <v>3006073.35</v>
      </c>
      <c r="AI10" s="115">
        <f>SUM(AI13:AI75)</f>
        <v>4660894.1399999997</v>
      </c>
      <c r="AJ10" s="115">
        <f>SUM(AJ13:AJ61)</f>
        <v>126134290.28999999</v>
      </c>
      <c r="AK10" s="115">
        <f>SUM(AK13:AK75)</f>
        <v>19355128.700000003</v>
      </c>
      <c r="AL10" s="115"/>
      <c r="AM10" s="115"/>
      <c r="AN10" s="115"/>
      <c r="AO10" s="115"/>
      <c r="AP10" s="115"/>
    </row>
    <row r="11" spans="2:42" ht="14.5">
      <c r="B11" s="117" t="s">
        <v>2</v>
      </c>
      <c r="C11" s="118" t="s">
        <v>70</v>
      </c>
      <c r="D11" s="119"/>
      <c r="E11" s="120"/>
      <c r="F11" s="121"/>
      <c r="G11" s="165"/>
      <c r="H11" s="167"/>
      <c r="W11" s="115"/>
      <c r="X11" s="115"/>
      <c r="Y11" s="115"/>
      <c r="Z11" s="115"/>
      <c r="AA11" s="115"/>
      <c r="AB11" s="115"/>
      <c r="AC11" s="115"/>
      <c r="AD11" s="115"/>
      <c r="AE11" s="115"/>
      <c r="AF11" s="115"/>
      <c r="AG11" s="115"/>
      <c r="AH11" s="115"/>
      <c r="AI11" s="115"/>
      <c r="AJ11" s="115"/>
      <c r="AK11" s="115"/>
      <c r="AL11" s="115"/>
      <c r="AM11" s="115"/>
      <c r="AN11" s="115"/>
      <c r="AO11" s="115"/>
      <c r="AP11" s="115"/>
    </row>
    <row r="12" spans="2:42" ht="15" customHeight="1">
      <c r="B12" s="122" t="s">
        <v>3</v>
      </c>
      <c r="C12" s="123" t="s">
        <v>71</v>
      </c>
      <c r="D12" s="124"/>
      <c r="E12" s="120"/>
      <c r="F12" s="121"/>
      <c r="G12" s="169"/>
      <c r="H12" s="173"/>
      <c r="W12" s="115"/>
      <c r="X12" s="115"/>
      <c r="Y12" s="115"/>
      <c r="Z12" s="115"/>
      <c r="AA12" s="115"/>
      <c r="AB12" s="115"/>
      <c r="AC12" s="115"/>
      <c r="AD12" s="115"/>
      <c r="AE12" s="115"/>
      <c r="AF12" s="115"/>
      <c r="AG12" s="115"/>
      <c r="AH12" s="115"/>
      <c r="AI12" s="115"/>
      <c r="AJ12" s="115"/>
      <c r="AK12" s="115"/>
      <c r="AL12" s="115"/>
      <c r="AM12" s="115"/>
      <c r="AN12" s="115"/>
      <c r="AO12" s="115"/>
      <c r="AP12" s="115"/>
    </row>
    <row r="13" spans="2:42" ht="19.5" customHeight="1">
      <c r="B13" s="125" t="s">
        <v>4</v>
      </c>
      <c r="C13" s="126" t="s">
        <v>92</v>
      </c>
      <c r="D13" s="127" t="s">
        <v>256</v>
      </c>
      <c r="E13" s="128" t="s">
        <v>257</v>
      </c>
      <c r="F13" s="129" t="s">
        <v>258</v>
      </c>
      <c r="G13" s="169">
        <v>171890533.8224481</v>
      </c>
      <c r="H13" s="173">
        <f>SUM(I13:AK13)</f>
        <v>156997258.97999999</v>
      </c>
      <c r="I13" s="115">
        <v>104549119</v>
      </c>
      <c r="J13" s="115">
        <v>19256612</v>
      </c>
      <c r="K13" s="115">
        <v>2074438</v>
      </c>
      <c r="L13" s="115">
        <v>10469322</v>
      </c>
      <c r="M13" s="115">
        <v>2094147</v>
      </c>
      <c r="N13" s="130">
        <v>0</v>
      </c>
      <c r="O13" s="130">
        <v>778947</v>
      </c>
      <c r="P13" s="115">
        <v>0</v>
      </c>
      <c r="Q13" s="115">
        <v>0</v>
      </c>
      <c r="R13" s="115">
        <v>0</v>
      </c>
      <c r="S13" s="115">
        <v>83077</v>
      </c>
      <c r="T13" s="115">
        <v>153338</v>
      </c>
      <c r="U13" s="115">
        <v>18233</v>
      </c>
      <c r="V13" s="115">
        <v>1354170</v>
      </c>
      <c r="W13" s="115">
        <v>492624</v>
      </c>
      <c r="X13" s="115">
        <v>1233877.98</v>
      </c>
      <c r="Y13" s="115">
        <v>0</v>
      </c>
      <c r="Z13" s="115">
        <v>244426</v>
      </c>
      <c r="AA13" s="115">
        <v>282232</v>
      </c>
      <c r="AB13" s="115">
        <v>93569</v>
      </c>
      <c r="AC13" s="115">
        <v>0</v>
      </c>
      <c r="AD13" s="115">
        <v>5428940</v>
      </c>
      <c r="AE13" s="115">
        <v>409850</v>
      </c>
      <c r="AF13" s="115">
        <v>0</v>
      </c>
      <c r="AG13" s="115">
        <v>132000</v>
      </c>
      <c r="AH13" s="115">
        <v>345050</v>
      </c>
      <c r="AI13" s="115">
        <v>159770</v>
      </c>
      <c r="AJ13" s="115">
        <v>7343517</v>
      </c>
      <c r="AK13" s="115">
        <v>0</v>
      </c>
      <c r="AL13" s="115"/>
      <c r="AM13" s="115"/>
      <c r="AN13" s="115"/>
      <c r="AO13" s="115"/>
      <c r="AP13" s="115"/>
    </row>
    <row r="14" spans="2:42" ht="19.5" customHeight="1">
      <c r="B14" s="125" t="s">
        <v>4</v>
      </c>
      <c r="C14" s="126" t="s">
        <v>92</v>
      </c>
      <c r="D14" s="127" t="s">
        <v>256</v>
      </c>
      <c r="E14" s="128" t="s">
        <v>259</v>
      </c>
      <c r="F14" s="129" t="s">
        <v>258</v>
      </c>
      <c r="G14" s="169">
        <v>2189726.5587846395</v>
      </c>
      <c r="H14" s="173">
        <f>SUM(I14:AK14)</f>
        <v>2000000</v>
      </c>
      <c r="I14" s="115">
        <v>2000000</v>
      </c>
      <c r="J14" s="115">
        <v>0</v>
      </c>
      <c r="K14" s="115">
        <v>0</v>
      </c>
      <c r="L14" s="115">
        <v>0</v>
      </c>
      <c r="M14" s="115">
        <v>0</v>
      </c>
      <c r="N14" s="115">
        <v>0</v>
      </c>
      <c r="O14" s="115">
        <v>0</v>
      </c>
      <c r="P14" s="115">
        <v>0</v>
      </c>
      <c r="Q14" s="115">
        <v>0</v>
      </c>
      <c r="R14" s="115">
        <v>0</v>
      </c>
      <c r="S14" s="115">
        <v>0</v>
      </c>
      <c r="T14" s="115">
        <v>0</v>
      </c>
      <c r="U14" s="115">
        <v>0</v>
      </c>
      <c r="V14" s="115">
        <v>0</v>
      </c>
      <c r="W14" s="115">
        <v>0</v>
      </c>
      <c r="X14" s="115">
        <v>0</v>
      </c>
      <c r="Y14" s="115">
        <v>0</v>
      </c>
      <c r="Z14" s="115">
        <v>0</v>
      </c>
      <c r="AA14" s="115">
        <v>0</v>
      </c>
      <c r="AB14" s="115">
        <v>0</v>
      </c>
      <c r="AC14" s="115">
        <v>0</v>
      </c>
      <c r="AD14" s="115">
        <v>0</v>
      </c>
      <c r="AE14" s="115">
        <v>0</v>
      </c>
      <c r="AF14" s="115">
        <v>0</v>
      </c>
      <c r="AG14" s="115">
        <v>0</v>
      </c>
      <c r="AH14" s="115">
        <v>0</v>
      </c>
      <c r="AI14" s="115">
        <v>0</v>
      </c>
      <c r="AJ14" s="115">
        <v>0</v>
      </c>
      <c r="AK14" s="115">
        <v>0</v>
      </c>
      <c r="AL14" s="115"/>
      <c r="AM14" s="115"/>
      <c r="AN14" s="115"/>
      <c r="AO14" s="115"/>
      <c r="AP14" s="115"/>
    </row>
    <row r="15" spans="2:42" ht="19.5" customHeight="1">
      <c r="B15" s="125" t="s">
        <v>4</v>
      </c>
      <c r="C15" s="126" t="s">
        <v>92</v>
      </c>
      <c r="D15" s="127" t="s">
        <v>256</v>
      </c>
      <c r="E15" s="128" t="s">
        <v>260</v>
      </c>
      <c r="F15" s="129" t="s">
        <v>258</v>
      </c>
      <c r="G15" s="169">
        <v>0</v>
      </c>
      <c r="H15" s="173">
        <f>SUM(I15:AK15)</f>
        <v>0</v>
      </c>
      <c r="I15" s="115">
        <v>0</v>
      </c>
      <c r="J15" s="115">
        <v>0</v>
      </c>
      <c r="K15" s="115">
        <v>0</v>
      </c>
      <c r="L15" s="115">
        <v>0</v>
      </c>
      <c r="M15" s="115">
        <v>0</v>
      </c>
      <c r="N15" s="115">
        <v>0</v>
      </c>
      <c r="O15" s="115">
        <v>0</v>
      </c>
      <c r="P15" s="115">
        <v>0</v>
      </c>
      <c r="Q15" s="115">
        <v>0</v>
      </c>
      <c r="R15" s="115">
        <v>0</v>
      </c>
      <c r="S15" s="115">
        <v>0</v>
      </c>
      <c r="T15" s="115">
        <v>0</v>
      </c>
      <c r="U15" s="115">
        <v>0</v>
      </c>
      <c r="V15" s="115">
        <v>0</v>
      </c>
      <c r="W15" s="115">
        <v>0</v>
      </c>
      <c r="X15" s="115">
        <v>0</v>
      </c>
      <c r="Y15" s="115">
        <v>0</v>
      </c>
      <c r="Z15" s="115">
        <v>0</v>
      </c>
      <c r="AA15" s="115">
        <v>0</v>
      </c>
      <c r="AB15" s="115">
        <v>0</v>
      </c>
      <c r="AC15" s="115">
        <v>0</v>
      </c>
      <c r="AD15" s="115">
        <v>0</v>
      </c>
      <c r="AE15" s="115">
        <v>0</v>
      </c>
      <c r="AF15" s="115">
        <v>0</v>
      </c>
      <c r="AG15" s="115">
        <v>0</v>
      </c>
      <c r="AH15" s="115">
        <v>0</v>
      </c>
      <c r="AI15" s="115">
        <v>0</v>
      </c>
      <c r="AJ15" s="115">
        <v>0</v>
      </c>
      <c r="AK15" s="115">
        <v>0</v>
      </c>
      <c r="AL15" s="115"/>
      <c r="AM15" s="115"/>
      <c r="AN15" s="115"/>
      <c r="AO15" s="115"/>
      <c r="AP15" s="115"/>
    </row>
    <row r="16" spans="2:42" ht="19.5" customHeight="1">
      <c r="B16" s="125" t="s">
        <v>4</v>
      </c>
      <c r="C16" s="126" t="s">
        <v>92</v>
      </c>
      <c r="D16" s="127" t="s">
        <v>256</v>
      </c>
      <c r="E16" s="128" t="s">
        <v>261</v>
      </c>
      <c r="F16" s="129" t="s">
        <v>258</v>
      </c>
      <c r="G16" s="169">
        <v>687546.767876392</v>
      </c>
      <c r="H16" s="173">
        <f>SUM(I16:AK16)</f>
        <v>627975</v>
      </c>
      <c r="I16" s="115">
        <v>0</v>
      </c>
      <c r="J16" s="115">
        <v>0</v>
      </c>
      <c r="K16" s="115">
        <v>0</v>
      </c>
      <c r="L16" s="115">
        <v>0</v>
      </c>
      <c r="M16" s="115">
        <v>0</v>
      </c>
      <c r="N16" s="115">
        <v>0</v>
      </c>
      <c r="O16" s="115">
        <v>0</v>
      </c>
      <c r="P16" s="115">
        <v>0</v>
      </c>
      <c r="Q16" s="115">
        <v>0</v>
      </c>
      <c r="R16" s="115">
        <v>0</v>
      </c>
      <c r="S16" s="115">
        <v>0</v>
      </c>
      <c r="T16" s="115">
        <v>0</v>
      </c>
      <c r="U16" s="115">
        <v>0</v>
      </c>
      <c r="V16" s="115">
        <v>0</v>
      </c>
      <c r="W16" s="115">
        <v>0</v>
      </c>
      <c r="X16" s="115">
        <v>627975</v>
      </c>
      <c r="Y16" s="115">
        <v>0</v>
      </c>
      <c r="Z16" s="115">
        <v>0</v>
      </c>
      <c r="AA16" s="115">
        <v>0</v>
      </c>
      <c r="AB16" s="115">
        <v>0</v>
      </c>
      <c r="AC16" s="115">
        <v>0</v>
      </c>
      <c r="AD16" s="115">
        <v>0</v>
      </c>
      <c r="AE16" s="115">
        <v>0</v>
      </c>
      <c r="AF16" s="115">
        <v>0</v>
      </c>
      <c r="AG16" s="115">
        <v>0</v>
      </c>
      <c r="AH16" s="115">
        <v>0</v>
      </c>
      <c r="AI16" s="115">
        <v>0</v>
      </c>
      <c r="AJ16" s="115">
        <v>0</v>
      </c>
      <c r="AK16" s="115">
        <v>0</v>
      </c>
      <c r="AL16" s="115"/>
      <c r="AM16" s="115"/>
      <c r="AN16" s="115"/>
      <c r="AO16" s="115"/>
      <c r="AP16" s="115"/>
    </row>
    <row r="17" spans="2:42" ht="19.5" customHeight="1">
      <c r="B17" s="125" t="s">
        <v>4</v>
      </c>
      <c r="C17" s="126" t="s">
        <v>92</v>
      </c>
      <c r="D17" s="127" t="s">
        <v>256</v>
      </c>
      <c r="E17" s="128" t="s">
        <v>262</v>
      </c>
      <c r="F17" s="129" t="s">
        <v>258</v>
      </c>
      <c r="G17" s="169"/>
      <c r="H17" s="173"/>
      <c r="I17" s="115"/>
      <c r="J17" s="115">
        <v>0</v>
      </c>
      <c r="K17" s="115">
        <v>0</v>
      </c>
      <c r="L17" s="115">
        <v>0</v>
      </c>
      <c r="M17" s="115">
        <v>0</v>
      </c>
      <c r="N17" s="115">
        <v>0</v>
      </c>
      <c r="O17" s="115">
        <v>0</v>
      </c>
      <c r="P17" s="115">
        <v>0</v>
      </c>
      <c r="Q17" s="115">
        <v>0</v>
      </c>
      <c r="R17" s="115">
        <v>0</v>
      </c>
      <c r="S17" s="115">
        <v>0</v>
      </c>
      <c r="T17" s="115">
        <v>0</v>
      </c>
      <c r="U17" s="115">
        <v>0</v>
      </c>
      <c r="V17" s="115">
        <v>0</v>
      </c>
      <c r="W17" s="115">
        <v>0</v>
      </c>
      <c r="X17" s="115">
        <v>0</v>
      </c>
      <c r="Y17" s="115">
        <v>0</v>
      </c>
      <c r="Z17" s="115">
        <v>0</v>
      </c>
      <c r="AA17" s="115">
        <v>0</v>
      </c>
      <c r="AB17" s="115">
        <v>0</v>
      </c>
      <c r="AC17" s="115">
        <v>0</v>
      </c>
      <c r="AD17" s="115">
        <v>0</v>
      </c>
      <c r="AE17" s="115">
        <v>0</v>
      </c>
      <c r="AF17" s="115">
        <v>0</v>
      </c>
      <c r="AG17" s="115">
        <v>0</v>
      </c>
      <c r="AH17" s="115">
        <v>0</v>
      </c>
      <c r="AI17" s="115">
        <v>0</v>
      </c>
      <c r="AJ17" s="115">
        <v>0</v>
      </c>
      <c r="AK17" s="115">
        <v>0</v>
      </c>
      <c r="AL17" s="115"/>
      <c r="AM17" s="115"/>
      <c r="AN17" s="115"/>
      <c r="AO17" s="115"/>
      <c r="AP17" s="115"/>
    </row>
    <row r="18" spans="2:42" ht="19.5" customHeight="1">
      <c r="B18" s="125" t="s">
        <v>5</v>
      </c>
      <c r="C18" s="126" t="s">
        <v>175</v>
      </c>
      <c r="D18" s="127" t="s">
        <v>263</v>
      </c>
      <c r="E18" s="128"/>
      <c r="F18" s="131"/>
      <c r="G18" s="169"/>
      <c r="H18" s="173"/>
      <c r="W18" s="115"/>
      <c r="X18" s="115"/>
      <c r="Y18" s="115"/>
      <c r="Z18" s="115"/>
      <c r="AA18" s="115"/>
      <c r="AB18" s="115"/>
      <c r="AC18" s="115"/>
      <c r="AD18" s="115"/>
      <c r="AE18" s="115"/>
      <c r="AF18" s="115"/>
      <c r="AG18" s="115"/>
      <c r="AH18" s="115"/>
      <c r="AI18" s="115"/>
      <c r="AJ18" s="115"/>
      <c r="AK18" s="115"/>
      <c r="AL18" s="115"/>
      <c r="AM18" s="115"/>
      <c r="AN18" s="115"/>
      <c r="AO18" s="115"/>
      <c r="AP18" s="115"/>
    </row>
    <row r="19" spans="2:42" s="133" customFormat="1" ht="14.5">
      <c r="B19" s="125" t="s">
        <v>6</v>
      </c>
      <c r="C19" s="126" t="s">
        <v>72</v>
      </c>
      <c r="D19" s="127" t="s">
        <v>263</v>
      </c>
      <c r="E19" s="128"/>
      <c r="F19" s="129"/>
      <c r="G19" s="170"/>
      <c r="H19" s="174"/>
      <c r="I19" s="132"/>
      <c r="J19" s="132"/>
      <c r="K19" s="132"/>
      <c r="L19" s="132"/>
      <c r="M19" s="132"/>
      <c r="N19" s="132"/>
      <c r="O19" s="132"/>
      <c r="P19" s="132"/>
      <c r="Q19" s="132"/>
      <c r="R19" s="132"/>
      <c r="S19" s="132"/>
      <c r="T19" s="132"/>
      <c r="U19" s="132"/>
      <c r="V19" s="132"/>
      <c r="W19" s="115"/>
      <c r="X19" s="115"/>
      <c r="Y19" s="115"/>
      <c r="Z19" s="115"/>
      <c r="AA19" s="115"/>
      <c r="AB19" s="115"/>
      <c r="AC19" s="115"/>
      <c r="AD19" s="115"/>
      <c r="AE19" s="115"/>
      <c r="AF19" s="115"/>
      <c r="AG19" s="115"/>
      <c r="AH19" s="115"/>
      <c r="AI19" s="115"/>
      <c r="AJ19" s="115"/>
      <c r="AK19" s="115"/>
      <c r="AL19" s="115"/>
      <c r="AM19" s="115"/>
      <c r="AN19" s="115"/>
      <c r="AO19" s="115"/>
      <c r="AP19" s="115"/>
    </row>
    <row r="20" spans="2:42" ht="19.5" customHeight="1">
      <c r="B20" s="125" t="s">
        <v>7</v>
      </c>
      <c r="C20" s="126" t="s">
        <v>73</v>
      </c>
      <c r="D20" s="127" t="s">
        <v>256</v>
      </c>
      <c r="E20" s="128" t="s">
        <v>264</v>
      </c>
      <c r="F20" s="129" t="s">
        <v>258</v>
      </c>
      <c r="G20" s="169">
        <v>2188803.2824783935</v>
      </c>
      <c r="H20" s="173">
        <f>SUM(I20:AK20)</f>
        <v>1999156.72</v>
      </c>
      <c r="I20" s="115">
        <v>589089</v>
      </c>
      <c r="J20" s="115">
        <v>143702</v>
      </c>
      <c r="K20" s="115">
        <v>88807</v>
      </c>
      <c r="L20" s="115">
        <v>529400</v>
      </c>
      <c r="M20" s="115">
        <v>18907</v>
      </c>
      <c r="N20" s="115">
        <v>0</v>
      </c>
      <c r="O20" s="115">
        <v>37500</v>
      </c>
      <c r="P20" s="115">
        <v>0</v>
      </c>
      <c r="Q20" s="115">
        <v>0</v>
      </c>
      <c r="R20" s="115">
        <v>0</v>
      </c>
      <c r="S20" s="115">
        <v>27963</v>
      </c>
      <c r="T20" s="115">
        <v>3035</v>
      </c>
      <c r="U20" s="115">
        <v>81995</v>
      </c>
      <c r="V20" s="115">
        <v>8000</v>
      </c>
      <c r="W20" s="115">
        <v>0</v>
      </c>
      <c r="X20" s="115">
        <v>28</v>
      </c>
      <c r="Y20" s="115">
        <v>0</v>
      </c>
      <c r="Z20" s="115">
        <v>121600</v>
      </c>
      <c r="AA20" s="115">
        <v>0</v>
      </c>
      <c r="AB20" s="115">
        <v>95997</v>
      </c>
      <c r="AC20" s="115">
        <v>11646.72</v>
      </c>
      <c r="AD20" s="115">
        <v>23094</v>
      </c>
      <c r="AE20" s="115">
        <v>50000</v>
      </c>
      <c r="AF20" s="115">
        <v>0</v>
      </c>
      <c r="AG20" s="115">
        <v>0</v>
      </c>
      <c r="AH20" s="115">
        <v>3030</v>
      </c>
      <c r="AI20" s="115">
        <v>13697</v>
      </c>
      <c r="AJ20" s="115">
        <v>51666</v>
      </c>
      <c r="AK20" s="115">
        <v>100000</v>
      </c>
      <c r="AL20" s="115"/>
      <c r="AM20" s="115"/>
      <c r="AN20" s="115"/>
      <c r="AO20" s="115"/>
      <c r="AP20" s="115"/>
    </row>
    <row r="21" spans="2:42" ht="19.5" customHeight="1">
      <c r="B21" s="125" t="s">
        <v>7</v>
      </c>
      <c r="C21" s="126" t="s">
        <v>73</v>
      </c>
      <c r="D21" s="127" t="s">
        <v>256</v>
      </c>
      <c r="E21" s="128" t="s">
        <v>265</v>
      </c>
      <c r="F21" s="129" t="s">
        <v>258</v>
      </c>
      <c r="G21" s="169">
        <v>317622.53071537922</v>
      </c>
      <c r="H21" s="173">
        <f>SUM(I21:AK21)</f>
        <v>290102.45999999996</v>
      </c>
      <c r="I21" s="115">
        <v>112105</v>
      </c>
      <c r="J21" s="115">
        <v>8039</v>
      </c>
      <c r="K21" s="115">
        <v>12442</v>
      </c>
      <c r="L21" s="115">
        <v>70615</v>
      </c>
      <c r="M21" s="115">
        <v>5689</v>
      </c>
      <c r="N21" s="115">
        <v>0</v>
      </c>
      <c r="O21" s="115">
        <v>12500</v>
      </c>
      <c r="P21" s="115">
        <v>0</v>
      </c>
      <c r="Q21" s="115">
        <v>0</v>
      </c>
      <c r="R21" s="115">
        <v>0</v>
      </c>
      <c r="S21" s="115">
        <v>2163</v>
      </c>
      <c r="T21" s="115">
        <v>3900</v>
      </c>
      <c r="U21" s="115">
        <v>9123</v>
      </c>
      <c r="V21" s="115">
        <v>0</v>
      </c>
      <c r="W21" s="115">
        <v>0</v>
      </c>
      <c r="X21" s="115">
        <v>2320.41</v>
      </c>
      <c r="Y21" s="115">
        <v>0</v>
      </c>
      <c r="Z21" s="115">
        <v>800</v>
      </c>
      <c r="AA21" s="115">
        <v>0</v>
      </c>
      <c r="AB21" s="115">
        <v>2444</v>
      </c>
      <c r="AC21" s="115">
        <v>16416.05</v>
      </c>
      <c r="AD21" s="115">
        <v>3182</v>
      </c>
      <c r="AE21" s="115">
        <v>2000</v>
      </c>
      <c r="AF21" s="115">
        <v>0</v>
      </c>
      <c r="AG21" s="115">
        <v>0</v>
      </c>
      <c r="AH21" s="115">
        <v>270</v>
      </c>
      <c r="AI21" s="115">
        <v>0</v>
      </c>
      <c r="AJ21" s="115">
        <v>652</v>
      </c>
      <c r="AK21" s="115">
        <v>25442</v>
      </c>
      <c r="AL21" s="115"/>
      <c r="AM21" s="115"/>
      <c r="AN21" s="115"/>
      <c r="AO21" s="115"/>
      <c r="AP21" s="115"/>
    </row>
    <row r="22" spans="2:42" ht="19.5" customHeight="1">
      <c r="B22" s="134" t="s">
        <v>8</v>
      </c>
      <c r="C22" s="135" t="s">
        <v>74</v>
      </c>
      <c r="D22" s="124"/>
      <c r="E22" s="128"/>
      <c r="F22" s="129"/>
      <c r="G22" s="169"/>
      <c r="H22" s="173"/>
      <c r="W22" s="115"/>
      <c r="X22" s="115"/>
      <c r="Y22" s="115"/>
      <c r="Z22" s="115"/>
      <c r="AA22" s="115"/>
      <c r="AB22" s="115"/>
      <c r="AC22" s="115"/>
      <c r="AD22" s="115"/>
      <c r="AE22" s="115"/>
      <c r="AF22" s="115"/>
      <c r="AG22" s="115"/>
      <c r="AH22" s="115"/>
      <c r="AI22" s="115"/>
      <c r="AJ22" s="115"/>
      <c r="AK22" s="115"/>
      <c r="AL22" s="115"/>
      <c r="AM22" s="115"/>
      <c r="AN22" s="115"/>
      <c r="AO22" s="115"/>
      <c r="AP22" s="115"/>
    </row>
    <row r="23" spans="2:42" s="116" customFormat="1" ht="19.5" customHeight="1">
      <c r="B23" s="136" t="s">
        <v>9</v>
      </c>
      <c r="C23" s="137" t="s">
        <v>93</v>
      </c>
      <c r="D23" s="127" t="s">
        <v>256</v>
      </c>
      <c r="E23" s="128" t="s">
        <v>266</v>
      </c>
      <c r="F23" s="129" t="s">
        <v>258</v>
      </c>
      <c r="G23" s="169">
        <v>113039904.88275331</v>
      </c>
      <c r="H23" s="173">
        <f>SUM(I23:AK23)</f>
        <v>103245681</v>
      </c>
      <c r="I23" s="115">
        <v>0</v>
      </c>
      <c r="J23" s="115">
        <v>1352255</v>
      </c>
      <c r="K23" s="115">
        <v>13744</v>
      </c>
      <c r="L23" s="115">
        <v>15460800</v>
      </c>
      <c r="M23" s="115">
        <v>5600000</v>
      </c>
      <c r="N23" s="115">
        <v>0</v>
      </c>
      <c r="O23" s="115">
        <v>5093422</v>
      </c>
      <c r="P23" s="115">
        <v>0</v>
      </c>
      <c r="Q23" s="115">
        <v>0</v>
      </c>
      <c r="R23" s="115">
        <v>0</v>
      </c>
      <c r="S23" s="115">
        <v>481879</v>
      </c>
      <c r="T23" s="115">
        <v>1105700</v>
      </c>
      <c r="U23" s="115">
        <v>120348</v>
      </c>
      <c r="V23" s="115">
        <v>0</v>
      </c>
      <c r="W23" s="115">
        <v>0</v>
      </c>
      <c r="X23" s="115">
        <v>3043460</v>
      </c>
      <c r="Y23" s="115">
        <v>33635</v>
      </c>
      <c r="Z23" s="115">
        <v>539850</v>
      </c>
      <c r="AA23" s="115">
        <v>0</v>
      </c>
      <c r="AB23" s="115">
        <v>956230</v>
      </c>
      <c r="AC23" s="115">
        <v>93859</v>
      </c>
      <c r="AD23" s="115">
        <v>95811</v>
      </c>
      <c r="AE23" s="115">
        <v>2077477</v>
      </c>
      <c r="AF23" s="115">
        <v>0</v>
      </c>
      <c r="AG23" s="115">
        <v>1424916</v>
      </c>
      <c r="AH23" s="115">
        <v>1323622</v>
      </c>
      <c r="AI23" s="115">
        <v>1677942</v>
      </c>
      <c r="AJ23" s="115">
        <v>62750731</v>
      </c>
      <c r="AK23" s="115">
        <v>0</v>
      </c>
      <c r="AL23" s="115"/>
      <c r="AM23" s="115"/>
      <c r="AN23" s="115"/>
      <c r="AO23" s="115"/>
      <c r="AP23" s="115"/>
    </row>
    <row r="24" spans="2:42" s="116" customFormat="1" ht="19.5" customHeight="1">
      <c r="B24" s="136" t="s">
        <v>9</v>
      </c>
      <c r="C24" s="137" t="s">
        <v>93</v>
      </c>
      <c r="D24" s="127" t="s">
        <v>256</v>
      </c>
      <c r="E24" s="128" t="s">
        <v>267</v>
      </c>
      <c r="F24" s="129" t="s">
        <v>258</v>
      </c>
      <c r="G24" s="169">
        <v>106421625.07725808</v>
      </c>
      <c r="H24" s="173">
        <f>SUM(I24:AK24)</f>
        <v>97200835.099999994</v>
      </c>
      <c r="I24" s="115">
        <v>42861662.789999999</v>
      </c>
      <c r="J24" s="115">
        <v>24512643.710000001</v>
      </c>
      <c r="K24" s="115">
        <v>4994382.62</v>
      </c>
      <c r="L24" s="115">
        <v>288110.77</v>
      </c>
      <c r="M24" s="115">
        <v>317938.37</v>
      </c>
      <c r="N24" s="115">
        <v>0</v>
      </c>
      <c r="O24" s="115">
        <v>0</v>
      </c>
      <c r="P24" s="115">
        <v>702065.86</v>
      </c>
      <c r="Q24" s="115">
        <v>0</v>
      </c>
      <c r="R24" s="115">
        <v>0</v>
      </c>
      <c r="S24" s="115">
        <v>414781.78</v>
      </c>
      <c r="T24" s="115">
        <v>315718.86</v>
      </c>
      <c r="U24" s="115">
        <v>0</v>
      </c>
      <c r="V24" s="115">
        <v>0</v>
      </c>
      <c r="W24" s="115">
        <v>0</v>
      </c>
      <c r="X24" s="115">
        <v>0</v>
      </c>
      <c r="Y24" s="115">
        <v>0</v>
      </c>
      <c r="Z24" s="115">
        <v>0</v>
      </c>
      <c r="AA24" s="115">
        <v>83692.039999999994</v>
      </c>
      <c r="AB24" s="115">
        <v>30881.66</v>
      </c>
      <c r="AC24" s="115">
        <v>2006127.46</v>
      </c>
      <c r="AD24" s="115">
        <v>1425568.5</v>
      </c>
      <c r="AE24" s="115">
        <v>389808.48</v>
      </c>
      <c r="AF24" s="115">
        <v>0</v>
      </c>
      <c r="AG24" s="115">
        <v>0</v>
      </c>
      <c r="AH24" s="115">
        <v>20245.75</v>
      </c>
      <c r="AI24" s="115">
        <v>2214781.5699999998</v>
      </c>
      <c r="AJ24" s="115">
        <v>9607586.6699999999</v>
      </c>
      <c r="AK24" s="115">
        <v>7014838.21</v>
      </c>
      <c r="AL24" s="115"/>
      <c r="AM24" s="115"/>
      <c r="AN24" s="115"/>
      <c r="AO24" s="115"/>
      <c r="AP24" s="115"/>
    </row>
    <row r="25" spans="2:42" s="116" customFormat="1" ht="19.5" customHeight="1">
      <c r="B25" s="136" t="s">
        <v>9</v>
      </c>
      <c r="C25" s="137" t="s">
        <v>93</v>
      </c>
      <c r="D25" s="127" t="s">
        <v>256</v>
      </c>
      <c r="E25" s="128" t="s">
        <v>268</v>
      </c>
      <c r="F25" s="129" t="s">
        <v>258</v>
      </c>
      <c r="G25" s="169">
        <v>22767680.80010001</v>
      </c>
      <c r="H25" s="173">
        <f>SUM(I25:AK25)</f>
        <v>20794999</v>
      </c>
      <c r="I25" s="115"/>
      <c r="J25" s="115">
        <v>3432962</v>
      </c>
      <c r="K25" s="115">
        <v>644815</v>
      </c>
      <c r="L25" s="115">
        <v>0</v>
      </c>
      <c r="M25" s="115">
        <v>0</v>
      </c>
      <c r="N25" s="115">
        <v>0</v>
      </c>
      <c r="O25" s="115">
        <v>0</v>
      </c>
      <c r="P25" s="115">
        <v>0</v>
      </c>
      <c r="Q25" s="115">
        <v>0</v>
      </c>
      <c r="R25" s="115">
        <v>0</v>
      </c>
      <c r="S25" s="115">
        <v>0</v>
      </c>
      <c r="T25" s="115">
        <v>0</v>
      </c>
      <c r="U25" s="115">
        <v>0</v>
      </c>
      <c r="V25" s="115">
        <v>0</v>
      </c>
      <c r="W25" s="115">
        <v>0</v>
      </c>
      <c r="X25" s="115">
        <v>0</v>
      </c>
      <c r="Y25" s="115">
        <v>0</v>
      </c>
      <c r="Z25" s="115">
        <v>0</v>
      </c>
      <c r="AA25" s="115">
        <v>0</v>
      </c>
      <c r="AB25" s="115">
        <v>0</v>
      </c>
      <c r="AC25" s="115">
        <v>1061</v>
      </c>
      <c r="AD25" s="115">
        <v>0</v>
      </c>
      <c r="AE25" s="115">
        <v>0</v>
      </c>
      <c r="AF25" s="115">
        <v>0</v>
      </c>
      <c r="AG25" s="115">
        <v>0</v>
      </c>
      <c r="AH25" s="115">
        <v>0</v>
      </c>
      <c r="AI25" s="115">
        <v>0</v>
      </c>
      <c r="AJ25" s="115">
        <v>13716161</v>
      </c>
      <c r="AK25" s="115">
        <v>3000000</v>
      </c>
      <c r="AL25" s="115"/>
      <c r="AM25" s="115"/>
      <c r="AN25" s="115"/>
      <c r="AO25" s="115"/>
      <c r="AP25" s="115"/>
    </row>
    <row r="26" spans="2:42" ht="19.5" customHeight="1">
      <c r="B26" s="125" t="s">
        <v>10</v>
      </c>
      <c r="C26" s="126" t="s">
        <v>176</v>
      </c>
      <c r="D26" s="127" t="s">
        <v>256</v>
      </c>
      <c r="E26" s="128" t="s">
        <v>269</v>
      </c>
      <c r="F26" s="129" t="s">
        <v>258</v>
      </c>
      <c r="G26" s="169">
        <v>5942509.868791813</v>
      </c>
      <c r="H26" s="173">
        <f>SUM(I26:AK26)</f>
        <v>5427627.3399999999</v>
      </c>
      <c r="I26" s="115">
        <v>740149.46</v>
      </c>
      <c r="J26" s="115">
        <v>1258257.01</v>
      </c>
      <c r="K26" s="115">
        <v>109564.38</v>
      </c>
      <c r="L26" s="115">
        <v>0</v>
      </c>
      <c r="M26" s="115">
        <v>0</v>
      </c>
      <c r="N26" s="115">
        <v>0</v>
      </c>
      <c r="O26" s="115">
        <v>0</v>
      </c>
      <c r="P26" s="115">
        <v>0</v>
      </c>
      <c r="Q26" s="115">
        <v>0</v>
      </c>
      <c r="R26" s="115">
        <v>0</v>
      </c>
      <c r="S26" s="115">
        <v>0</v>
      </c>
      <c r="T26" s="115">
        <v>0</v>
      </c>
      <c r="U26" s="115">
        <v>0</v>
      </c>
      <c r="V26" s="115">
        <v>0</v>
      </c>
      <c r="W26" s="115">
        <v>0</v>
      </c>
      <c r="X26" s="115">
        <v>0</v>
      </c>
      <c r="Y26" s="115">
        <v>0</v>
      </c>
      <c r="Z26" s="115">
        <v>0</v>
      </c>
      <c r="AA26" s="115">
        <v>0</v>
      </c>
      <c r="AB26" s="115">
        <v>0</v>
      </c>
      <c r="AC26" s="115">
        <v>3312.07</v>
      </c>
      <c r="AD26" s="115">
        <v>3302573.4</v>
      </c>
      <c r="AE26" s="115">
        <v>0</v>
      </c>
      <c r="AF26" s="115">
        <v>0</v>
      </c>
      <c r="AG26" s="115">
        <v>0</v>
      </c>
      <c r="AH26" s="115">
        <v>0</v>
      </c>
      <c r="AI26" s="115">
        <v>0</v>
      </c>
      <c r="AJ26" s="115">
        <v>2623.38</v>
      </c>
      <c r="AK26" s="115">
        <v>11147.64</v>
      </c>
      <c r="AL26" s="115"/>
      <c r="AM26" s="115"/>
      <c r="AN26" s="115"/>
      <c r="AO26" s="115"/>
      <c r="AP26" s="115"/>
    </row>
    <row r="27" spans="2:42" ht="19.5" customHeight="1">
      <c r="B27" s="125" t="s">
        <v>10</v>
      </c>
      <c r="C27" s="126" t="s">
        <v>176</v>
      </c>
      <c r="D27" s="127" t="s">
        <v>256</v>
      </c>
      <c r="E27" s="128" t="s">
        <v>374</v>
      </c>
      <c r="F27" s="129" t="s">
        <v>258</v>
      </c>
      <c r="G27" s="169">
        <v>82005.259626484738</v>
      </c>
      <c r="H27" s="173">
        <f>SUM(I27:AK27)</f>
        <v>74900</v>
      </c>
      <c r="I27" s="115"/>
      <c r="J27" s="115"/>
      <c r="K27" s="115">
        <v>0</v>
      </c>
      <c r="L27" s="115">
        <v>0</v>
      </c>
      <c r="M27" s="115">
        <v>0</v>
      </c>
      <c r="N27" s="115">
        <v>0</v>
      </c>
      <c r="O27" s="115">
        <v>0</v>
      </c>
      <c r="P27" s="115">
        <v>0</v>
      </c>
      <c r="Q27" s="115">
        <v>0</v>
      </c>
      <c r="R27" s="115">
        <v>0</v>
      </c>
      <c r="S27" s="115">
        <v>0</v>
      </c>
      <c r="T27" s="115">
        <v>0</v>
      </c>
      <c r="U27" s="115">
        <v>0</v>
      </c>
      <c r="V27" s="115">
        <v>0</v>
      </c>
      <c r="W27" s="115">
        <v>0</v>
      </c>
      <c r="X27" s="115">
        <v>0</v>
      </c>
      <c r="Y27" s="115">
        <v>0</v>
      </c>
      <c r="Z27" s="115">
        <v>0</v>
      </c>
      <c r="AA27" s="115">
        <v>0</v>
      </c>
      <c r="AB27" s="115">
        <v>0</v>
      </c>
      <c r="AC27" s="115">
        <v>0</v>
      </c>
      <c r="AD27" s="115">
        <v>0</v>
      </c>
      <c r="AE27" s="115">
        <v>0</v>
      </c>
      <c r="AF27" s="115">
        <v>0</v>
      </c>
      <c r="AG27" s="115">
        <v>0</v>
      </c>
      <c r="AH27" s="115">
        <v>0</v>
      </c>
      <c r="AI27" s="115">
        <v>74900</v>
      </c>
      <c r="AJ27" s="115">
        <v>0</v>
      </c>
      <c r="AK27" s="115">
        <v>0</v>
      </c>
      <c r="AL27" s="115"/>
      <c r="AM27" s="115"/>
      <c r="AN27" s="115"/>
      <c r="AO27" s="115"/>
      <c r="AP27" s="115"/>
    </row>
    <row r="28" spans="2:42" ht="14.5">
      <c r="B28" s="134" t="s">
        <v>11</v>
      </c>
      <c r="C28" s="135" t="s">
        <v>177</v>
      </c>
      <c r="D28" s="119"/>
      <c r="E28" s="128"/>
      <c r="F28" s="129"/>
      <c r="G28" s="169"/>
      <c r="H28" s="173"/>
      <c r="W28" s="115"/>
      <c r="X28" s="115"/>
      <c r="Y28" s="115"/>
      <c r="Z28" s="115"/>
      <c r="AA28" s="115"/>
      <c r="AB28" s="115"/>
      <c r="AC28" s="115"/>
      <c r="AD28" s="115"/>
      <c r="AE28" s="115"/>
      <c r="AF28" s="115"/>
      <c r="AG28" s="115"/>
      <c r="AH28" s="115"/>
      <c r="AI28" s="115"/>
      <c r="AJ28" s="115"/>
      <c r="AK28" s="115"/>
      <c r="AL28" s="115"/>
      <c r="AM28" s="115"/>
      <c r="AN28" s="115"/>
      <c r="AO28" s="115"/>
      <c r="AP28" s="115"/>
    </row>
    <row r="29" spans="2:42" ht="14.5">
      <c r="B29" s="125" t="s">
        <v>12</v>
      </c>
      <c r="C29" s="126" t="s">
        <v>94</v>
      </c>
      <c r="D29" s="127" t="s">
        <v>263</v>
      </c>
      <c r="E29" s="128"/>
      <c r="F29" s="129"/>
      <c r="G29" s="169"/>
      <c r="H29" s="173"/>
      <c r="W29" s="115"/>
      <c r="X29" s="115"/>
      <c r="Y29" s="115"/>
      <c r="Z29" s="115"/>
      <c r="AA29" s="115"/>
      <c r="AB29" s="115"/>
      <c r="AC29" s="115"/>
      <c r="AD29" s="115"/>
      <c r="AE29" s="115"/>
      <c r="AF29" s="115"/>
      <c r="AG29" s="115"/>
      <c r="AH29" s="115"/>
      <c r="AI29" s="115"/>
      <c r="AJ29" s="115"/>
      <c r="AK29" s="115"/>
      <c r="AL29" s="115"/>
      <c r="AM29" s="115"/>
      <c r="AN29" s="115"/>
      <c r="AO29" s="115"/>
      <c r="AP29" s="115"/>
    </row>
    <row r="30" spans="2:42" ht="14.5">
      <c r="B30" s="125" t="s">
        <v>13</v>
      </c>
      <c r="C30" s="126" t="s">
        <v>178</v>
      </c>
      <c r="D30" s="127" t="s">
        <v>263</v>
      </c>
      <c r="E30" s="128"/>
      <c r="F30" s="129"/>
      <c r="G30" s="169"/>
      <c r="H30" s="173"/>
      <c r="W30" s="115"/>
      <c r="X30" s="115"/>
      <c r="Y30" s="115"/>
      <c r="Z30" s="115"/>
      <c r="AA30" s="115"/>
      <c r="AB30" s="115"/>
      <c r="AC30" s="115"/>
      <c r="AD30" s="115"/>
      <c r="AE30" s="115"/>
      <c r="AF30" s="115"/>
      <c r="AG30" s="115"/>
      <c r="AH30" s="115"/>
      <c r="AI30" s="115"/>
      <c r="AJ30" s="115"/>
      <c r="AK30" s="115"/>
      <c r="AL30" s="115"/>
      <c r="AM30" s="115"/>
      <c r="AN30" s="115"/>
      <c r="AO30" s="115"/>
      <c r="AP30" s="115"/>
    </row>
    <row r="31" spans="2:42" ht="19.5" customHeight="1">
      <c r="B31" s="125" t="s">
        <v>14</v>
      </c>
      <c r="C31" s="126" t="s">
        <v>95</v>
      </c>
      <c r="D31" s="127" t="s">
        <v>256</v>
      </c>
      <c r="E31" s="128" t="s">
        <v>270</v>
      </c>
      <c r="F31" s="129" t="s">
        <v>258</v>
      </c>
      <c r="G31" s="169">
        <v>1525331.5508416216</v>
      </c>
      <c r="H31" s="173">
        <f>SUM(I31:AK31)</f>
        <v>1393170.8</v>
      </c>
      <c r="I31" s="115">
        <v>53098</v>
      </c>
      <c r="J31" s="115">
        <v>448310</v>
      </c>
      <c r="K31" s="115">
        <v>187063</v>
      </c>
      <c r="L31" s="115">
        <v>72000</v>
      </c>
      <c r="M31" s="115">
        <v>17672</v>
      </c>
      <c r="N31" s="115">
        <v>12480</v>
      </c>
      <c r="O31" s="115">
        <v>38800</v>
      </c>
      <c r="P31" s="115">
        <v>164573</v>
      </c>
      <c r="Q31" s="115">
        <v>3213</v>
      </c>
      <c r="R31" s="115">
        <v>4275</v>
      </c>
      <c r="S31" s="115">
        <v>14118</v>
      </c>
      <c r="T31" s="115">
        <v>12702</v>
      </c>
      <c r="U31" s="115">
        <v>19402</v>
      </c>
      <c r="V31" s="115">
        <v>58000</v>
      </c>
      <c r="W31" s="115">
        <v>0</v>
      </c>
      <c r="X31" s="115">
        <v>1814</v>
      </c>
      <c r="Y31" s="115">
        <v>0</v>
      </c>
      <c r="Z31" s="115">
        <v>22998.799999999999</v>
      </c>
      <c r="AA31" s="115">
        <v>15025</v>
      </c>
      <c r="AB31" s="115">
        <v>12343</v>
      </c>
      <c r="AC31" s="115">
        <v>108112</v>
      </c>
      <c r="AD31" s="115">
        <v>21107</v>
      </c>
      <c r="AE31" s="115">
        <v>6000</v>
      </c>
      <c r="AF31" s="115">
        <v>5804</v>
      </c>
      <c r="AG31" s="115">
        <v>18000</v>
      </c>
      <c r="AH31" s="115">
        <v>4435</v>
      </c>
      <c r="AI31" s="115">
        <v>0</v>
      </c>
      <c r="AJ31" s="115">
        <v>35890</v>
      </c>
      <c r="AK31" s="115">
        <v>35936</v>
      </c>
      <c r="AL31" s="115"/>
      <c r="AM31" s="115"/>
      <c r="AN31" s="115"/>
      <c r="AO31" s="115"/>
      <c r="AP31" s="115"/>
    </row>
    <row r="32" spans="2:42" ht="14.5">
      <c r="B32" s="122" t="s">
        <v>15</v>
      </c>
      <c r="C32" s="135" t="s">
        <v>75</v>
      </c>
      <c r="D32" s="119"/>
      <c r="E32" s="128"/>
      <c r="F32" s="129"/>
      <c r="G32" s="169"/>
      <c r="H32" s="173"/>
      <c r="W32" s="115"/>
      <c r="X32" s="115"/>
      <c r="Y32" s="115"/>
      <c r="Z32" s="115"/>
      <c r="AA32" s="115"/>
      <c r="AB32" s="115"/>
      <c r="AC32" s="115"/>
      <c r="AD32" s="115"/>
      <c r="AE32" s="115"/>
      <c r="AF32" s="115"/>
      <c r="AG32" s="115"/>
      <c r="AH32" s="115"/>
      <c r="AI32" s="115"/>
      <c r="AJ32" s="115"/>
      <c r="AK32" s="115"/>
      <c r="AL32" s="115"/>
      <c r="AM32" s="115"/>
      <c r="AN32" s="115"/>
      <c r="AO32" s="115"/>
      <c r="AP32" s="115"/>
    </row>
    <row r="33" spans="2:42" s="116" customFormat="1" ht="19.5" customHeight="1">
      <c r="B33" s="136" t="s">
        <v>16</v>
      </c>
      <c r="C33" s="137" t="s">
        <v>96</v>
      </c>
      <c r="D33" s="127" t="s">
        <v>256</v>
      </c>
      <c r="E33" s="128" t="s">
        <v>271</v>
      </c>
      <c r="F33" s="129" t="s">
        <v>272</v>
      </c>
      <c r="G33" s="169">
        <v>35239977.131607302</v>
      </c>
      <c r="H33" s="173">
        <f>SUM(I33:AK33)</f>
        <v>32186646.309999995</v>
      </c>
      <c r="I33" s="115">
        <v>12788470.33</v>
      </c>
      <c r="J33" s="115">
        <v>6098298.2400000002</v>
      </c>
      <c r="K33" s="115">
        <v>1080067.8700000001</v>
      </c>
      <c r="L33" s="115">
        <v>46361.57</v>
      </c>
      <c r="M33" s="115">
        <v>84110.68</v>
      </c>
      <c r="N33" s="115">
        <v>0</v>
      </c>
      <c r="O33" s="115">
        <v>0</v>
      </c>
      <c r="P33" s="115">
        <v>0</v>
      </c>
      <c r="Q33" s="115">
        <v>0</v>
      </c>
      <c r="R33" s="115">
        <v>0</v>
      </c>
      <c r="S33" s="115">
        <v>35550.410000000003</v>
      </c>
      <c r="T33" s="115">
        <v>10663.31</v>
      </c>
      <c r="U33" s="115">
        <v>0</v>
      </c>
      <c r="V33" s="115">
        <v>0</v>
      </c>
      <c r="W33" s="115">
        <v>0</v>
      </c>
      <c r="X33" s="115">
        <v>0</v>
      </c>
      <c r="Y33" s="115">
        <v>0</v>
      </c>
      <c r="Z33" s="115">
        <v>0</v>
      </c>
      <c r="AA33" s="115">
        <v>22140.75</v>
      </c>
      <c r="AB33" s="115">
        <v>0</v>
      </c>
      <c r="AC33" s="115">
        <v>654278.59</v>
      </c>
      <c r="AD33" s="115">
        <v>608050.4</v>
      </c>
      <c r="AE33" s="115">
        <v>271531.31</v>
      </c>
      <c r="AF33" s="115">
        <v>0</v>
      </c>
      <c r="AG33" s="115">
        <v>0</v>
      </c>
      <c r="AH33" s="115">
        <v>5356.03</v>
      </c>
      <c r="AI33" s="115">
        <v>55880.68</v>
      </c>
      <c r="AJ33" s="115">
        <v>6510840.9199999999</v>
      </c>
      <c r="AK33" s="115">
        <v>3915045.22</v>
      </c>
      <c r="AL33" s="115"/>
      <c r="AM33" s="115"/>
      <c r="AN33" s="115"/>
      <c r="AO33" s="115"/>
      <c r="AP33" s="115"/>
    </row>
    <row r="34" spans="2:42" s="116" customFormat="1" ht="19.5" customHeight="1">
      <c r="B34" s="136" t="s">
        <v>16</v>
      </c>
      <c r="C34" s="137" t="s">
        <v>96</v>
      </c>
      <c r="D34" s="127" t="s">
        <v>256</v>
      </c>
      <c r="E34" s="128" t="s">
        <v>273</v>
      </c>
      <c r="F34" s="129" t="s">
        <v>272</v>
      </c>
      <c r="G34" s="169">
        <v>3194916.7583164135</v>
      </c>
      <c r="H34" s="173">
        <f>SUM(I34:AK34)</f>
        <v>2918096.5499999993</v>
      </c>
      <c r="I34" s="115">
        <v>1717324.82</v>
      </c>
      <c r="J34" s="115">
        <v>291882.61</v>
      </c>
      <c r="K34" s="115">
        <v>87702.71</v>
      </c>
      <c r="L34" s="115">
        <v>5825.69</v>
      </c>
      <c r="M34" s="115">
        <v>3541.32</v>
      </c>
      <c r="N34" s="115">
        <v>0</v>
      </c>
      <c r="O34" s="115">
        <v>0</v>
      </c>
      <c r="P34" s="115">
        <v>3540.83</v>
      </c>
      <c r="Q34" s="115">
        <v>0</v>
      </c>
      <c r="R34" s="115">
        <v>229.39</v>
      </c>
      <c r="S34" s="115">
        <v>6295.53</v>
      </c>
      <c r="T34" s="115">
        <v>7475.82</v>
      </c>
      <c r="U34" s="115">
        <v>0</v>
      </c>
      <c r="V34" s="115">
        <v>0</v>
      </c>
      <c r="W34" s="115">
        <v>0</v>
      </c>
      <c r="X34" s="115">
        <v>0</v>
      </c>
      <c r="Y34" s="115">
        <v>0</v>
      </c>
      <c r="Z34" s="115">
        <v>0</v>
      </c>
      <c r="AA34" s="115">
        <v>1180.3499999999999</v>
      </c>
      <c r="AB34" s="115">
        <v>550.79999999999995</v>
      </c>
      <c r="AC34" s="115">
        <v>25358.94</v>
      </c>
      <c r="AD34" s="115">
        <v>264952</v>
      </c>
      <c r="AE34" s="115">
        <v>4485.5</v>
      </c>
      <c r="AF34" s="115">
        <v>0</v>
      </c>
      <c r="AG34" s="115">
        <v>0</v>
      </c>
      <c r="AH34" s="115">
        <v>551.36</v>
      </c>
      <c r="AI34" s="115">
        <v>32922.89</v>
      </c>
      <c r="AJ34" s="115">
        <v>280314.36</v>
      </c>
      <c r="AK34" s="115">
        <v>183961.63</v>
      </c>
      <c r="AL34" s="115"/>
      <c r="AM34" s="115"/>
      <c r="AN34" s="115"/>
      <c r="AO34" s="115"/>
      <c r="AP34" s="115"/>
    </row>
    <row r="35" spans="2:42" s="116" customFormat="1" ht="19.5" customHeight="1">
      <c r="B35" s="136" t="s">
        <v>16</v>
      </c>
      <c r="C35" s="137" t="s">
        <v>96</v>
      </c>
      <c r="D35" s="127" t="s">
        <v>256</v>
      </c>
      <c r="E35" s="128" t="s">
        <v>274</v>
      </c>
      <c r="F35" s="129" t="s">
        <v>272</v>
      </c>
      <c r="G35" s="169">
        <v>31312.947458394021</v>
      </c>
      <c r="H35" s="173">
        <f>SUM(I35:AK35)</f>
        <v>28599.87</v>
      </c>
      <c r="I35" s="115">
        <v>0</v>
      </c>
      <c r="J35" s="115">
        <v>0</v>
      </c>
      <c r="K35" s="115">
        <v>27356.959999999999</v>
      </c>
      <c r="L35" s="115">
        <v>1242.9100000000001</v>
      </c>
      <c r="M35" s="115">
        <v>0</v>
      </c>
      <c r="N35" s="115">
        <v>0</v>
      </c>
      <c r="O35" s="115">
        <v>0</v>
      </c>
      <c r="P35" s="115">
        <v>0</v>
      </c>
      <c r="Q35" s="115">
        <v>0</v>
      </c>
      <c r="R35" s="115">
        <v>0</v>
      </c>
      <c r="S35" s="115">
        <v>0</v>
      </c>
      <c r="T35" s="115">
        <v>0</v>
      </c>
      <c r="U35" s="115">
        <v>0</v>
      </c>
      <c r="V35" s="115">
        <v>0</v>
      </c>
      <c r="W35" s="115">
        <v>0</v>
      </c>
      <c r="X35" s="115">
        <v>0</v>
      </c>
      <c r="Y35" s="115">
        <v>0</v>
      </c>
      <c r="Z35" s="115">
        <v>0</v>
      </c>
      <c r="AA35" s="115">
        <v>0</v>
      </c>
      <c r="AB35" s="115">
        <v>0</v>
      </c>
      <c r="AC35" s="115">
        <v>0</v>
      </c>
      <c r="AD35" s="115">
        <v>0</v>
      </c>
      <c r="AE35" s="115">
        <v>0</v>
      </c>
      <c r="AF35" s="115">
        <v>0</v>
      </c>
      <c r="AG35" s="115">
        <v>0</v>
      </c>
      <c r="AH35" s="115">
        <v>0</v>
      </c>
      <c r="AI35" s="115">
        <v>0</v>
      </c>
      <c r="AJ35" s="115"/>
      <c r="AK35" s="115"/>
      <c r="AL35" s="115"/>
      <c r="AM35" s="115"/>
      <c r="AN35" s="115"/>
      <c r="AO35" s="115"/>
      <c r="AP35" s="115"/>
    </row>
    <row r="36" spans="2:42" ht="14.5">
      <c r="B36" s="125" t="s">
        <v>17</v>
      </c>
      <c r="C36" s="126" t="s">
        <v>97</v>
      </c>
      <c r="D36" s="127" t="s">
        <v>263</v>
      </c>
      <c r="E36" s="128"/>
      <c r="F36" s="129"/>
      <c r="G36" s="169"/>
      <c r="H36" s="173"/>
      <c r="W36" s="115"/>
      <c r="X36" s="115"/>
      <c r="Y36" s="115"/>
      <c r="Z36" s="115"/>
      <c r="AA36" s="115"/>
      <c r="AB36" s="115"/>
      <c r="AC36" s="115"/>
      <c r="AD36" s="115"/>
      <c r="AE36" s="115"/>
      <c r="AF36" s="115"/>
      <c r="AG36" s="115"/>
      <c r="AH36" s="115"/>
      <c r="AI36" s="115"/>
      <c r="AJ36" s="115"/>
      <c r="AK36" s="115"/>
      <c r="AL36" s="115"/>
      <c r="AM36" s="115"/>
      <c r="AN36" s="115"/>
      <c r="AO36" s="115"/>
      <c r="AP36" s="115"/>
    </row>
    <row r="37" spans="2:42" ht="14.5">
      <c r="B37" s="125" t="s">
        <v>18</v>
      </c>
      <c r="C37" s="126" t="s">
        <v>98</v>
      </c>
      <c r="D37" s="127" t="s">
        <v>263</v>
      </c>
      <c r="E37" s="128"/>
      <c r="F37" s="129"/>
      <c r="G37" s="169"/>
      <c r="H37" s="173"/>
      <c r="W37" s="115"/>
      <c r="X37" s="115"/>
      <c r="Y37" s="115"/>
      <c r="Z37" s="115"/>
      <c r="AA37" s="115"/>
      <c r="AB37" s="115"/>
      <c r="AC37" s="115"/>
      <c r="AD37" s="115"/>
      <c r="AE37" s="115"/>
      <c r="AF37" s="115"/>
      <c r="AG37" s="115"/>
      <c r="AH37" s="115"/>
      <c r="AI37" s="115"/>
      <c r="AJ37" s="115"/>
      <c r="AK37" s="115"/>
      <c r="AL37" s="115"/>
      <c r="AM37" s="115"/>
      <c r="AN37" s="115"/>
      <c r="AO37" s="115"/>
      <c r="AP37" s="115"/>
    </row>
    <row r="38" spans="2:42" ht="14.5">
      <c r="B38" s="125" t="s">
        <v>19</v>
      </c>
      <c r="C38" s="126" t="s">
        <v>179</v>
      </c>
      <c r="D38" s="127" t="s">
        <v>256</v>
      </c>
      <c r="E38" s="128" t="s">
        <v>275</v>
      </c>
      <c r="F38" s="129" t="s">
        <v>258</v>
      </c>
      <c r="G38" s="169">
        <v>59268175.393850788</v>
      </c>
      <c r="H38" s="173">
        <f>SUM(I38:AK38)</f>
        <v>54132946.559999995</v>
      </c>
      <c r="I38" s="115">
        <v>11343314</v>
      </c>
      <c r="J38" s="115">
        <v>9046819</v>
      </c>
      <c r="K38" s="115">
        <v>1934000</v>
      </c>
      <c r="L38" s="115">
        <v>1088000</v>
      </c>
      <c r="M38" s="115">
        <v>1361377</v>
      </c>
      <c r="N38" s="115">
        <v>2386619.4700000002</v>
      </c>
      <c r="O38" s="115">
        <v>315662</v>
      </c>
      <c r="P38" s="115">
        <v>0</v>
      </c>
      <c r="Q38" s="115">
        <v>332329.83</v>
      </c>
      <c r="R38" s="115">
        <v>16309766.939999999</v>
      </c>
      <c r="S38" s="115">
        <v>109911</v>
      </c>
      <c r="T38" s="115">
        <v>34800</v>
      </c>
      <c r="U38" s="115">
        <v>42935</v>
      </c>
      <c r="V38" s="115">
        <v>640000</v>
      </c>
      <c r="W38" s="115">
        <v>280359</v>
      </c>
      <c r="X38" s="115">
        <v>477074.25</v>
      </c>
      <c r="Y38" s="115">
        <v>0</v>
      </c>
      <c r="Z38" s="115">
        <v>182385</v>
      </c>
      <c r="AA38" s="115">
        <v>213799</v>
      </c>
      <c r="AB38" s="115">
        <v>88429</v>
      </c>
      <c r="AC38" s="115">
        <v>1114824.8600000001</v>
      </c>
      <c r="AD38" s="115">
        <v>1699625</v>
      </c>
      <c r="AE38" s="115">
        <v>194000</v>
      </c>
      <c r="AF38" s="115">
        <v>0</v>
      </c>
      <c r="AG38" s="115">
        <v>0</v>
      </c>
      <c r="AH38" s="115">
        <v>370881.21</v>
      </c>
      <c r="AI38" s="115">
        <v>431000</v>
      </c>
      <c r="AJ38" s="115">
        <v>4135035</v>
      </c>
      <c r="AK38" s="115">
        <v>0</v>
      </c>
      <c r="AL38" s="115"/>
      <c r="AM38" s="115"/>
      <c r="AN38" s="115"/>
      <c r="AO38" s="115"/>
      <c r="AP38" s="115"/>
    </row>
    <row r="39" spans="2:42" ht="14.5">
      <c r="B39" s="138"/>
      <c r="C39" s="126"/>
      <c r="D39" s="119"/>
      <c r="E39" s="128"/>
      <c r="F39" s="129"/>
      <c r="G39" s="169"/>
      <c r="H39" s="173"/>
      <c r="W39" s="115"/>
      <c r="X39" s="115"/>
      <c r="Y39" s="115"/>
      <c r="Z39" s="115"/>
      <c r="AA39" s="115"/>
      <c r="AB39" s="115"/>
      <c r="AC39" s="115"/>
      <c r="AD39" s="115"/>
      <c r="AE39" s="115"/>
      <c r="AF39" s="115"/>
      <c r="AG39" s="115"/>
      <c r="AH39" s="115"/>
      <c r="AI39" s="115"/>
      <c r="AJ39" s="115"/>
      <c r="AK39" s="115"/>
      <c r="AL39" s="115"/>
      <c r="AM39" s="115"/>
      <c r="AN39" s="115"/>
      <c r="AO39" s="115"/>
      <c r="AP39" s="115"/>
    </row>
    <row r="40" spans="2:42" ht="14.5">
      <c r="B40" s="139" t="s">
        <v>20</v>
      </c>
      <c r="C40" s="140" t="s">
        <v>76</v>
      </c>
      <c r="D40" s="124"/>
      <c r="E40" s="128"/>
      <c r="F40" s="129"/>
      <c r="G40" s="169"/>
      <c r="H40" s="173"/>
      <c r="W40" s="115"/>
      <c r="X40" s="115"/>
      <c r="Y40" s="115"/>
      <c r="Z40" s="115"/>
      <c r="AA40" s="115"/>
      <c r="AB40" s="115"/>
      <c r="AC40" s="115"/>
      <c r="AD40" s="115"/>
      <c r="AE40" s="115"/>
      <c r="AF40" s="115"/>
      <c r="AG40" s="115"/>
      <c r="AH40" s="115"/>
      <c r="AI40" s="115"/>
      <c r="AJ40" s="115"/>
      <c r="AK40" s="115"/>
      <c r="AL40" s="115"/>
      <c r="AM40" s="115"/>
      <c r="AN40" s="115"/>
      <c r="AO40" s="115"/>
      <c r="AP40" s="115"/>
    </row>
    <row r="41" spans="2:42" s="116" customFormat="1" ht="19.5" customHeight="1">
      <c r="B41" s="136" t="s">
        <v>21</v>
      </c>
      <c r="C41" s="137" t="s">
        <v>180</v>
      </c>
      <c r="D41" s="127" t="s">
        <v>256</v>
      </c>
      <c r="E41" s="128" t="s">
        <v>276</v>
      </c>
      <c r="F41" s="129" t="s">
        <v>258</v>
      </c>
      <c r="G41" s="169">
        <v>101786458.92200062</v>
      </c>
      <c r="H41" s="173">
        <f>SUM(I41:AK41)</f>
        <v>92967278.049999997</v>
      </c>
      <c r="I41" s="115">
        <v>23756087</v>
      </c>
      <c r="J41" s="115">
        <v>25226065</v>
      </c>
      <c r="K41" s="115">
        <v>7517306</v>
      </c>
      <c r="L41" s="115">
        <v>3325574</v>
      </c>
      <c r="M41" s="115">
        <v>2925705</v>
      </c>
      <c r="N41" s="115">
        <v>333618</v>
      </c>
      <c r="O41" s="115">
        <v>1606616</v>
      </c>
      <c r="P41" s="115">
        <v>4762360</v>
      </c>
      <c r="Q41" s="115">
        <v>103098</v>
      </c>
      <c r="R41" s="115">
        <v>497048</v>
      </c>
      <c r="S41" s="115">
        <v>704049</v>
      </c>
      <c r="T41" s="115">
        <v>571000</v>
      </c>
      <c r="U41" s="115">
        <v>339664</v>
      </c>
      <c r="V41" s="115">
        <v>1826400</v>
      </c>
      <c r="W41" s="115">
        <v>761000</v>
      </c>
      <c r="X41" s="115">
        <v>527582.56000000006</v>
      </c>
      <c r="Y41" s="115">
        <v>92000</v>
      </c>
      <c r="Z41" s="115">
        <v>518850</v>
      </c>
      <c r="AA41" s="115">
        <v>280956</v>
      </c>
      <c r="AB41" s="115">
        <v>207984</v>
      </c>
      <c r="AC41" s="115">
        <v>6304141</v>
      </c>
      <c r="AD41" s="115">
        <v>4208374</v>
      </c>
      <c r="AE41" s="115">
        <v>575635</v>
      </c>
      <c r="AF41" s="115">
        <v>44645</v>
      </c>
      <c r="AG41" s="115">
        <v>993378</v>
      </c>
      <c r="AH41" s="115">
        <v>840526</v>
      </c>
      <c r="AI41" s="115">
        <v>0</v>
      </c>
      <c r="AJ41" s="115">
        <v>2728858.49</v>
      </c>
      <c r="AK41" s="115">
        <v>1388758</v>
      </c>
      <c r="AL41" s="115"/>
      <c r="AM41" s="115"/>
      <c r="AN41" s="115"/>
      <c r="AO41" s="115"/>
      <c r="AP41" s="115"/>
    </row>
    <row r="42" spans="2:42" ht="14.5">
      <c r="B42" s="138"/>
      <c r="C42" s="141"/>
      <c r="D42" s="119"/>
      <c r="E42" s="128"/>
      <c r="F42" s="129"/>
      <c r="G42" s="169"/>
      <c r="H42" s="173"/>
      <c r="W42" s="115"/>
      <c r="X42" s="115"/>
      <c r="Y42" s="115"/>
      <c r="Z42" s="115"/>
      <c r="AA42" s="115"/>
      <c r="AB42" s="115"/>
      <c r="AC42" s="115"/>
      <c r="AD42" s="115"/>
      <c r="AE42" s="115"/>
      <c r="AF42" s="115"/>
      <c r="AG42" s="115"/>
      <c r="AH42" s="115"/>
      <c r="AI42" s="115"/>
      <c r="AJ42" s="115"/>
      <c r="AK42" s="115"/>
      <c r="AL42" s="115"/>
      <c r="AM42" s="115"/>
      <c r="AN42" s="115"/>
      <c r="AO42" s="115"/>
      <c r="AP42" s="115"/>
    </row>
    <row r="43" spans="2:42" ht="14.5">
      <c r="B43" s="139" t="s">
        <v>22</v>
      </c>
      <c r="C43" s="140" t="s">
        <v>181</v>
      </c>
      <c r="D43" s="119"/>
      <c r="E43" s="128"/>
      <c r="F43" s="129"/>
      <c r="G43" s="169"/>
      <c r="H43" s="173"/>
      <c r="W43" s="115"/>
      <c r="X43" s="115"/>
      <c r="Y43" s="115"/>
      <c r="Z43" s="115"/>
      <c r="AA43" s="115"/>
      <c r="AB43" s="115"/>
      <c r="AC43" s="115"/>
      <c r="AD43" s="115"/>
      <c r="AE43" s="115"/>
      <c r="AF43" s="115"/>
      <c r="AG43" s="115"/>
      <c r="AH43" s="115"/>
      <c r="AI43" s="115"/>
      <c r="AJ43" s="115"/>
      <c r="AK43" s="115"/>
      <c r="AL43" s="115"/>
      <c r="AM43" s="115"/>
      <c r="AN43" s="115"/>
      <c r="AO43" s="115"/>
      <c r="AP43" s="115"/>
    </row>
    <row r="44" spans="2:42" ht="14.5">
      <c r="B44" s="134" t="s">
        <v>23</v>
      </c>
      <c r="C44" s="135" t="s">
        <v>182</v>
      </c>
      <c r="D44" s="119"/>
      <c r="E44" s="128"/>
      <c r="F44" s="129"/>
      <c r="G44" s="169"/>
      <c r="H44" s="173"/>
      <c r="W44" s="115"/>
      <c r="X44" s="115"/>
      <c r="Y44" s="115"/>
      <c r="Z44" s="115"/>
      <c r="AA44" s="115"/>
      <c r="AB44" s="115"/>
      <c r="AC44" s="115"/>
      <c r="AD44" s="115"/>
      <c r="AE44" s="115"/>
      <c r="AF44" s="115"/>
      <c r="AG44" s="115"/>
      <c r="AH44" s="115"/>
      <c r="AI44" s="115"/>
      <c r="AJ44" s="115"/>
      <c r="AK44" s="115"/>
      <c r="AL44" s="115"/>
      <c r="AM44" s="115"/>
      <c r="AN44" s="115"/>
      <c r="AO44" s="115"/>
      <c r="AP44" s="115"/>
    </row>
    <row r="45" spans="2:42" ht="14.5">
      <c r="B45" s="134" t="s">
        <v>24</v>
      </c>
      <c r="C45" s="135" t="s">
        <v>99</v>
      </c>
      <c r="D45" s="119"/>
      <c r="E45" s="128"/>
      <c r="F45" s="129"/>
      <c r="G45" s="169"/>
      <c r="H45" s="173"/>
      <c r="W45" s="115"/>
      <c r="X45" s="115"/>
      <c r="Y45" s="115"/>
      <c r="Z45" s="115"/>
      <c r="AA45" s="115"/>
      <c r="AB45" s="115"/>
      <c r="AC45" s="115"/>
      <c r="AD45" s="115"/>
      <c r="AE45" s="115"/>
      <c r="AF45" s="115"/>
      <c r="AG45" s="115"/>
      <c r="AH45" s="115"/>
      <c r="AI45" s="115"/>
      <c r="AJ45" s="115"/>
      <c r="AK45" s="115"/>
      <c r="AL45" s="115"/>
      <c r="AM45" s="115"/>
      <c r="AN45" s="115"/>
      <c r="AO45" s="115"/>
      <c r="AP45" s="115"/>
    </row>
    <row r="46" spans="2:42" ht="14.5">
      <c r="B46" s="125" t="s">
        <v>25</v>
      </c>
      <c r="C46" s="126" t="s">
        <v>100</v>
      </c>
      <c r="D46" s="127" t="s">
        <v>263</v>
      </c>
      <c r="E46" s="128"/>
      <c r="F46" s="129"/>
      <c r="G46" s="169">
        <f t="shared" ref="G46:G47" si="0">H46+H46/$H$87*$H$90</f>
        <v>0</v>
      </c>
      <c r="H46" s="173">
        <f>SUM(I46:V46)</f>
        <v>0</v>
      </c>
      <c r="W46" s="115"/>
      <c r="X46" s="115"/>
      <c r="Y46" s="115"/>
      <c r="Z46" s="115"/>
      <c r="AA46" s="115"/>
      <c r="AB46" s="115"/>
      <c r="AC46" s="115"/>
      <c r="AD46" s="115"/>
      <c r="AE46" s="115"/>
      <c r="AF46" s="115"/>
      <c r="AG46" s="115"/>
      <c r="AH46" s="115"/>
      <c r="AI46" s="115"/>
      <c r="AJ46" s="115"/>
      <c r="AK46" s="115"/>
      <c r="AL46" s="115"/>
      <c r="AM46" s="115"/>
      <c r="AN46" s="115"/>
      <c r="AO46" s="115"/>
      <c r="AP46" s="115"/>
    </row>
    <row r="47" spans="2:42" s="116" customFormat="1" ht="19.5" customHeight="1">
      <c r="B47" s="136" t="s">
        <v>26</v>
      </c>
      <c r="C47" s="137" t="s">
        <v>101</v>
      </c>
      <c r="D47" s="127" t="s">
        <v>256</v>
      </c>
      <c r="E47" s="128" t="s">
        <v>277</v>
      </c>
      <c r="F47" s="129" t="s">
        <v>278</v>
      </c>
      <c r="G47" s="169">
        <f t="shared" si="0"/>
        <v>0</v>
      </c>
      <c r="H47" s="173">
        <f>SUM(I47:AK47)</f>
        <v>0</v>
      </c>
      <c r="I47" s="115"/>
      <c r="J47" s="115"/>
      <c r="K47" s="115"/>
      <c r="L47" s="115"/>
      <c r="M47" s="115"/>
      <c r="N47" s="115"/>
      <c r="O47" s="115"/>
      <c r="P47" s="115"/>
      <c r="Q47" s="115"/>
      <c r="R47" s="115"/>
      <c r="S47" s="115"/>
      <c r="T47" s="115"/>
      <c r="U47" s="115"/>
      <c r="V47" s="115"/>
      <c r="W47" s="115"/>
      <c r="X47" s="115"/>
      <c r="Y47" s="115"/>
      <c r="Z47" s="115"/>
      <c r="AA47" s="115"/>
      <c r="AB47" s="115"/>
      <c r="AC47" s="115"/>
      <c r="AD47" s="115"/>
      <c r="AE47" s="115"/>
      <c r="AF47" s="115"/>
      <c r="AG47" s="115"/>
      <c r="AH47" s="115"/>
      <c r="AI47" s="115"/>
      <c r="AJ47" s="115"/>
      <c r="AK47" s="115"/>
      <c r="AL47" s="115"/>
      <c r="AM47" s="115"/>
      <c r="AN47" s="115"/>
      <c r="AO47" s="115"/>
      <c r="AP47" s="115"/>
    </row>
    <row r="48" spans="2:42" s="116" customFormat="1" ht="19.5" customHeight="1">
      <c r="B48" s="136" t="s">
        <v>26</v>
      </c>
      <c r="C48" s="137" t="s">
        <v>101</v>
      </c>
      <c r="D48" s="127" t="s">
        <v>279</v>
      </c>
      <c r="E48" s="128" t="s">
        <v>280</v>
      </c>
      <c r="F48" s="129" t="s">
        <v>278</v>
      </c>
      <c r="G48" s="169"/>
      <c r="H48" s="173"/>
      <c r="I48" s="115"/>
      <c r="J48" s="115"/>
      <c r="K48" s="115"/>
      <c r="L48" s="115"/>
      <c r="M48" s="115"/>
      <c r="N48" s="115"/>
      <c r="O48" s="115"/>
      <c r="P48" s="115"/>
      <c r="Q48" s="115"/>
      <c r="R48" s="115"/>
      <c r="S48" s="115"/>
      <c r="T48" s="115"/>
      <c r="U48" s="115"/>
      <c r="V48" s="115"/>
      <c r="W48" s="115"/>
      <c r="X48" s="115"/>
      <c r="Y48" s="115"/>
      <c r="Z48" s="115"/>
      <c r="AA48" s="115"/>
      <c r="AB48" s="115"/>
      <c r="AC48" s="115"/>
      <c r="AD48" s="115"/>
      <c r="AE48" s="115"/>
      <c r="AF48" s="115"/>
      <c r="AG48" s="115"/>
      <c r="AH48" s="115"/>
      <c r="AI48" s="115"/>
      <c r="AJ48" s="115"/>
      <c r="AK48" s="115"/>
      <c r="AL48" s="115"/>
      <c r="AM48" s="115"/>
      <c r="AN48" s="115"/>
      <c r="AO48" s="115"/>
      <c r="AP48" s="115"/>
    </row>
    <row r="49" spans="2:48" ht="14.5">
      <c r="B49" s="125" t="s">
        <v>27</v>
      </c>
      <c r="C49" s="126" t="s">
        <v>87</v>
      </c>
      <c r="D49" s="127" t="s">
        <v>263</v>
      </c>
      <c r="E49" s="128"/>
      <c r="F49" s="129"/>
      <c r="G49" s="169">
        <f>H49+H49/$H$87*$H$90</f>
        <v>0</v>
      </c>
      <c r="H49" s="173">
        <f>SUM(I49:AK49)</f>
        <v>0</v>
      </c>
      <c r="W49" s="115"/>
      <c r="X49" s="115"/>
      <c r="Y49" s="115"/>
      <c r="Z49" s="115"/>
      <c r="AA49" s="115"/>
      <c r="AB49" s="115"/>
      <c r="AC49" s="115"/>
      <c r="AD49" s="115"/>
      <c r="AE49" s="115"/>
      <c r="AF49" s="115"/>
      <c r="AG49" s="115"/>
      <c r="AH49" s="115"/>
      <c r="AI49" s="115"/>
      <c r="AJ49" s="115"/>
      <c r="AK49" s="115"/>
      <c r="AL49" s="115"/>
      <c r="AM49" s="115"/>
      <c r="AN49" s="115"/>
      <c r="AO49" s="115"/>
      <c r="AP49" s="115"/>
    </row>
    <row r="50" spans="2:48" ht="14.5">
      <c r="B50" s="134" t="s">
        <v>28</v>
      </c>
      <c r="C50" s="135" t="s">
        <v>88</v>
      </c>
      <c r="D50" s="124"/>
      <c r="E50" s="128"/>
      <c r="F50" s="129"/>
      <c r="G50" s="171">
        <v>0</v>
      </c>
      <c r="H50" s="173">
        <f t="shared" ref="H50" si="1">SUM(I50:V50)</f>
        <v>0</v>
      </c>
      <c r="W50" s="115"/>
      <c r="X50" s="115"/>
      <c r="Y50" s="115"/>
      <c r="Z50" s="115"/>
      <c r="AA50" s="115"/>
      <c r="AB50" s="115"/>
      <c r="AC50" s="115"/>
      <c r="AD50" s="115"/>
      <c r="AE50" s="115"/>
      <c r="AF50" s="115"/>
      <c r="AG50" s="115"/>
      <c r="AH50" s="115"/>
      <c r="AI50" s="115"/>
      <c r="AJ50" s="115"/>
      <c r="AK50" s="115"/>
      <c r="AL50" s="115"/>
      <c r="AM50" s="115"/>
      <c r="AN50" s="115"/>
      <c r="AO50" s="115"/>
      <c r="AP50" s="115"/>
    </row>
    <row r="51" spans="2:48" s="116" customFormat="1" ht="19.5" customHeight="1">
      <c r="B51" s="136" t="s">
        <v>29</v>
      </c>
      <c r="C51" s="137" t="s">
        <v>102</v>
      </c>
      <c r="D51" s="127" t="s">
        <v>256</v>
      </c>
      <c r="E51" s="128" t="s">
        <v>281</v>
      </c>
      <c r="F51" s="129" t="s">
        <v>258</v>
      </c>
      <c r="G51" s="169"/>
      <c r="H51" s="173"/>
      <c r="I51" s="115"/>
      <c r="J51" s="115"/>
      <c r="K51" s="115"/>
      <c r="L51" s="115"/>
      <c r="M51" s="115"/>
      <c r="N51" s="115">
        <v>0</v>
      </c>
      <c r="O51" s="115">
        <v>0</v>
      </c>
      <c r="P51" s="115">
        <v>0</v>
      </c>
      <c r="Q51" s="115">
        <v>0</v>
      </c>
      <c r="R51" s="115">
        <v>0</v>
      </c>
      <c r="S51" s="115">
        <v>0</v>
      </c>
      <c r="T51" s="115">
        <v>0</v>
      </c>
      <c r="U51" s="115">
        <v>0</v>
      </c>
      <c r="V51" s="115">
        <v>0</v>
      </c>
      <c r="W51" s="115">
        <v>0</v>
      </c>
      <c r="X51" s="115">
        <v>0</v>
      </c>
      <c r="Y51" s="115">
        <v>0</v>
      </c>
      <c r="Z51" s="115">
        <v>0</v>
      </c>
      <c r="AA51" s="115">
        <v>0</v>
      </c>
      <c r="AB51" s="115">
        <v>0</v>
      </c>
      <c r="AC51" s="115">
        <v>0</v>
      </c>
      <c r="AD51" s="115">
        <v>0</v>
      </c>
      <c r="AE51" s="115">
        <v>0</v>
      </c>
      <c r="AF51" s="115">
        <v>0</v>
      </c>
      <c r="AG51" s="115">
        <v>0</v>
      </c>
      <c r="AH51" s="115">
        <v>0</v>
      </c>
      <c r="AI51" s="115">
        <v>0</v>
      </c>
      <c r="AJ51" s="115">
        <v>0</v>
      </c>
      <c r="AK51" s="115">
        <v>0</v>
      </c>
      <c r="AL51" s="115"/>
      <c r="AM51" s="115"/>
      <c r="AN51" s="115"/>
      <c r="AO51" s="115"/>
      <c r="AP51" s="115"/>
    </row>
    <row r="52" spans="2:48" s="116" customFormat="1" ht="19.5" customHeight="1">
      <c r="B52" s="136" t="s">
        <v>29</v>
      </c>
      <c r="C52" s="137" t="s">
        <v>102</v>
      </c>
      <c r="D52" s="127" t="s">
        <v>256</v>
      </c>
      <c r="E52" s="128" t="s">
        <v>282</v>
      </c>
      <c r="F52" s="129" t="s">
        <v>258</v>
      </c>
      <c r="G52" s="169">
        <v>299202309.37604338</v>
      </c>
      <c r="H52" s="173">
        <f>SUM(I52:AK52)</f>
        <v>273278239.39999998</v>
      </c>
      <c r="I52" s="115">
        <v>106780287</v>
      </c>
      <c r="J52" s="115">
        <v>67618385</v>
      </c>
      <c r="K52" s="115">
        <v>17326177</v>
      </c>
      <c r="L52" s="115">
        <v>2391400</v>
      </c>
      <c r="M52" s="115">
        <v>8000000</v>
      </c>
      <c r="N52" s="115">
        <v>0</v>
      </c>
      <c r="O52" s="115">
        <v>2218400</v>
      </c>
      <c r="P52" s="115">
        <v>0</v>
      </c>
      <c r="Q52" s="115">
        <v>0</v>
      </c>
      <c r="R52" s="115">
        <v>0</v>
      </c>
      <c r="S52" s="115">
        <v>457518</v>
      </c>
      <c r="T52" s="115">
        <v>61100</v>
      </c>
      <c r="U52" s="115">
        <v>246817</v>
      </c>
      <c r="V52" s="115">
        <v>7107882</v>
      </c>
      <c r="W52" s="115">
        <v>2324786</v>
      </c>
      <c r="X52" s="115">
        <v>7375334</v>
      </c>
      <c r="Y52" s="115">
        <v>110000</v>
      </c>
      <c r="Z52" s="115">
        <v>2200</v>
      </c>
      <c r="AA52" s="115">
        <v>1882791</v>
      </c>
      <c r="AB52" s="115">
        <v>348586</v>
      </c>
      <c r="AC52" s="115">
        <v>7591689</v>
      </c>
      <c r="AD52" s="115">
        <v>18410366.93</v>
      </c>
      <c r="AE52" s="115">
        <v>221000</v>
      </c>
      <c r="AF52" s="115">
        <v>0</v>
      </c>
      <c r="AG52" s="115">
        <v>61000</v>
      </c>
      <c r="AH52" s="115">
        <v>92106</v>
      </c>
      <c r="AI52" s="115">
        <v>0</v>
      </c>
      <c r="AJ52" s="115">
        <v>18970414.469999999</v>
      </c>
      <c r="AK52" s="115">
        <v>3680000</v>
      </c>
      <c r="AL52" s="115"/>
      <c r="AM52" s="115"/>
      <c r="AN52" s="115"/>
      <c r="AO52" s="115"/>
      <c r="AP52" s="115"/>
    </row>
    <row r="53" spans="2:48" s="116" customFormat="1" ht="19.5" customHeight="1">
      <c r="B53" s="136" t="s">
        <v>30</v>
      </c>
      <c r="C53" s="137" t="s">
        <v>103</v>
      </c>
      <c r="D53" s="127" t="s">
        <v>256</v>
      </c>
      <c r="E53" s="128" t="s">
        <v>283</v>
      </c>
      <c r="F53" s="129" t="s">
        <v>258</v>
      </c>
      <c r="G53" s="169">
        <f t="shared" ref="G53:G55" si="2">H53+H53/$H$87*$H$90</f>
        <v>0</v>
      </c>
      <c r="H53" s="173">
        <f>SUM(I53:AK53)</f>
        <v>0</v>
      </c>
      <c r="I53" s="115"/>
      <c r="J53" s="115">
        <v>0</v>
      </c>
      <c r="K53" s="115">
        <v>0</v>
      </c>
      <c r="L53" s="115">
        <v>0</v>
      </c>
      <c r="M53" s="115">
        <v>0</v>
      </c>
      <c r="N53" s="115">
        <v>0</v>
      </c>
      <c r="O53" s="115">
        <v>0</v>
      </c>
      <c r="P53" s="115">
        <v>0</v>
      </c>
      <c r="Q53" s="115">
        <v>0</v>
      </c>
      <c r="R53" s="115">
        <v>0</v>
      </c>
      <c r="S53" s="115">
        <v>0</v>
      </c>
      <c r="T53" s="115">
        <v>0</v>
      </c>
      <c r="U53" s="115">
        <v>0</v>
      </c>
      <c r="V53" s="115">
        <v>0</v>
      </c>
      <c r="W53" s="115">
        <v>0</v>
      </c>
      <c r="X53" s="115">
        <v>0</v>
      </c>
      <c r="Y53" s="115">
        <v>0</v>
      </c>
      <c r="Z53" s="115">
        <v>0</v>
      </c>
      <c r="AA53" s="115">
        <v>0</v>
      </c>
      <c r="AB53" s="115">
        <v>0</v>
      </c>
      <c r="AC53" s="115">
        <v>0</v>
      </c>
      <c r="AD53" s="115">
        <v>0</v>
      </c>
      <c r="AE53" s="115">
        <v>0</v>
      </c>
      <c r="AF53" s="115">
        <v>0</v>
      </c>
      <c r="AG53" s="115">
        <v>0</v>
      </c>
      <c r="AH53" s="115">
        <v>0</v>
      </c>
      <c r="AI53" s="115">
        <v>0</v>
      </c>
      <c r="AJ53" s="115">
        <v>0</v>
      </c>
      <c r="AK53" s="115">
        <v>0</v>
      </c>
      <c r="AL53" s="115"/>
      <c r="AM53" s="115"/>
      <c r="AN53" s="115"/>
      <c r="AO53" s="115"/>
      <c r="AP53" s="115"/>
    </row>
    <row r="54" spans="2:48" s="116" customFormat="1" ht="19.5" customHeight="1">
      <c r="B54" s="136" t="s">
        <v>30</v>
      </c>
      <c r="C54" s="137" t="s">
        <v>103</v>
      </c>
      <c r="D54" s="127" t="s">
        <v>256</v>
      </c>
      <c r="E54" s="128" t="s">
        <v>284</v>
      </c>
      <c r="F54" s="129" t="s">
        <v>258</v>
      </c>
      <c r="G54" s="169">
        <f t="shared" si="2"/>
        <v>0</v>
      </c>
      <c r="H54" s="173">
        <f>SUM(I54:AK54)</f>
        <v>0</v>
      </c>
      <c r="I54" s="115"/>
      <c r="J54" s="115">
        <v>0</v>
      </c>
      <c r="K54" s="115">
        <v>0</v>
      </c>
      <c r="L54" s="115">
        <v>0</v>
      </c>
      <c r="M54" s="115">
        <v>0</v>
      </c>
      <c r="N54" s="115">
        <v>0</v>
      </c>
      <c r="O54" s="115">
        <v>0</v>
      </c>
      <c r="P54" s="115">
        <v>0</v>
      </c>
      <c r="Q54" s="115">
        <v>0</v>
      </c>
      <c r="R54" s="115">
        <v>0</v>
      </c>
      <c r="S54" s="115">
        <v>0</v>
      </c>
      <c r="T54" s="115">
        <v>0</v>
      </c>
      <c r="U54" s="115">
        <v>0</v>
      </c>
      <c r="V54" s="115">
        <v>0</v>
      </c>
      <c r="W54" s="115">
        <v>0</v>
      </c>
      <c r="X54" s="115">
        <v>0</v>
      </c>
      <c r="Y54" s="115">
        <v>0</v>
      </c>
      <c r="Z54" s="115">
        <v>0</v>
      </c>
      <c r="AA54" s="115">
        <v>0</v>
      </c>
      <c r="AB54" s="115">
        <v>0</v>
      </c>
      <c r="AC54" s="115">
        <v>0</v>
      </c>
      <c r="AD54" s="115">
        <v>0</v>
      </c>
      <c r="AE54" s="115">
        <v>0</v>
      </c>
      <c r="AF54" s="115">
        <v>0</v>
      </c>
      <c r="AG54" s="115">
        <v>0</v>
      </c>
      <c r="AH54" s="115">
        <v>0</v>
      </c>
      <c r="AI54" s="115">
        <v>0</v>
      </c>
      <c r="AJ54" s="115">
        <v>0</v>
      </c>
      <c r="AK54" s="115">
        <v>0</v>
      </c>
      <c r="AL54" s="115"/>
      <c r="AM54" s="115"/>
      <c r="AN54" s="115"/>
      <c r="AO54" s="115"/>
      <c r="AP54" s="115"/>
    </row>
    <row r="55" spans="2:48" s="116" customFormat="1" ht="19.5" customHeight="1">
      <c r="B55" s="136" t="s">
        <v>30</v>
      </c>
      <c r="C55" s="137" t="s">
        <v>103</v>
      </c>
      <c r="D55" s="127" t="s">
        <v>256</v>
      </c>
      <c r="E55" s="128" t="s">
        <v>285</v>
      </c>
      <c r="F55" s="129" t="s">
        <v>258</v>
      </c>
      <c r="G55" s="169">
        <f t="shared" si="2"/>
        <v>0</v>
      </c>
      <c r="H55" s="173">
        <f>SUM(I55:AK55)</f>
        <v>0</v>
      </c>
      <c r="I55" s="115"/>
      <c r="J55" s="115">
        <v>0</v>
      </c>
      <c r="K55" s="115">
        <v>0</v>
      </c>
      <c r="L55" s="115">
        <v>0</v>
      </c>
      <c r="M55" s="115">
        <v>0</v>
      </c>
      <c r="N55" s="115">
        <v>0</v>
      </c>
      <c r="O55" s="115">
        <v>0</v>
      </c>
      <c r="P55" s="115">
        <v>0</v>
      </c>
      <c r="Q55" s="115">
        <v>0</v>
      </c>
      <c r="R55" s="115">
        <v>0</v>
      </c>
      <c r="S55" s="115">
        <v>0</v>
      </c>
      <c r="T55" s="115">
        <v>0</v>
      </c>
      <c r="U55" s="115">
        <v>0</v>
      </c>
      <c r="V55" s="115">
        <v>0</v>
      </c>
      <c r="W55" s="115">
        <v>0</v>
      </c>
      <c r="X55" s="115">
        <v>0</v>
      </c>
      <c r="Y55" s="115">
        <v>0</v>
      </c>
      <c r="Z55" s="115">
        <v>0</v>
      </c>
      <c r="AA55" s="115">
        <v>0</v>
      </c>
      <c r="AB55" s="115">
        <v>0</v>
      </c>
      <c r="AC55" s="115">
        <v>0</v>
      </c>
      <c r="AD55" s="115">
        <v>0</v>
      </c>
      <c r="AE55" s="115">
        <v>0</v>
      </c>
      <c r="AF55" s="115">
        <v>0</v>
      </c>
      <c r="AG55" s="115">
        <v>0</v>
      </c>
      <c r="AH55" s="115">
        <v>0</v>
      </c>
      <c r="AI55" s="115">
        <v>0</v>
      </c>
      <c r="AJ55" s="115">
        <v>0</v>
      </c>
      <c r="AK55" s="115">
        <v>0</v>
      </c>
      <c r="AL55" s="115"/>
      <c r="AM55" s="115"/>
      <c r="AN55" s="115"/>
      <c r="AO55" s="115"/>
      <c r="AP55" s="115"/>
    </row>
    <row r="56" spans="2:48" ht="14.5">
      <c r="B56" s="134" t="s">
        <v>28</v>
      </c>
      <c r="C56" s="135" t="s">
        <v>183</v>
      </c>
      <c r="D56" s="124"/>
      <c r="E56" s="128"/>
      <c r="F56" s="129"/>
      <c r="G56" s="169"/>
      <c r="H56" s="173"/>
      <c r="W56" s="115"/>
      <c r="X56" s="115"/>
      <c r="Y56" s="115"/>
      <c r="Z56" s="115"/>
      <c r="AA56" s="115"/>
      <c r="AB56" s="115"/>
      <c r="AC56" s="115"/>
      <c r="AD56" s="115"/>
      <c r="AE56" s="115"/>
      <c r="AF56" s="115"/>
      <c r="AG56" s="115"/>
      <c r="AH56" s="115"/>
      <c r="AI56" s="115"/>
      <c r="AJ56" s="115"/>
      <c r="AK56" s="115"/>
      <c r="AL56" s="115"/>
      <c r="AM56" s="115"/>
      <c r="AN56" s="115"/>
      <c r="AO56" s="115"/>
      <c r="AP56" s="115"/>
    </row>
    <row r="57" spans="2:48" ht="19.5" customHeight="1">
      <c r="B57" s="125" t="s">
        <v>31</v>
      </c>
      <c r="C57" s="126" t="s">
        <v>184</v>
      </c>
      <c r="D57" s="127" t="s">
        <v>286</v>
      </c>
      <c r="E57" s="128" t="s">
        <v>287</v>
      </c>
      <c r="F57" s="129" t="s">
        <v>288</v>
      </c>
      <c r="G57" s="169">
        <f t="shared" ref="G57:G58" si="3">H57+H57/$H$87*$H$90</f>
        <v>0</v>
      </c>
      <c r="H57" s="173">
        <f>SUM(I57:AK57)</f>
        <v>0</v>
      </c>
      <c r="W57" s="115"/>
      <c r="X57" s="115"/>
      <c r="Y57" s="115"/>
      <c r="Z57" s="115"/>
      <c r="AA57" s="115"/>
      <c r="AB57" s="115"/>
      <c r="AC57" s="115"/>
      <c r="AD57" s="115"/>
      <c r="AE57" s="115"/>
      <c r="AF57" s="115"/>
      <c r="AG57" s="115"/>
      <c r="AH57" s="115"/>
      <c r="AI57" s="115"/>
      <c r="AJ57" s="115"/>
      <c r="AK57" s="115"/>
      <c r="AL57" s="115"/>
      <c r="AM57" s="115"/>
      <c r="AN57" s="115"/>
      <c r="AO57" s="115"/>
      <c r="AP57" s="115"/>
    </row>
    <row r="58" spans="2:48" ht="14.5">
      <c r="B58" s="125" t="s">
        <v>32</v>
      </c>
      <c r="C58" s="126" t="s">
        <v>89</v>
      </c>
      <c r="D58" s="127" t="s">
        <v>263</v>
      </c>
      <c r="E58" s="128"/>
      <c r="F58" s="129"/>
      <c r="G58" s="169">
        <f t="shared" si="3"/>
        <v>0</v>
      </c>
      <c r="H58" s="173">
        <f>SUM(I58:AK58)</f>
        <v>0</v>
      </c>
      <c r="W58" s="115"/>
      <c r="X58" s="115"/>
      <c r="Y58" s="115"/>
      <c r="Z58" s="115"/>
      <c r="AA58" s="115"/>
      <c r="AB58" s="115"/>
      <c r="AC58" s="115"/>
      <c r="AD58" s="115"/>
      <c r="AE58" s="115"/>
      <c r="AF58" s="115"/>
      <c r="AG58" s="115"/>
      <c r="AH58" s="115"/>
      <c r="AI58" s="115"/>
      <c r="AJ58" s="115"/>
      <c r="AK58" s="115"/>
      <c r="AL58" s="115"/>
      <c r="AM58" s="115"/>
      <c r="AN58" s="115"/>
      <c r="AO58" s="115"/>
      <c r="AP58" s="115"/>
    </row>
    <row r="59" spans="2:48" ht="14.5">
      <c r="B59" s="125" t="s">
        <v>33</v>
      </c>
      <c r="C59" s="126" t="s">
        <v>185</v>
      </c>
      <c r="D59" s="127" t="s">
        <v>286</v>
      </c>
      <c r="E59" s="128" t="s">
        <v>289</v>
      </c>
      <c r="F59" s="129" t="s">
        <v>288</v>
      </c>
      <c r="G59" s="169"/>
      <c r="H59" s="173"/>
      <c r="I59" s="115"/>
      <c r="J59" s="115"/>
      <c r="K59" s="115"/>
      <c r="L59" s="115"/>
      <c r="M59" s="115"/>
      <c r="N59" s="115"/>
      <c r="O59" s="115"/>
      <c r="P59" s="115"/>
      <c r="Q59" s="115"/>
      <c r="R59" s="115"/>
      <c r="S59" s="115"/>
      <c r="T59" s="115"/>
      <c r="U59" s="115"/>
      <c r="V59" s="115"/>
      <c r="W59" s="115"/>
      <c r="X59" s="115"/>
      <c r="Y59" s="115"/>
      <c r="Z59" s="115"/>
      <c r="AA59" s="115"/>
      <c r="AB59" s="115"/>
      <c r="AC59" s="115"/>
      <c r="AD59" s="115"/>
      <c r="AE59" s="115"/>
      <c r="AF59" s="115"/>
      <c r="AG59" s="115"/>
      <c r="AH59" s="115"/>
      <c r="AI59" s="115"/>
      <c r="AJ59" s="115"/>
      <c r="AK59" s="115"/>
      <c r="AL59" s="115"/>
      <c r="AM59" s="115"/>
      <c r="AN59" s="115"/>
      <c r="AO59" s="115"/>
      <c r="AP59" s="115"/>
      <c r="AQ59" s="116"/>
      <c r="AR59" s="116"/>
      <c r="AS59" s="116"/>
      <c r="AT59" s="116"/>
      <c r="AU59" s="116"/>
      <c r="AV59" s="116"/>
    </row>
    <row r="60" spans="2:48" ht="14.5">
      <c r="B60" s="125" t="s">
        <v>33</v>
      </c>
      <c r="C60" s="126" t="s">
        <v>185</v>
      </c>
      <c r="D60" s="127" t="s">
        <v>286</v>
      </c>
      <c r="E60" s="128" t="s">
        <v>290</v>
      </c>
      <c r="F60" s="129" t="s">
        <v>291</v>
      </c>
      <c r="G60" s="169"/>
      <c r="H60" s="173"/>
      <c r="I60" s="115"/>
      <c r="J60" s="115"/>
      <c r="K60" s="115"/>
      <c r="L60" s="115"/>
      <c r="M60" s="115"/>
      <c r="N60" s="115"/>
      <c r="O60" s="115"/>
      <c r="P60" s="115"/>
      <c r="Q60" s="115"/>
      <c r="R60" s="115"/>
      <c r="S60" s="115"/>
      <c r="T60" s="115"/>
      <c r="U60" s="115"/>
      <c r="V60" s="115"/>
      <c r="W60" s="115"/>
      <c r="X60" s="115"/>
      <c r="Y60" s="115"/>
      <c r="Z60" s="115"/>
      <c r="AA60" s="115"/>
      <c r="AB60" s="115"/>
      <c r="AC60" s="115"/>
      <c r="AD60" s="115"/>
      <c r="AE60" s="115"/>
      <c r="AF60" s="115"/>
      <c r="AG60" s="115"/>
      <c r="AH60" s="115"/>
      <c r="AI60" s="115"/>
      <c r="AJ60" s="115"/>
      <c r="AK60" s="115"/>
      <c r="AL60" s="115"/>
      <c r="AM60" s="115"/>
      <c r="AN60" s="115"/>
      <c r="AO60" s="115"/>
      <c r="AP60" s="115"/>
      <c r="AQ60" s="116"/>
      <c r="AR60" s="116"/>
      <c r="AS60" s="116"/>
      <c r="AT60" s="116"/>
      <c r="AU60" s="116"/>
      <c r="AV60" s="116"/>
    </row>
    <row r="61" spans="2:48" ht="14.5">
      <c r="B61" s="125" t="s">
        <v>33</v>
      </c>
      <c r="C61" s="126" t="s">
        <v>185</v>
      </c>
      <c r="D61" s="127" t="s">
        <v>286</v>
      </c>
      <c r="E61" s="128" t="s">
        <v>292</v>
      </c>
      <c r="F61" s="129" t="s">
        <v>291</v>
      </c>
      <c r="G61" s="169"/>
      <c r="H61" s="173"/>
      <c r="I61" s="115"/>
      <c r="J61" s="115"/>
      <c r="K61" s="115"/>
      <c r="L61" s="115"/>
      <c r="M61" s="115"/>
      <c r="N61" s="115"/>
      <c r="O61" s="115"/>
      <c r="P61" s="115"/>
      <c r="Q61" s="115"/>
      <c r="R61" s="115"/>
      <c r="S61" s="115"/>
      <c r="T61" s="115"/>
      <c r="U61" s="115"/>
      <c r="V61" s="115"/>
      <c r="W61" s="115"/>
      <c r="X61" s="115"/>
      <c r="Y61" s="115"/>
      <c r="Z61" s="115"/>
      <c r="AA61" s="115"/>
      <c r="AB61" s="115"/>
      <c r="AC61" s="115"/>
      <c r="AD61" s="115"/>
      <c r="AE61" s="115"/>
      <c r="AF61" s="115"/>
      <c r="AG61" s="115"/>
      <c r="AH61" s="115"/>
      <c r="AI61" s="115"/>
      <c r="AJ61" s="115"/>
      <c r="AK61" s="115"/>
      <c r="AL61" s="115"/>
      <c r="AM61" s="115"/>
      <c r="AN61" s="115"/>
      <c r="AO61" s="115"/>
      <c r="AP61" s="115"/>
      <c r="AQ61" s="116"/>
      <c r="AR61" s="116"/>
      <c r="AS61" s="116"/>
      <c r="AT61" s="116"/>
      <c r="AU61" s="116"/>
      <c r="AV61" s="116"/>
    </row>
    <row r="62" spans="2:48" ht="14.5">
      <c r="B62" s="125" t="s">
        <v>34</v>
      </c>
      <c r="C62" s="126" t="s">
        <v>186</v>
      </c>
      <c r="D62" s="127" t="s">
        <v>286</v>
      </c>
      <c r="E62" s="128" t="s">
        <v>293</v>
      </c>
      <c r="F62" s="129" t="s">
        <v>288</v>
      </c>
      <c r="G62" s="169"/>
      <c r="H62" s="173"/>
      <c r="W62" s="115"/>
      <c r="X62" s="115"/>
      <c r="Y62" s="115"/>
      <c r="Z62" s="115"/>
      <c r="AA62" s="115"/>
      <c r="AB62" s="115"/>
      <c r="AC62" s="115"/>
      <c r="AD62" s="115"/>
      <c r="AE62" s="115"/>
      <c r="AF62" s="115"/>
      <c r="AG62" s="115"/>
      <c r="AH62" s="115"/>
      <c r="AI62" s="115"/>
      <c r="AJ62" s="115"/>
      <c r="AK62" s="115"/>
      <c r="AL62" s="115"/>
      <c r="AM62" s="115"/>
      <c r="AN62" s="115"/>
      <c r="AO62" s="115"/>
      <c r="AP62" s="115"/>
    </row>
    <row r="63" spans="2:48" ht="14.5">
      <c r="B63" s="134" t="s">
        <v>35</v>
      </c>
      <c r="C63" s="135" t="s">
        <v>77</v>
      </c>
      <c r="D63" s="124"/>
      <c r="E63" s="128"/>
      <c r="F63" s="129"/>
      <c r="G63" s="169"/>
      <c r="H63" s="173"/>
      <c r="W63" s="115"/>
      <c r="X63" s="115"/>
      <c r="Y63" s="115"/>
      <c r="Z63" s="115"/>
      <c r="AA63" s="115"/>
      <c r="AB63" s="115"/>
      <c r="AC63" s="115"/>
      <c r="AD63" s="115"/>
      <c r="AE63" s="115"/>
      <c r="AF63" s="115"/>
      <c r="AG63" s="115"/>
      <c r="AH63" s="115"/>
      <c r="AI63" s="115"/>
      <c r="AJ63" s="115"/>
      <c r="AK63" s="115"/>
      <c r="AL63" s="115"/>
      <c r="AM63" s="115"/>
      <c r="AN63" s="115"/>
      <c r="AO63" s="115"/>
      <c r="AP63" s="115"/>
    </row>
    <row r="64" spans="2:48" ht="14.5">
      <c r="B64" s="142" t="s">
        <v>36</v>
      </c>
      <c r="C64" s="126" t="s">
        <v>104</v>
      </c>
      <c r="D64" s="127" t="s">
        <v>286</v>
      </c>
      <c r="E64" s="128" t="s">
        <v>294</v>
      </c>
      <c r="F64" s="129" t="s">
        <v>295</v>
      </c>
      <c r="G64" s="169"/>
      <c r="H64" s="173"/>
      <c r="I64" s="115"/>
      <c r="J64" s="115"/>
      <c r="K64" s="115"/>
      <c r="L64" s="115"/>
      <c r="M64" s="115"/>
      <c r="N64" s="115"/>
      <c r="O64" s="115"/>
      <c r="P64" s="115"/>
      <c r="Q64" s="115"/>
      <c r="R64" s="115"/>
      <c r="S64" s="115"/>
      <c r="T64" s="115"/>
      <c r="U64" s="115"/>
      <c r="V64" s="115"/>
      <c r="W64" s="115"/>
      <c r="X64" s="115"/>
      <c r="Y64" s="115"/>
      <c r="Z64" s="115"/>
      <c r="AA64" s="115"/>
      <c r="AB64" s="115"/>
      <c r="AC64" s="115"/>
      <c r="AD64" s="115"/>
      <c r="AE64" s="115"/>
      <c r="AF64" s="115"/>
      <c r="AG64" s="115"/>
      <c r="AH64" s="115"/>
      <c r="AI64" s="115"/>
      <c r="AJ64" s="115"/>
      <c r="AK64" s="115"/>
      <c r="AL64" s="115"/>
      <c r="AM64" s="115"/>
      <c r="AN64" s="115"/>
      <c r="AO64" s="115"/>
      <c r="AP64" s="115"/>
    </row>
    <row r="65" spans="2:42" ht="19.5" customHeight="1">
      <c r="B65" s="125" t="s">
        <v>37</v>
      </c>
      <c r="C65" s="126" t="s">
        <v>187</v>
      </c>
      <c r="D65" s="127" t="s">
        <v>286</v>
      </c>
      <c r="E65" s="128" t="s">
        <v>296</v>
      </c>
      <c r="F65" s="129" t="s">
        <v>288</v>
      </c>
      <c r="G65" s="172"/>
      <c r="H65" s="173"/>
      <c r="W65" s="115"/>
      <c r="X65" s="115"/>
      <c r="Y65" s="115"/>
      <c r="Z65" s="115"/>
      <c r="AA65" s="115"/>
      <c r="AB65" s="115"/>
      <c r="AC65" s="115"/>
      <c r="AD65" s="115"/>
      <c r="AE65" s="115"/>
      <c r="AF65" s="115"/>
      <c r="AG65" s="115"/>
      <c r="AH65" s="115"/>
      <c r="AI65" s="115"/>
      <c r="AJ65" s="115"/>
      <c r="AK65" s="115"/>
      <c r="AL65" s="115"/>
      <c r="AM65" s="115"/>
      <c r="AN65" s="115"/>
      <c r="AO65" s="115"/>
      <c r="AP65" s="115"/>
    </row>
    <row r="66" spans="2:42" ht="19.5" customHeight="1">
      <c r="B66" s="125" t="s">
        <v>37</v>
      </c>
      <c r="C66" s="126" t="s">
        <v>187</v>
      </c>
      <c r="D66" s="127" t="s">
        <v>286</v>
      </c>
      <c r="E66" s="128" t="s">
        <v>297</v>
      </c>
      <c r="F66" s="129" t="s">
        <v>288</v>
      </c>
      <c r="G66" s="172"/>
      <c r="H66" s="173"/>
      <c r="W66" s="115"/>
      <c r="X66" s="115"/>
      <c r="Y66" s="115"/>
      <c r="Z66" s="115"/>
      <c r="AA66" s="115"/>
      <c r="AB66" s="115"/>
      <c r="AC66" s="115"/>
      <c r="AD66" s="115"/>
      <c r="AE66" s="115"/>
      <c r="AF66" s="115"/>
      <c r="AG66" s="115"/>
      <c r="AH66" s="115"/>
      <c r="AI66" s="115"/>
      <c r="AJ66" s="115"/>
      <c r="AK66" s="115"/>
      <c r="AL66" s="115"/>
      <c r="AM66" s="115"/>
      <c r="AN66" s="115"/>
      <c r="AO66" s="115"/>
      <c r="AP66" s="115"/>
    </row>
    <row r="67" spans="2:42" ht="19.5" customHeight="1">
      <c r="B67" s="125" t="s">
        <v>37</v>
      </c>
      <c r="C67" s="126" t="s">
        <v>187</v>
      </c>
      <c r="D67" s="127" t="s">
        <v>286</v>
      </c>
      <c r="E67" s="128" t="s">
        <v>298</v>
      </c>
      <c r="F67" s="129" t="s">
        <v>288</v>
      </c>
      <c r="G67" s="172"/>
      <c r="H67" s="173"/>
      <c r="W67" s="115"/>
      <c r="X67" s="115"/>
      <c r="Y67" s="115"/>
      <c r="Z67" s="115"/>
      <c r="AA67" s="115"/>
      <c r="AB67" s="115"/>
      <c r="AC67" s="115"/>
      <c r="AD67" s="115"/>
      <c r="AE67" s="115"/>
      <c r="AF67" s="115"/>
      <c r="AG67" s="115"/>
      <c r="AH67" s="115"/>
      <c r="AI67" s="115"/>
      <c r="AJ67" s="115"/>
      <c r="AK67" s="115"/>
      <c r="AL67" s="115"/>
      <c r="AM67" s="115"/>
      <c r="AN67" s="115"/>
      <c r="AO67" s="115"/>
      <c r="AP67" s="115"/>
    </row>
    <row r="68" spans="2:42" ht="19.5" customHeight="1">
      <c r="B68" s="125" t="s">
        <v>37</v>
      </c>
      <c r="C68" s="126" t="s">
        <v>187</v>
      </c>
      <c r="D68" s="127" t="s">
        <v>286</v>
      </c>
      <c r="E68" s="128" t="s">
        <v>299</v>
      </c>
      <c r="F68" s="129" t="s">
        <v>288</v>
      </c>
      <c r="G68" s="172"/>
      <c r="H68" s="173"/>
      <c r="W68" s="115"/>
      <c r="X68" s="115"/>
      <c r="Y68" s="115"/>
      <c r="Z68" s="115"/>
      <c r="AA68" s="115"/>
      <c r="AB68" s="115"/>
      <c r="AC68" s="115"/>
      <c r="AD68" s="115"/>
      <c r="AE68" s="115"/>
      <c r="AF68" s="115"/>
      <c r="AG68" s="115"/>
      <c r="AH68" s="115"/>
      <c r="AI68" s="115"/>
      <c r="AJ68" s="115"/>
      <c r="AK68" s="115"/>
      <c r="AL68" s="115"/>
      <c r="AM68" s="115"/>
      <c r="AN68" s="115"/>
      <c r="AO68" s="115"/>
      <c r="AP68" s="115"/>
    </row>
    <row r="69" spans="2:42" ht="19.5" customHeight="1">
      <c r="B69" s="125" t="s">
        <v>37</v>
      </c>
      <c r="C69" s="126" t="s">
        <v>187</v>
      </c>
      <c r="D69" s="127" t="s">
        <v>286</v>
      </c>
      <c r="E69" s="128" t="s">
        <v>300</v>
      </c>
      <c r="F69" s="129" t="s">
        <v>288</v>
      </c>
      <c r="G69" s="172"/>
      <c r="H69" s="173"/>
      <c r="W69" s="115"/>
      <c r="X69" s="115"/>
      <c r="Y69" s="115"/>
      <c r="Z69" s="115"/>
      <c r="AA69" s="115"/>
      <c r="AB69" s="115"/>
      <c r="AC69" s="115"/>
      <c r="AD69" s="115"/>
      <c r="AE69" s="115"/>
      <c r="AF69" s="115"/>
      <c r="AG69" s="115"/>
      <c r="AH69" s="115"/>
      <c r="AI69" s="115"/>
      <c r="AJ69" s="115"/>
      <c r="AK69" s="115"/>
      <c r="AL69" s="115"/>
      <c r="AM69" s="115"/>
      <c r="AN69" s="115"/>
      <c r="AO69" s="115"/>
      <c r="AP69" s="115"/>
    </row>
    <row r="70" spans="2:42" ht="19.5" customHeight="1">
      <c r="B70" s="125" t="s">
        <v>37</v>
      </c>
      <c r="C70" s="126" t="s">
        <v>187</v>
      </c>
      <c r="D70" s="127" t="s">
        <v>286</v>
      </c>
      <c r="E70" s="128" t="s">
        <v>301</v>
      </c>
      <c r="F70" s="129" t="s">
        <v>288</v>
      </c>
      <c r="G70" s="172"/>
      <c r="H70" s="173"/>
      <c r="W70" s="115"/>
      <c r="X70" s="115"/>
      <c r="Y70" s="115"/>
      <c r="Z70" s="115"/>
      <c r="AA70" s="115"/>
      <c r="AB70" s="115"/>
      <c r="AC70" s="115"/>
      <c r="AD70" s="115"/>
      <c r="AE70" s="115"/>
      <c r="AF70" s="115"/>
      <c r="AG70" s="115"/>
      <c r="AH70" s="115"/>
      <c r="AI70" s="115"/>
      <c r="AJ70" s="115"/>
      <c r="AK70" s="115"/>
      <c r="AL70" s="115"/>
      <c r="AM70" s="115"/>
      <c r="AN70" s="115"/>
      <c r="AO70" s="115"/>
      <c r="AP70" s="115"/>
    </row>
    <row r="71" spans="2:42" ht="19.5" customHeight="1">
      <c r="B71" s="125" t="s">
        <v>37</v>
      </c>
      <c r="C71" s="126" t="s">
        <v>187</v>
      </c>
      <c r="D71" s="127" t="s">
        <v>286</v>
      </c>
      <c r="E71" s="128" t="s">
        <v>302</v>
      </c>
      <c r="F71" s="129" t="s">
        <v>288</v>
      </c>
      <c r="G71" s="172"/>
      <c r="H71" s="173"/>
      <c r="W71" s="115"/>
      <c r="X71" s="115"/>
      <c r="Y71" s="115"/>
      <c r="Z71" s="115"/>
      <c r="AA71" s="115"/>
      <c r="AB71" s="115"/>
      <c r="AC71" s="115"/>
      <c r="AD71" s="115"/>
      <c r="AE71" s="115"/>
      <c r="AF71" s="115"/>
      <c r="AG71" s="115"/>
      <c r="AH71" s="115"/>
      <c r="AI71" s="115"/>
      <c r="AJ71" s="115"/>
      <c r="AK71" s="115"/>
      <c r="AL71" s="115"/>
      <c r="AM71" s="115"/>
      <c r="AN71" s="115"/>
      <c r="AO71" s="115"/>
      <c r="AP71" s="115"/>
    </row>
    <row r="72" spans="2:42" ht="19.5" customHeight="1">
      <c r="B72" s="125" t="s">
        <v>37</v>
      </c>
      <c r="C72" s="126" t="s">
        <v>187</v>
      </c>
      <c r="D72" s="127" t="s">
        <v>286</v>
      </c>
      <c r="E72" s="128" t="s">
        <v>303</v>
      </c>
      <c r="F72" s="129" t="s">
        <v>288</v>
      </c>
      <c r="G72" s="172"/>
      <c r="H72" s="173"/>
      <c r="W72" s="115"/>
      <c r="X72" s="115"/>
      <c r="Y72" s="115"/>
      <c r="Z72" s="115"/>
      <c r="AA72" s="115"/>
      <c r="AB72" s="115"/>
      <c r="AC72" s="115"/>
      <c r="AD72" s="115"/>
      <c r="AE72" s="115"/>
      <c r="AF72" s="115"/>
      <c r="AG72" s="115"/>
      <c r="AH72" s="115"/>
      <c r="AI72" s="115"/>
      <c r="AJ72" s="115"/>
      <c r="AK72" s="115"/>
      <c r="AL72" s="115"/>
      <c r="AM72" s="115"/>
      <c r="AN72" s="115"/>
      <c r="AO72" s="115"/>
      <c r="AP72" s="115"/>
    </row>
    <row r="73" spans="2:42" s="116" customFormat="1" ht="19.5" customHeight="1">
      <c r="B73" s="143" t="s">
        <v>38</v>
      </c>
      <c r="C73" s="137" t="s">
        <v>78</v>
      </c>
      <c r="D73" s="127" t="s">
        <v>256</v>
      </c>
      <c r="E73" s="128" t="s">
        <v>304</v>
      </c>
      <c r="F73" s="129" t="s">
        <v>305</v>
      </c>
      <c r="G73" s="169">
        <f>H73+H73/$H$87*$H$90</f>
        <v>0</v>
      </c>
      <c r="H73" s="173">
        <f>SUM(I73:AK73)</f>
        <v>0</v>
      </c>
      <c r="I73" s="115">
        <v>0</v>
      </c>
      <c r="J73" s="115">
        <v>0</v>
      </c>
      <c r="K73" s="115">
        <v>0</v>
      </c>
      <c r="L73" s="115">
        <v>0</v>
      </c>
      <c r="M73" s="115">
        <v>0</v>
      </c>
      <c r="N73" s="115">
        <v>0</v>
      </c>
      <c r="O73" s="115">
        <v>0</v>
      </c>
      <c r="P73" s="115">
        <v>0</v>
      </c>
      <c r="Q73" s="115">
        <v>0</v>
      </c>
      <c r="R73" s="115">
        <v>0</v>
      </c>
      <c r="S73" s="115">
        <v>0</v>
      </c>
      <c r="T73" s="115">
        <v>0</v>
      </c>
      <c r="U73" s="115">
        <v>0</v>
      </c>
      <c r="V73" s="115">
        <v>0</v>
      </c>
      <c r="W73" s="115">
        <v>0</v>
      </c>
      <c r="X73" s="115">
        <v>0</v>
      </c>
      <c r="Y73" s="115">
        <v>0</v>
      </c>
      <c r="Z73" s="115">
        <v>0</v>
      </c>
      <c r="AA73" s="115">
        <v>0</v>
      </c>
      <c r="AB73" s="115">
        <v>0</v>
      </c>
      <c r="AC73" s="115">
        <v>0</v>
      </c>
      <c r="AD73" s="115">
        <v>0</v>
      </c>
      <c r="AE73" s="115"/>
      <c r="AF73" s="115"/>
      <c r="AG73" s="115"/>
      <c r="AH73" s="115"/>
      <c r="AI73" s="115"/>
      <c r="AJ73" s="115"/>
      <c r="AK73" s="115"/>
      <c r="AL73" s="115"/>
      <c r="AM73" s="115"/>
      <c r="AN73" s="115"/>
      <c r="AO73" s="115"/>
      <c r="AP73" s="115"/>
    </row>
    <row r="74" spans="2:42" ht="14.5">
      <c r="B74" s="125" t="s">
        <v>39</v>
      </c>
      <c r="C74" s="126" t="s">
        <v>79</v>
      </c>
      <c r="D74" s="127" t="s">
        <v>263</v>
      </c>
      <c r="E74" s="128"/>
      <c r="F74" s="129"/>
      <c r="G74" s="169"/>
      <c r="H74" s="173"/>
    </row>
    <row r="75" spans="2:42" ht="19.5" customHeight="1">
      <c r="B75" s="144"/>
      <c r="C75" s="145"/>
      <c r="D75" s="146"/>
      <c r="E75" s="147"/>
      <c r="F75" s="148"/>
      <c r="G75" s="166"/>
      <c r="H75" s="168"/>
    </row>
    <row r="76" spans="2:42" ht="19.5" customHeight="1">
      <c r="G76" s="149"/>
    </row>
    <row r="77" spans="2:42" ht="19.5" customHeight="1">
      <c r="E77" s="150"/>
      <c r="F77" s="150"/>
      <c r="G77" s="175" t="s">
        <v>193</v>
      </c>
      <c r="H77" s="175" t="s">
        <v>82</v>
      </c>
    </row>
    <row r="78" spans="2:42" ht="19.5" customHeight="1">
      <c r="G78" s="151">
        <f>SUM(G11:G75)</f>
        <v>925776440.93095112</v>
      </c>
      <c r="H78" s="151">
        <f>SUM(H11:H75)</f>
        <v>845563513.13999999</v>
      </c>
    </row>
    <row r="80" spans="2:42" ht="19.5" customHeight="1">
      <c r="B80" s="82" t="s">
        <v>188</v>
      </c>
    </row>
    <row r="81" spans="2:37" ht="19.5" customHeight="1">
      <c r="G81" s="152"/>
    </row>
    <row r="82" spans="2:37" ht="19.5" customHeight="1">
      <c r="B82" s="153" t="s">
        <v>216</v>
      </c>
      <c r="C82" s="154" t="s">
        <v>306</v>
      </c>
      <c r="AG82" s="115"/>
    </row>
    <row r="83" spans="2:37" s="116" customFormat="1" ht="29.25" customHeight="1">
      <c r="B83" s="136" t="s">
        <v>6</v>
      </c>
      <c r="C83" s="155" t="s">
        <v>72</v>
      </c>
      <c r="D83" s="127" t="s">
        <v>256</v>
      </c>
      <c r="E83" s="120" t="s">
        <v>307</v>
      </c>
      <c r="F83" s="121" t="s">
        <v>258</v>
      </c>
      <c r="G83" s="165">
        <v>124992568.33935499</v>
      </c>
      <c r="H83" s="167">
        <f>SUM(I83:AK83)</f>
        <v>114162718.48000002</v>
      </c>
      <c r="I83" s="115">
        <v>32114778</v>
      </c>
      <c r="J83" s="115">
        <v>22949969</v>
      </c>
      <c r="K83" s="115">
        <v>4086734</v>
      </c>
      <c r="L83" s="115">
        <v>1659590</v>
      </c>
      <c r="M83" s="115">
        <v>1367183</v>
      </c>
      <c r="N83" s="115">
        <v>4871110.1500000004</v>
      </c>
      <c r="O83" s="115">
        <v>1750473</v>
      </c>
      <c r="P83" s="115">
        <v>2854877</v>
      </c>
      <c r="Q83" s="115">
        <v>2494664.02</v>
      </c>
      <c r="R83" s="115">
        <v>1846251.43</v>
      </c>
      <c r="S83" s="115">
        <v>326919</v>
      </c>
      <c r="T83" s="115">
        <v>529400</v>
      </c>
      <c r="U83" s="115">
        <v>148468</v>
      </c>
      <c r="V83" s="115">
        <v>1562400</v>
      </c>
      <c r="W83" s="115">
        <v>692223</v>
      </c>
      <c r="X83" s="115">
        <v>330297.93</v>
      </c>
      <c r="Y83" s="115">
        <v>49531</v>
      </c>
      <c r="Z83" s="115">
        <v>272330</v>
      </c>
      <c r="AA83" s="115">
        <v>195607</v>
      </c>
      <c r="AB83" s="115">
        <v>107219</v>
      </c>
      <c r="AC83" s="115">
        <v>8555615.9499999993</v>
      </c>
      <c r="AD83" s="115">
        <v>12152750</v>
      </c>
      <c r="AE83" s="115">
        <v>96970</v>
      </c>
      <c r="AF83" s="115">
        <v>57048</v>
      </c>
      <c r="AG83" s="115">
        <v>5592</v>
      </c>
      <c r="AH83" s="115">
        <v>430741</v>
      </c>
      <c r="AI83" s="115">
        <v>134116</v>
      </c>
      <c r="AJ83" s="115">
        <v>9573692</v>
      </c>
      <c r="AK83" s="115">
        <v>2946169</v>
      </c>
    </row>
    <row r="84" spans="2:37" s="116" customFormat="1" ht="28.5" customHeight="1">
      <c r="B84" s="136" t="s">
        <v>6</v>
      </c>
      <c r="C84" s="155" t="s">
        <v>72</v>
      </c>
      <c r="D84" s="127" t="s">
        <v>256</v>
      </c>
      <c r="E84" s="120" t="s">
        <v>308</v>
      </c>
      <c r="F84" s="121" t="s">
        <v>309</v>
      </c>
      <c r="G84" s="166">
        <v>3230990.7296938784</v>
      </c>
      <c r="H84" s="168">
        <f>SUM(I84:AK84)</f>
        <v>2951044.93</v>
      </c>
      <c r="I84" s="115">
        <v>338528</v>
      </c>
      <c r="J84" s="115">
        <v>933017</v>
      </c>
      <c r="K84" s="115">
        <v>290364.87</v>
      </c>
      <c r="L84" s="115">
        <v>180850</v>
      </c>
      <c r="M84" s="115">
        <v>114000</v>
      </c>
      <c r="N84" s="115">
        <v>10049.629999999999</v>
      </c>
      <c r="O84" s="115">
        <v>70130</v>
      </c>
      <c r="P84" s="115">
        <v>219274</v>
      </c>
      <c r="Q84" s="115">
        <v>5527</v>
      </c>
      <c r="R84" s="115">
        <v>26605.68</v>
      </c>
      <c r="S84" s="115">
        <v>30152</v>
      </c>
      <c r="T84" s="115">
        <v>30000</v>
      </c>
      <c r="U84" s="115">
        <v>9000</v>
      </c>
      <c r="V84" s="115">
        <v>98500</v>
      </c>
      <c r="W84" s="115">
        <v>33338</v>
      </c>
      <c r="X84" s="115">
        <v>21647.21</v>
      </c>
      <c r="Y84" s="115">
        <v>10000</v>
      </c>
      <c r="Z84" s="115">
        <v>4300</v>
      </c>
      <c r="AA84" s="115">
        <v>8584</v>
      </c>
      <c r="AB84" s="115">
        <v>9100</v>
      </c>
      <c r="AC84" s="115">
        <v>10944.12</v>
      </c>
      <c r="AD84" s="115">
        <v>171779</v>
      </c>
      <c r="AE84" s="115">
        <v>29890</v>
      </c>
      <c r="AF84" s="115">
        <v>3959</v>
      </c>
      <c r="AG84" s="115">
        <v>14294</v>
      </c>
      <c r="AH84" s="115">
        <v>26311.42</v>
      </c>
      <c r="AI84" s="116">
        <v>0</v>
      </c>
      <c r="AJ84" s="115">
        <v>125450</v>
      </c>
      <c r="AK84" s="115">
        <v>125450</v>
      </c>
    </row>
    <row r="85" spans="2:37" ht="19.5" customHeight="1">
      <c r="G85" s="164">
        <f>SUM(G83:G84)</f>
        <v>128223559.06904887</v>
      </c>
      <c r="H85" s="164">
        <f>SUM(H83:H84)</f>
        <v>117113763.41000003</v>
      </c>
    </row>
    <row r="86" spans="2:37" ht="19.5" customHeight="1">
      <c r="H86" s="152"/>
    </row>
    <row r="87" spans="2:37" ht="19.5" customHeight="1">
      <c r="D87" s="176" t="s">
        <v>378</v>
      </c>
      <c r="E87" s="176"/>
      <c r="F87" s="176"/>
      <c r="G87" s="177">
        <f>G78+G85</f>
        <v>1054000000</v>
      </c>
      <c r="H87" s="177">
        <f>H78+H85</f>
        <v>962677276.54999995</v>
      </c>
    </row>
    <row r="88" spans="2:37" ht="19.5" customHeight="1">
      <c r="B88" s="83"/>
      <c r="H88" s="152"/>
    </row>
    <row r="89" spans="2:37" ht="19.5" customHeight="1">
      <c r="B89" s="83"/>
      <c r="C89" s="20"/>
      <c r="G89" s="152"/>
      <c r="H89" s="152"/>
      <c r="I89" s="152"/>
    </row>
    <row r="90" spans="2:37" ht="14.5">
      <c r="B90" s="83"/>
      <c r="C90" s="160"/>
      <c r="H90" s="152"/>
      <c r="I90" s="152"/>
    </row>
    <row r="91" spans="2:37" ht="19.5" customHeight="1">
      <c r="B91" s="83"/>
    </row>
    <row r="92" spans="2:37" ht="19.5" customHeight="1">
      <c r="B92" s="83"/>
    </row>
    <row r="93" spans="2:37" ht="19.5" customHeight="1">
      <c r="B93" s="83"/>
    </row>
    <row r="95" spans="2:37" ht="19.5" customHeight="1">
      <c r="B95" s="83"/>
    </row>
  </sheetData>
  <mergeCells count="3">
    <mergeCell ref="B9:D9"/>
    <mergeCell ref="E9:G9"/>
    <mergeCell ref="H9:T9"/>
  </mergeCells>
  <dataValidations count="3">
    <dataValidation type="list" showDropDown="1" showInputMessage="1" showErrorMessage="1" errorTitle="Не редактируйте эти графы" error="Не редактируйте эти графы" sqref="H6:H7" xr:uid="{00000000-0002-0000-0300-000000000000}">
      <formula1>"#ERROR!"</formula1>
    </dataValidation>
    <dataValidation type="list" showInputMessage="1" showErrorMessage="1" errorTitle="Нестандартный сектор" error="Вы ввели нестандарный сектор._x000a__x000a_Выберите соответствующий сектор для компании из списка._x000a_" promptTitle="Выберите сектор" prompt="Выберите соответствующий сектор для компании из списка" sqref="I6:AK6" xr:uid="{00000000-0002-0000-0300-000001000000}">
      <formula1>"&lt;Выберите соответствующий сектор&gt;,Hефтяного,Газовые,Горного,NA,Hефтяного &amp; Газовые,Hефтяного, Газовые &amp; Горного,Другие"</formula1>
    </dataValidation>
    <dataValidation type="textLength" showInputMessage="1" showErrorMessage="1" errorTitle="Сырьевая продукция" error="Укажите соответствующие сырьевые продукты компании здесь с разделением их запятыми" promptTitle="Сырьевая продукция" prompt="Укажите соответствующие сырьевые продукты компании здесь с разделением их запятыми" sqref="I7:M7 P7 S7:T7 V7:AA7 AG7:AH7 AC7:AD7" xr:uid="{00000000-0002-0000-0300-000002000000}">
      <formula1>1</formula1>
      <formula2>30</formula2>
    </dataValidation>
  </dataValidations>
  <pageMargins left="0.75" right="0.75" top="1" bottom="1" header="0.5" footer="0.5"/>
  <pageSetup paperSize="9" orientation="portrait" horizontalDpi="4294967292" verticalDpi="4294967292"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BF0950-8DD7-48C1-864C-10D01D097B1F}"/>
</file>

<file path=customXml/itemProps2.xml><?xml version="1.0" encoding="utf-8"?>
<ds:datastoreItem xmlns:ds="http://schemas.openxmlformats.org/officeDocument/2006/customXml" ds:itemID="{88D01A18-5650-4E94-9FBE-6613E783BCD4}">
  <ds:schemaRefs>
    <ds:schemaRef ds:uri="http://www.w3.org/XML/1998/namespace"/>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1274ACA3-59B3-4362-8A7B-CC8428D52C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Введение</vt:lpstr>
      <vt:lpstr>1. Информация</vt:lpstr>
      <vt:lpstr>2. Контекст</vt:lpstr>
      <vt:lpstr>3. Доходы -Filled</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Hugo Paret</cp:lastModifiedBy>
  <cp:lastPrinted>2014-09-23T08:46:05Z</cp:lastPrinted>
  <dcterms:created xsi:type="dcterms:W3CDTF">2014-08-29T11:25:27Z</dcterms:created>
  <dcterms:modified xsi:type="dcterms:W3CDTF">2018-09-10T12:08:49Z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