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Argentina/"/>
    </mc:Choice>
  </mc:AlternateContent>
  <xr:revisionPtr revIDLastSave="189" documentId="13_ncr:1_{9549DA72-C1C4-48D0-8EAE-A2E56952D9E7}" xr6:coauthVersionLast="47" xr6:coauthVersionMax="47" xr10:uidLastSave="{0151D521-03CF-4B31-8258-4C5A037AC72E}"/>
  <bookViews>
    <workbookView xWindow="-110" yWindow="-110" windowWidth="19420" windowHeight="10300" firstSheet="2" activeTab="2" xr2:uid="{9DC859F8-DAB6-476E-A51A-14A5BCDE8D96}"/>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#REF!</definedName>
    <definedName name="Companies_list" localSheetId="1">#REF!</definedName>
    <definedName name="Companies_list" localSheetId="2">#REF!</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#REF!</definedName>
    <definedName name="Government_entities_list" localSheetId="1">#REF!</definedName>
    <definedName name="Government_entities_list" localSheetId="2">#REF!</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#REF!</definedName>
    <definedName name="Projectname" localSheetId="1">#REF!</definedName>
    <definedName name="Projectname" localSheetId="2">#REF!</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#REF!</definedName>
    <definedName name="Revenue_stream_list" localSheetId="1">#REF!</definedName>
    <definedName name="Revenue_stream_list" localSheetId="2">#REF!</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#REF!</definedName>
    <definedName name="Total_reconciled" localSheetId="1">#REF!</definedName>
    <definedName name="Total_reconciled" localSheetId="2">#REF!</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#REF!</definedName>
    <definedName name="Total_revenues" localSheetId="1">#REF!</definedName>
    <definedName name="Total_revenues" localSheetId="2">#REF!</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5" l="1"/>
  <c r="I27" i="5"/>
  <c r="I28" i="5"/>
  <c r="I29" i="5"/>
  <c r="I30" i="5"/>
  <c r="I31" i="5"/>
  <c r="I32" i="5"/>
  <c r="I33" i="5"/>
  <c r="I34" i="5"/>
  <c r="I35" i="5"/>
  <c r="I36" i="5"/>
  <c r="I37" i="5"/>
  <c r="I38" i="5"/>
  <c r="I39" i="5"/>
  <c r="I40" i="5"/>
  <c r="I41" i="5"/>
  <c r="I42" i="5"/>
  <c r="I43" i="5"/>
  <c r="I44" i="5"/>
  <c r="I45" i="5"/>
  <c r="I46" i="5"/>
  <c r="I47" i="5"/>
  <c r="I48" i="5"/>
  <c r="I25" i="5"/>
  <c r="E16" i="5"/>
  <c r="E17" i="5"/>
  <c r="E18" i="5"/>
  <c r="E15" i="5"/>
  <c r="J178" i="7"/>
  <c r="J180" i="7"/>
  <c r="J49" i="6"/>
  <c r="J5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E14" authorId="0" shapeId="0" xr:uid="{67630605-E7EB-4C11-993C-04E4BD053333}">
      <text>
        <r>
          <rPr>
            <b/>
            <sz val="9"/>
            <color indexed="81"/>
            <rFont val="Tahoma"/>
            <family val="2"/>
          </rPr>
          <t xml:space="preserve">Se modifico de regalias offshore a regalias, segun la informacion inserida en la parte 4. Tambien se modifico de impuesto a las ganancias por "Impuesto a las ganancias sociedad".  Por favor especificar la demoninaciones de los flujos hacia 
seguridad social. </t>
        </r>
      </text>
    </comment>
  </commentList>
</comments>
</file>

<file path=xl/sharedStrings.xml><?xml version="1.0" encoding="utf-8"?>
<sst xmlns="http://schemas.openxmlformats.org/spreadsheetml/2006/main" count="4809" uniqueCount="2145">
  <si>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</si>
  <si>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</si>
  <si>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</si>
  <si>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</si>
  <si>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</si>
  <si>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</si>
  <si>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</si>
  <si>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</si>
  <si>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</si>
  <si>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</si>
  <si>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</si>
  <si>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</si>
  <si>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</si>
  <si>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</si>
  <si>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</si>
  <si>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</si>
  <si>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</si>
  <si>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</si>
  <si>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</si>
  <si>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</si>
  <si>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</si>
  <si>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</si>
  <si>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</si>
  <si>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</si>
  <si>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</si>
  <si>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</si>
  <si>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</si>
  <si>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</si>
  <si>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</si>
  <si>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</si>
  <si>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</si>
  <si>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</si>
  <si>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</si>
  <si>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</si>
  <si>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</si>
  <si>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</si>
  <si>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</si>
  <si>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</si>
  <si>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</si>
  <si>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</si>
  <si>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</si>
  <si>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</si>
  <si>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</si>
  <si>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</si>
  <si>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</si>
  <si>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</si>
  <si>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</si>
  <si>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</si>
  <si>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</si>
  <si>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</si>
  <si>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</si>
  <si>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Argentina</t>
  </si>
  <si>
    <t>ISO Alpha-3 Code</t>
  </si>
  <si>
    <t>ARG</t>
  </si>
  <si>
    <t>National currency name</t>
  </si>
  <si>
    <t>Argentine peso</t>
  </si>
  <si>
    <t>National currency ISO-4217</t>
  </si>
  <si>
    <t>ARS</t>
  </si>
  <si>
    <t>Fiscal year covered by this data file</t>
  </si>
  <si>
    <t>Start Date</t>
  </si>
  <si>
    <t>End Date</t>
  </si>
  <si>
    <t>Data source</t>
  </si>
  <si>
    <t>Has an EITI Report been prepared by an Independent Administrator?</t>
  </si>
  <si>
    <t>Yes</t>
  </si>
  <si>
    <t>What is the name of the company?</t>
  </si>
  <si>
    <t>HUB LATAM SAS - UNIVERSIDAD AUSTRAL (ACES)</t>
  </si>
  <si>
    <t>Date that the EITI Report was made public</t>
  </si>
  <si>
    <t>URL, EITI Report</t>
  </si>
  <si>
    <t>https://www.argentina.gob.ar/sites/default/files/tercer_informe_eiti_argentina_2020_-_2021.pdf</t>
  </si>
  <si>
    <t>Does the government systematically disclose EITI data at a single location?</t>
  </si>
  <si>
    <t>Partially</t>
  </si>
  <si>
    <t>Publication date of the EITI data</t>
  </si>
  <si>
    <t>Website link (URL) to EITI data</t>
  </si>
  <si>
    <t>https://www.argentina.gob.ar/produccion/energia/eiti/Informes</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</si>
  <si>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</si>
  <si>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</si>
  <si>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</si>
  <si>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</si>
  <si>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</si>
  <si>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</si>
  <si>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</si>
  <si>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</si>
  <si>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https://www.datos.gob.ar/</t>
  </si>
  <si>
    <t>Sector coverage</t>
  </si>
  <si>
    <t>Oil</t>
  </si>
  <si>
    <t>Gas</t>
  </si>
  <si>
    <t>Mining (incl. Quarrying)</t>
  </si>
  <si>
    <t>Other, non-upstream sectors</t>
  </si>
  <si>
    <t>No</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</si>
  <si>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</si>
  <si>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</si>
  <si>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</si>
  <si>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</si>
  <si>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</si>
  <si>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</si>
  <si>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</si>
  <si>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http://www.bcra.gob.ar/PublicacionesEstadisticas/Tipos_de_cambios.asp</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</si>
  <si>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</si>
  <si>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</si>
  <si>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</si>
  <si>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</si>
  <si>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</si>
  <si>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</si>
  <si>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</si>
  <si>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</si>
  <si>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</si>
  <si>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applicable</t>
  </si>
  <si>
    <t>Not available</t>
  </si>
  <si>
    <t>Name and contact information of the person submitting this file</t>
  </si>
  <si>
    <t>Name</t>
  </si>
  <si>
    <t>CARNICER, Roberto</t>
  </si>
  <si>
    <t>Organisation</t>
  </si>
  <si>
    <t>Email address</t>
  </si>
  <si>
    <t>RCARNICER2@GMAIL.COM;RCANICER@AUSTRAL.EDU.AR</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</si>
  <si>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</si>
  <si>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</si>
  <si>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</si>
  <si>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</si>
  <si>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</si>
  <si>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</si>
  <si>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</si>
  <si>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</si>
  <si>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</si>
  <si>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</si>
  <si>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</si>
  <si>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</si>
  <si>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</si>
  <si>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</si>
  <si>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</si>
  <si>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</si>
  <si>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</si>
  <si>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</si>
  <si>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</si>
  <si>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https://www.argentina.gob.ar/produccion/eiti</t>
  </si>
  <si>
    <t>Overview of government agencies' roles?</t>
  </si>
  <si>
    <t>Mineral and petroleum rights' regime?</t>
  </si>
  <si>
    <t>Fiscal regime?</t>
  </si>
  <si>
    <t>EITI Requirement 2.2: Contract and license allocations</t>
  </si>
  <si>
    <t>the award process(es)?</t>
  </si>
  <si>
    <t>Yes, through EITI reporting</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</si>
  <si>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</si>
  <si>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</si>
  <si>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</si>
  <si>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</si>
  <si>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</si>
  <si>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</si>
  <si>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License register for petroleum sector</t>
  </si>
  <si>
    <t>License register for other sector(s) - add rows if several</t>
  </si>
  <si>
    <t>EITI Requirement 2.4: Contract disclosure</t>
  </si>
  <si>
    <t>Government policy on contract disclosure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</si>
  <si>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</si>
  <si>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</si>
  <si>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</si>
  <si>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</si>
  <si>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</si>
  <si>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</si>
  <si>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https://eiti.org/sites/default/files/2023-01/Tercer%20Informe%20EITI%20Argentina%202020%20-%202021%20-%20Modalidad%20Flexible.pdf</t>
  </si>
  <si>
    <t>Is beneficial ownership data disclosed?</t>
  </si>
  <si>
    <t>Beneficial ownership registry</t>
  </si>
  <si>
    <t/>
  </si>
  <si>
    <t>EITI Requirement 2.6: State participation</t>
  </si>
  <si>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</si>
  <si>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</si>
  <si>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</si>
  <si>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</si>
  <si>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</si>
  <si>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</si>
  <si>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</si>
  <si>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</si>
  <si>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</si>
  <si>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https://www.argentina.gob.ar/economia/energia/hidrocarburos/precios-de-hidrocarburos</t>
  </si>
  <si>
    <t>Crude oil (2709), volume</t>
  </si>
  <si>
    <t>Sm3</t>
  </si>
  <si>
    <t>Crude oil (2709), value</t>
  </si>
  <si>
    <t>USD</t>
  </si>
  <si>
    <t>Natural gas (2711), volume</t>
  </si>
  <si>
    <t>Sm3 o.e.</t>
  </si>
  <si>
    <t>Natural gas (2711), value</t>
  </si>
  <si>
    <t>Gold (7108), volume</t>
  </si>
  <si>
    <t>Tonnes</t>
  </si>
  <si>
    <t>Gold (7108), value</t>
  </si>
  <si>
    <t>Silver (7106), volume</t>
  </si>
  <si>
    <t>Silver (7106), value</t>
  </si>
  <si>
    <t>Zinc (2608), volumen</t>
  </si>
  <si>
    <t>Zinc (2608), value</t>
  </si>
  <si>
    <t>Lead (2607), volume</t>
  </si>
  <si>
    <t>Lead (2607), value</t>
  </si>
  <si>
    <t>Mineral substances not elsewhere specified (2530), volume</t>
  </si>
  <si>
    <t>Mineral substances not elsewhere specified (2530), value</t>
  </si>
  <si>
    <t>Lithium (8506), volume</t>
  </si>
  <si>
    <t xml:space="preserve">Lithium cloride </t>
  </si>
  <si>
    <t>Lithium (8506), value</t>
  </si>
  <si>
    <t>EITI Requirement 3.3: Exports</t>
  </si>
  <si>
    <t>Disclosure of export volumes</t>
  </si>
  <si>
    <t>https://www.argentina.gob.ar/economia/energia/hidrocarburos/refinacion-y-comercializacion-de-petroleo-gas-y-derivados-tablas-dinamicas</t>
  </si>
  <si>
    <t>Disclosure of export values</t>
  </si>
  <si>
    <t>Copper (2603), volume</t>
  </si>
  <si>
    <t>Copper (2603), value</t>
  </si>
  <si>
    <t>Litio (8506), volumen</t>
  </si>
  <si>
    <t>EITI Requirement 4.1: Comprehensiveness</t>
  </si>
  <si>
    <t>Does the government fully disclose extractive sector revenues by revenue stream?</t>
  </si>
  <si>
    <t>Are MSG decisions on materiality thresholds publicly available?</t>
  </si>
  <si>
    <t>Reconciliation coverage</t>
  </si>
  <si>
    <t>44.26%</t>
  </si>
  <si>
    <t>Calculated using total of government revenues (part 4), and total per-company data (part 5)</t>
  </si>
  <si>
    <t>EITI Requirement 4.2: In-kind revenues</t>
  </si>
  <si>
    <t>Does the government disclose data on in-kind revenues and sales of state share of production?</t>
  </si>
  <si>
    <t xml:space="preserve">El requisito no aplica por inexistencia </t>
  </si>
  <si>
    <t>If yes, what was the volume received?</t>
  </si>
  <si>
    <t>Sm3 (metros cúbicos estándar)</t>
  </si>
  <si>
    <t>Sm3 e.p.</t>
  </si>
  <si>
    <t>Add commodities here, volume</t>
  </si>
  <si>
    <t>Toneladas métricas</t>
  </si>
  <si>
    <t>If yes, what was sold?</t>
  </si>
  <si>
    <t>Crude oil (2709), valor</t>
  </si>
  <si>
    <t>Natural gas (2711), valor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</si>
  <si>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</si>
  <si>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</si>
  <si>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</si>
  <si>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</si>
  <si>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</si>
  <si>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</si>
  <si>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</si>
  <si>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 xml:space="preserve">No aplicabilidad del requisito por decision del GMP por no tratarse de ingresos materiales. Pag. 17 informe EITI. </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</si>
  <si>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</si>
  <si>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</si>
  <si>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</si>
  <si>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</si>
  <si>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</si>
  <si>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¿El gobierno divulga información sobre Direct subnational payments?</t>
  </si>
  <si>
    <t xml:space="preserve">No aplica por implementacion adaptada </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</si>
  <si>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</si>
  <si>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</si>
  <si>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</si>
  <si>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</si>
  <si>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</si>
  <si>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</si>
  <si>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</si>
  <si>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</si>
  <si>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</si>
  <si>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</si>
  <si>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</si>
  <si>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</si>
  <si>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r>
      <t xml:space="preserve">
</t>
    </r>
    <r>
      <rPr>
        <u/>
        <sz val="14"/>
        <color rgb="FF1155CC"/>
        <rFont val="Libre Franklin"/>
      </rPr>
      <t xml:space="preserve">https://www.presupuestoabierto.gob.ar/sici/datos-abiertos
</t>
    </r>
  </si>
  <si>
    <t>Does the government disclose what value of revenues are not recorded in the budget?</t>
  </si>
  <si>
    <t>EITI Requirement 5.2: Subnational transfers</t>
  </si>
  <si>
    <t>Does the government disclose information on Subnational transfers?</t>
  </si>
  <si>
    <t xml:space="preserve">Requisito no aplica por inexistencia </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</si>
  <si>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</si>
  <si>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</si>
  <si>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</si>
  <si>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</si>
  <si>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</si>
  <si>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</si>
  <si>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https://www.presupuestoabierto.gob.ar/sici/</t>
  </si>
  <si>
    <t>EITI Requirement 6.1: Social expenditures</t>
  </si>
  <si>
    <t>Does the government disclose information on Social expenditures?</t>
  </si>
  <si>
    <t>El requisito no aplica por desición del GMP.</t>
  </si>
  <si>
    <t>If yes, what was the total mandatory social expenditures received?</t>
  </si>
  <si>
    <t>If yes, what was the total voluntary social expenditures received?</t>
  </si>
  <si>
    <t>Do companies disclose information on Social expenditures?</t>
  </si>
  <si>
    <t>&lt; EITI Reporting or systematically disclosed? &gt;</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</si>
  <si>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</si>
  <si>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</si>
  <si>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</si>
  <si>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</si>
  <si>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</si>
  <si>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</si>
  <si>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</si>
  <si>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GMP definio su no aplicacion</t>
  </si>
  <si>
    <t>If yes, what was the total quasi-fiscal expenditures performed by SOEs?</t>
  </si>
  <si>
    <t>EITI Requirement 6.3: Economic contribution</t>
  </si>
  <si>
    <t>Does the government disclose information on economic contribution?</t>
  </si>
  <si>
    <t>Estadísticas e indicadores nacionales | Argentina.gob.ar (trabajo.gob.ar)</t>
  </si>
  <si>
    <t>Gross Domestic Product - SNA 2008 C. Mining and quarrying, including oil and gas</t>
  </si>
  <si>
    <t>Gross Domestic Product ASM and informal sector</t>
  </si>
  <si>
    <t>NA</t>
  </si>
  <si>
    <t>Gross Domestic Product - all sectors</t>
  </si>
  <si>
    <t>Government revenue - extractive industries</t>
  </si>
  <si>
    <t>Government revenue - all sectors</t>
  </si>
  <si>
    <t>Exports - extractive industries</t>
  </si>
  <si>
    <t>Oil and gas: 4306000000 ARS, Mining: 3115000000 ARS</t>
  </si>
  <si>
    <t>Exports - all sectors</t>
  </si>
  <si>
    <t>Employment - extractive sector - male</t>
  </si>
  <si>
    <t>people</t>
  </si>
  <si>
    <t>Employment - extractive sector - female</t>
  </si>
  <si>
    <t>Employment - extractive sector</t>
  </si>
  <si>
    <t>Employment - all sectors</t>
  </si>
  <si>
    <t>Investment - extractive sector</t>
  </si>
  <si>
    <t xml:space="preserve">Investment mining sector: 98027211034.7519 ARS, oil and gas sector 735204082760.639 ARS. </t>
  </si>
  <si>
    <t>Investment - all sectors</t>
  </si>
  <si>
    <t>EITI Requirement 6.4: Environmental impact</t>
  </si>
  <si>
    <t>the relevant legal and administrative rules for environmental management?</t>
  </si>
  <si>
    <t xml:space="preserve">http://informacionminera.produccion.gob.ar/dataset/1000/aspectos-regulatorios-socioambientales
</t>
  </si>
  <si>
    <t>databases containing environmental impact assessments, certification schemes or similar documentation of environmental management?</t>
  </si>
  <si>
    <t xml:space="preserve">Not available </t>
  </si>
  <si>
    <t>other relevant information on environmental monitoring procedures and administration?</t>
  </si>
  <si>
    <r>
      <rPr>
        <i/>
        <sz val="14"/>
        <color rgb="FF000000"/>
        <rFont val="Libre Franklin"/>
      </rPr>
      <t xml:space="preserve">http://informacionminera.produccion.gob.ar/assets/datasets/Gu%c3%ada_de_Recursos_Buenas_Practicas_Cierre_de_Minas_2019_SPM.p
http://datos.minem.gob.ar/dataset/produccion-hidrocarburos-puntos-de-venteo-declarados
</t>
    </r>
    <r>
      <rPr>
        <i/>
        <u/>
        <sz val="14"/>
        <color rgb="FF1155CC"/>
        <rFont val="Libre Franklin"/>
      </rPr>
      <t>http://datos.minem.gob.ar/dataset/deteccion-satelital-de-venteos</t>
    </r>
  </si>
  <si>
    <r>
      <rPr>
        <b/>
        <sz val="14"/>
        <rFont val="Franklin Gothic Book"/>
        <family val="2"/>
      </rPr>
      <t xml:space="preserve">Give us your feedback or report a conflict in the data! Write to us at  </t>
    </r>
    <r>
      <rPr>
        <b/>
        <u/>
        <sz val="14"/>
        <color rgb="FF188FBB"/>
        <rFont val="Franklin Gothic Book"/>
        <family val="2"/>
      </rPr>
      <t>data@eiti.org</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</si>
  <si>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</si>
  <si>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</si>
  <si>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</si>
  <si>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</si>
  <si>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</si>
  <si>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</si>
  <si>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</si>
  <si>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</si>
  <si>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</si>
  <si>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</si>
  <si>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</si>
  <si>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</si>
  <si>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Administración Federal de Ingresos Públicos (AFIP)</t>
  </si>
  <si>
    <t>Central goverment</t>
  </si>
  <si>
    <t>33-69345023-9</t>
  </si>
  <si>
    <t>Secretaría de Energía (SEN), Ministerio de Economía</t>
  </si>
  <si>
    <t>30-71511547-2</t>
  </si>
  <si>
    <t>Secretaría de Minería (SEMIN), Ministerio de Desarrollo Productivo</t>
  </si>
  <si>
    <t>30-71081745-2</t>
  </si>
  <si>
    <t xml:space="preserve"> Ministerio de Ambiente y Desarrollo Sostenible (MAyDS)</t>
  </si>
  <si>
    <t>30-70992597-7</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</si>
  <si>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</si>
  <si>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</si>
  <si>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</si>
  <si>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</si>
  <si>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</si>
  <si>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</si>
  <si>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</si>
  <si>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</si>
  <si>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</si>
  <si>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</si>
  <si>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</si>
  <si>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</si>
  <si>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</si>
  <si>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CERRO VANGUARDIA  S.A</t>
  </si>
  <si>
    <t>Private</t>
  </si>
  <si>
    <t>Mining</t>
  </si>
  <si>
    <t>Oro, Plata</t>
  </si>
  <si>
    <t>https://cerrovanguardia.com.ar/</t>
  </si>
  <si>
    <t xml:space="preserve">SI </t>
  </si>
  <si>
    <t>COMPAÑÍA MINERA AGULAR  S.A</t>
  </si>
  <si>
    <t>Concentrados de Plomo, Concentrados de Zinc</t>
  </si>
  <si>
    <t>https://integracapital.com</t>
  </si>
  <si>
    <t xml:space="preserve">ESTELAR RESOURCES LTD S.A. </t>
  </si>
  <si>
    <t xml:space="preserve">Oro, Plata </t>
  </si>
  <si>
    <t>https://www.yamana.com</t>
  </si>
  <si>
    <t>MINA PIRQUITAS S.A.</t>
  </si>
  <si>
    <t>Plata, Cinc</t>
  </si>
  <si>
    <t>https://www.ssrmining.com/operations/</t>
  </si>
  <si>
    <t>MINAS ARGENTINAS S.A.</t>
  </si>
  <si>
    <t>Doré</t>
  </si>
  <si>
    <t xml:space="preserve">MINERA ALUMBRERA LTD SUC ARG.
</t>
  </si>
  <si>
    <t xml:space="preserve">Concentrado de Cobre y oro, Oro Doré y Concentrado de molibdeno </t>
  </si>
  <si>
    <t>http://www.alumbrera.com.ar</t>
  </si>
  <si>
    <t>MINERA ANDINA DEL SOL SRL</t>
  </si>
  <si>
    <t>https://veladero.com/</t>
  </si>
  <si>
    <t>MINERA DEL ALTIPLANO S.A.</t>
  </si>
  <si>
    <t>Cloruro de litio, Carbonato de litio</t>
  </si>
  <si>
    <t>https://livent.com/es/</t>
  </si>
  <si>
    <t xml:space="preserve">MINERA DON NICOLAS S.A.
</t>
  </si>
  <si>
    <t>Bullón Doré, Oro, Plata</t>
  </si>
  <si>
    <t>https://www.mineradonnicolas.com.ar/</t>
  </si>
  <si>
    <t xml:space="preserve">MINERA SANTA CRUZ S.A.
</t>
  </si>
  <si>
    <t>Barras de plata en Bruto, Concentrado de Oro y Plata, Bullón Dorado</t>
  </si>
  <si>
    <t>https://minerasantacruz.com/</t>
  </si>
  <si>
    <t xml:space="preserve">MINERA TRITON S.A.
</t>
  </si>
  <si>
    <t>Bullón Doré</t>
  </si>
  <si>
    <t>https://www.panamericansilver.com/</t>
  </si>
  <si>
    <t>OROPLATA S.A.</t>
  </si>
  <si>
    <t>https://www.newmont.com</t>
  </si>
  <si>
    <t>PATAGONIA GOLD S.A.</t>
  </si>
  <si>
    <t>Doré, Concentrado de Oro y Plata</t>
  </si>
  <si>
    <t>https://patagoniagold.com/</t>
  </si>
  <si>
    <t>SALES DE JUJUY S.A.</t>
  </si>
  <si>
    <t>Carbonato de Litio</t>
  </si>
  <si>
    <t>https://www.allkem.co/</t>
  </si>
  <si>
    <t>MANSFIELD MINERA S.A.</t>
  </si>
  <si>
    <t xml:space="preserve">Metales preciosos </t>
  </si>
  <si>
    <t>https://fortunasilver.com/</t>
  </si>
  <si>
    <t>YPF S.A.</t>
  </si>
  <si>
    <t>State-owned enterprises &amp; public corporations</t>
  </si>
  <si>
    <t>Oil &amp; Gas</t>
  </si>
  <si>
    <t>Gas Natural, Petróleo Crudo</t>
  </si>
  <si>
    <t>https://www.ypf.com/Paginas/home.aspx</t>
  </si>
  <si>
    <t>TOTAL AUSTRAL S.A.</t>
  </si>
  <si>
    <t>http://www.total.com.ar</t>
  </si>
  <si>
    <t xml:space="preserve"> VISTA ENERGY ARGENTINA SAU </t>
  </si>
  <si>
    <t>https://vistaenergy.com</t>
  </si>
  <si>
    <t>CHEVRON ARGENTINA S.R.L.</t>
  </si>
  <si>
    <t>https://www.chevron.com/</t>
  </si>
  <si>
    <t xml:space="preserve">EXXONMOBIL EXPLORATION ARGENTINA </t>
  </si>
  <si>
    <t>https://corporate.exxonmobil.com/Locations/Argentina?content-lang=en</t>
  </si>
  <si>
    <t xml:space="preserve">MOBIL ARGENTINA SA </t>
  </si>
  <si>
    <t>SHELL ARGENTINA S.A.</t>
  </si>
  <si>
    <t>https://www.shell.com.ar/</t>
  </si>
  <si>
    <t>ROCH S.A.</t>
  </si>
  <si>
    <t>https://www.roch.com.ar/</t>
  </si>
  <si>
    <t xml:space="preserve">BANDURRIA SUR INVESTMENTS SA </t>
  </si>
  <si>
    <t>30.69727209-3</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</si>
  <si>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</si>
  <si>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</si>
  <si>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</si>
  <si>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</si>
  <si>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</si>
  <si>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</si>
  <si>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</si>
  <si>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</si>
  <si>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</si>
  <si>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</si>
  <si>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 xml:space="preserve">C.3.2.5 Tablas 33 y 34 Pag 69 y 70                           
C.3.9  Tablas 50 a 55 . Pags. 89 a 92,                    
C.4.12.2  Tabla 91  Pag  169                    
C.4.12.4  Tablas 100 y 101. Pag 178     
C.4.12.5  Tablas 104 y 105  Pag. 181 y 182   </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</si>
  <si>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</si>
  <si>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</si>
  <si>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</si>
  <si>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</si>
  <si>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</si>
  <si>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</si>
  <si>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</si>
  <si>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</si>
  <si>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</si>
  <si>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</si>
  <si>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</si>
  <si>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</si>
  <si>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</si>
  <si>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</si>
  <si>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</si>
  <si>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</si>
  <si>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</si>
  <si>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</si>
  <si>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</si>
  <si>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</si>
  <si>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</si>
  <si>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</si>
  <si>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</si>
  <si>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</si>
  <si>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</si>
  <si>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Impuesto a las Ganancias Sociedades</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</si>
  <si>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</si>
  <si>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Taxes on exports (1152E)</t>
  </si>
  <si>
    <t>Derechos de Exportación</t>
  </si>
  <si>
    <t>Social security employer contributions (1212E)</t>
  </si>
  <si>
    <t>Contribuciones a la Seguridad Social</t>
  </si>
  <si>
    <t>Aportes a la Seguridad Social</t>
  </si>
  <si>
    <t>Administrative fees for government services (1422E)</t>
  </si>
  <si>
    <t>Impuesto a los Créditos y Débitos Bancarios</t>
  </si>
  <si>
    <t>General taxes on goods and services (VAT, sales tax, turnover tax) (1141E)</t>
  </si>
  <si>
    <t>Impuesto al Valor Agregado (IVA)</t>
  </si>
  <si>
    <t>For more guidance, please visit https://eiti.org/summary-data-template</t>
  </si>
  <si>
    <t>Customs and other import duties (1151E)</t>
  </si>
  <si>
    <t>Derechos de Importacion</t>
  </si>
  <si>
    <t>or, https://www.imf.org/external/np/sta/gfsm/</t>
  </si>
  <si>
    <t>Impuesto a las Ganancias de las Personas Fisicas y Sucesiones Indivisas</t>
  </si>
  <si>
    <t>Licence fees (114521E)</t>
  </si>
  <si>
    <t>Tasa Estadistica</t>
  </si>
  <si>
    <t>Other taxes payable by natural resource companies (116E)</t>
  </si>
  <si>
    <t>Tasa Ambiental Anual</t>
  </si>
  <si>
    <t>Royalties (1415E1)</t>
  </si>
  <si>
    <t>Regalias</t>
  </si>
  <si>
    <t>Excise taxes (1142E)</t>
  </si>
  <si>
    <t>Impuesto a los Combutible Liquidos y GNC</t>
  </si>
  <si>
    <t>Emission and pollution taxes (114522E)</t>
  </si>
  <si>
    <t>Impuesto al Dioxido de Carbono</t>
  </si>
  <si>
    <t>Fondo Fiduciario para el subsidio a los consumos residenciales de Gas natural y GLP</t>
  </si>
  <si>
    <t>From government participation (equity) (1412E2)</t>
  </si>
  <si>
    <t>Dividendos YPF</t>
  </si>
  <si>
    <t>Compulsory transfers to government (infrastructure and other) (1415E4)</t>
  </si>
  <si>
    <t>Canon de explotación y exploracion offshore</t>
  </si>
  <si>
    <t>Total in USD</t>
  </si>
  <si>
    <t>Total en ARS</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</si>
  <si>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</si>
  <si>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</si>
  <si>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</si>
  <si>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</si>
  <si>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</si>
  <si>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</si>
  <si>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</si>
  <si>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</si>
  <si>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</si>
  <si>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</si>
  <si>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</si>
  <si>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</si>
  <si>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</si>
  <si>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</si>
  <si>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</si>
  <si>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</si>
  <si>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</si>
  <si>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</si>
  <si>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</si>
  <si>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</si>
  <si>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</si>
  <si>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</si>
  <si>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</si>
  <si>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</si>
  <si>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</si>
  <si>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</si>
  <si>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</si>
  <si>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</si>
  <si>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</si>
  <si>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</si>
  <si>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</si>
  <si>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t>
  </si>
  <si>
    <t>-</t>
  </si>
  <si>
    <t xml:space="preserve">Total USD </t>
  </si>
  <si>
    <t xml:space="preserve">Pais no declara a nivel de proyecto.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</si>
  <si>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</si>
  <si>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</si>
  <si>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</si>
  <si>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</si>
  <si>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</si>
  <si>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</si>
  <si>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</si>
  <si>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</si>
  <si>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</si>
  <si>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</si>
  <si>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</si>
  <si>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</si>
  <si>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</si>
  <si>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</si>
  <si>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</si>
  <si>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</si>
  <si>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</si>
  <si>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</si>
  <si>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</si>
  <si>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</si>
  <si>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</si>
  <si>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</si>
  <si>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</si>
  <si>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</si>
  <si>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</si>
  <si>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</si>
  <si>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</si>
  <si>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</si>
  <si>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</si>
  <si>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</si>
  <si>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</si>
  <si>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</si>
  <si>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</si>
  <si>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</si>
  <si>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</si>
  <si>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</si>
  <si>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</si>
  <si>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</si>
  <si>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</si>
  <si>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</si>
  <si>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</si>
  <si>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</si>
  <si>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</si>
  <si>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</si>
  <si>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</si>
  <si>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</si>
  <si>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</si>
  <si>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</si>
  <si>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</si>
  <si>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</si>
  <si>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</si>
  <si>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</si>
  <si>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</si>
  <si>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</si>
  <si>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</si>
  <si>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</si>
  <si>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</si>
  <si>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</si>
  <si>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</si>
  <si>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</si>
  <si>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</si>
  <si>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</si>
  <si>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</si>
  <si>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</si>
  <si>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</si>
  <si>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</si>
  <si>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</si>
  <si>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</si>
  <si>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</si>
  <si>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</si>
  <si>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</si>
  <si>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</si>
  <si>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</si>
  <si>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</si>
  <si>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</si>
  <si>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</si>
  <si>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</si>
  <si>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</si>
  <si>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</si>
  <si>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</si>
  <si>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</si>
  <si>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</si>
  <si>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</si>
  <si>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</si>
  <si>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</si>
  <si>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</si>
  <si>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</si>
  <si>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</si>
  <si>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</si>
  <si>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</si>
  <si>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</si>
  <si>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</si>
  <si>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</si>
  <si>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</si>
  <si>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</si>
  <si>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</si>
  <si>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</si>
  <si>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</si>
  <si>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</si>
  <si>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</si>
  <si>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</si>
  <si>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</si>
  <si>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</si>
  <si>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</si>
  <si>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</si>
  <si>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</si>
  <si>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</si>
  <si>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</si>
  <si>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</si>
  <si>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</si>
  <si>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</si>
  <si>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</si>
  <si>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Ferroaleaciones (7202), volumen</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</si>
  <si>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</si>
  <si>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</si>
  <si>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</si>
  <si>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</si>
  <si>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</si>
  <si>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</si>
  <si>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</si>
  <si>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</si>
  <si>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</si>
  <si>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</si>
  <si>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</si>
  <si>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</si>
  <si>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</si>
  <si>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</si>
  <si>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</si>
  <si>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</si>
  <si>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</si>
  <si>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</si>
  <si>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</si>
  <si>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</si>
  <si>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</si>
  <si>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</si>
  <si>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</si>
  <si>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</si>
  <si>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</si>
  <si>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</si>
  <si>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</si>
  <si>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</si>
  <si>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</si>
  <si>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</si>
  <si>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</si>
  <si>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</si>
  <si>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</si>
  <si>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</si>
  <si>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</si>
  <si>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</si>
  <si>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</si>
  <si>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</si>
  <si>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</si>
  <si>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</si>
  <si>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</si>
  <si>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</si>
  <si>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</si>
  <si>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</si>
  <si>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</si>
  <si>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</si>
  <si>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</si>
  <si>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</si>
  <si>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</si>
  <si>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</si>
  <si>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</si>
  <si>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</si>
  <si>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</si>
  <si>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t>
  </si>
  <si>
    <t>32</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</si>
  <si>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</si>
  <si>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</si>
  <si>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</si>
  <si>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</si>
  <si>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</si>
  <si>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</si>
  <si>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</si>
  <si>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</si>
  <si>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</si>
  <si>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</si>
  <si>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</si>
  <si>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</si>
  <si>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</si>
  <si>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</si>
  <si>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</si>
  <si>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</si>
  <si>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</si>
  <si>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</si>
  <si>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</si>
  <si>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</si>
  <si>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</si>
  <si>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</si>
  <si>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</si>
  <si>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</si>
  <si>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</si>
  <si>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</si>
  <si>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</si>
  <si>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</si>
  <si>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</si>
  <si>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</si>
  <si>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</si>
  <si>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</si>
  <si>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</si>
  <si>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</si>
  <si>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</si>
  <si>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</si>
  <si>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</si>
  <si>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</si>
  <si>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</si>
  <si>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</si>
  <si>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</si>
  <si>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</si>
  <si>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</si>
  <si>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</si>
  <si>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</si>
  <si>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</si>
  <si>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</si>
  <si>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</si>
  <si>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</si>
  <si>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</si>
  <si>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</si>
  <si>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</si>
  <si>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</si>
  <si>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</si>
  <si>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</si>
  <si>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</si>
  <si>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</si>
  <si>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</si>
  <si>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</si>
  <si>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</si>
  <si>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</si>
  <si>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</si>
  <si>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</si>
  <si>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</si>
  <si>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</si>
  <si>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</si>
  <si>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</si>
  <si>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</si>
  <si>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</si>
  <si>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</si>
  <si>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</si>
  <si>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</si>
  <si>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</si>
  <si>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</si>
  <si>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</si>
  <si>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</si>
  <si>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</si>
  <si>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</si>
  <si>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</si>
  <si>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</si>
  <si>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</si>
  <si>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</si>
  <si>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</si>
  <si>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</si>
  <si>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</si>
  <si>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</si>
  <si>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</si>
  <si>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</si>
  <si>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</si>
  <si>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</si>
  <si>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</si>
  <si>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</si>
  <si>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</si>
  <si>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</si>
  <si>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</si>
  <si>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</si>
  <si>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</si>
  <si>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</si>
  <si>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</si>
  <si>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</si>
  <si>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</si>
  <si>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</si>
  <si>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</si>
  <si>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</si>
  <si>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</si>
  <si>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</si>
  <si>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</si>
  <si>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</si>
  <si>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</si>
  <si>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</si>
  <si>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</si>
  <si>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</si>
  <si>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</si>
  <si>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</si>
  <si>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</si>
  <si>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</si>
  <si>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</si>
  <si>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</si>
  <si>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</si>
  <si>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</si>
  <si>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</si>
  <si>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</si>
  <si>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</si>
  <si>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</si>
  <si>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</si>
  <si>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</si>
  <si>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</si>
  <si>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</si>
  <si>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</si>
  <si>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</si>
  <si>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</si>
  <si>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</si>
  <si>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</si>
  <si>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</si>
  <si>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</si>
  <si>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</si>
  <si>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</si>
  <si>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</si>
  <si>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</si>
  <si>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</si>
  <si>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</si>
  <si>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</si>
  <si>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</si>
  <si>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</si>
  <si>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</si>
  <si>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</si>
  <si>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</si>
  <si>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</si>
  <si>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</si>
  <si>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</si>
  <si>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</si>
  <si>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</si>
  <si>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</si>
  <si>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</si>
  <si>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</si>
  <si>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</si>
  <si>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</si>
  <si>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</si>
  <si>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</si>
  <si>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</si>
  <si>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</si>
  <si>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</si>
  <si>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</si>
  <si>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</si>
  <si>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</si>
  <si>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</si>
  <si>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</si>
  <si>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</si>
  <si>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</si>
  <si>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</si>
  <si>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</si>
  <si>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</si>
  <si>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</si>
  <si>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</si>
  <si>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</si>
  <si>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</si>
  <si>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</si>
  <si>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</si>
  <si>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</si>
  <si>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</si>
  <si>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</si>
  <si>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</si>
  <si>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</si>
  <si>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</si>
  <si>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</si>
  <si>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</si>
  <si>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</si>
  <si>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</si>
  <si>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</si>
  <si>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</si>
  <si>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</si>
  <si>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</si>
  <si>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</si>
  <si>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</si>
  <si>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</si>
  <si>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</si>
  <si>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</si>
  <si>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</si>
  <si>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</si>
  <si>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</si>
  <si>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</si>
  <si>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</si>
  <si>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</si>
  <si>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</si>
  <si>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</si>
  <si>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</si>
  <si>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</si>
  <si>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</si>
  <si>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</si>
  <si>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</si>
  <si>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</si>
  <si>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</si>
  <si>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</si>
  <si>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</si>
  <si>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</si>
  <si>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</si>
  <si>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</si>
  <si>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</si>
  <si>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</si>
  <si>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</si>
  <si>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</si>
  <si>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</si>
  <si>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</si>
  <si>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</si>
  <si>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</si>
  <si>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</si>
  <si>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</si>
  <si>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</si>
  <si>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</si>
  <si>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</si>
  <si>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</si>
  <si>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</si>
  <si>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</si>
  <si>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</si>
  <si>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</si>
  <si>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</si>
  <si>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</si>
  <si>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</si>
  <si>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</si>
  <si>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</si>
  <si>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</si>
  <si>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</si>
  <si>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</si>
  <si>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</si>
  <si>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</si>
  <si>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</si>
  <si>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</si>
  <si>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</si>
  <si>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</si>
  <si>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</si>
  <si>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</si>
  <si>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</si>
  <si>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</si>
  <si>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</si>
  <si>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</si>
  <si>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</si>
  <si>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</si>
  <si>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</si>
  <si>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</si>
  <si>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</si>
  <si>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</si>
  <si>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</si>
  <si>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</si>
  <si>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</si>
  <si>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</si>
  <si>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</si>
  <si>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</si>
  <si>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</si>
  <si>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</si>
  <si>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</si>
  <si>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</si>
  <si>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</si>
  <si>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</si>
  <si>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</si>
  <si>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</si>
  <si>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</si>
  <si>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</si>
  <si>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</si>
  <si>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</si>
  <si>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</si>
  <si>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</si>
  <si>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</si>
  <si>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</si>
  <si>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</si>
  <si>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</si>
  <si>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</si>
  <si>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</si>
  <si>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</si>
  <si>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</si>
  <si>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</si>
  <si>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</si>
  <si>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</si>
  <si>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</si>
  <si>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</si>
  <si>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</si>
  <si>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</si>
  <si>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</si>
  <si>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</si>
  <si>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</si>
  <si>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</si>
  <si>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</si>
  <si>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</si>
  <si>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</si>
  <si>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</si>
  <si>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</si>
  <si>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</si>
  <si>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</si>
  <si>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</si>
  <si>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</si>
  <si>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</si>
  <si>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</si>
  <si>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</si>
  <si>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</si>
  <si>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</si>
  <si>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</si>
  <si>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</si>
  <si>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</si>
  <si>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</si>
  <si>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</si>
  <si>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</si>
  <si>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</si>
  <si>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</si>
  <si>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</si>
  <si>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</si>
  <si>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</si>
  <si>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</si>
  <si>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</si>
  <si>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</si>
  <si>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</si>
  <si>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</si>
  <si>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</si>
  <si>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</si>
  <si>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</si>
  <si>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</si>
  <si>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</si>
  <si>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</si>
  <si>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</si>
  <si>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</si>
  <si>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</si>
  <si>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</si>
  <si>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</si>
  <si>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</si>
  <si>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</si>
  <si>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</si>
  <si>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</si>
  <si>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</si>
  <si>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</si>
  <si>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</si>
  <si>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</si>
  <si>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</si>
  <si>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</si>
  <si>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</si>
  <si>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</si>
  <si>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</si>
  <si>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</si>
  <si>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</si>
  <si>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</si>
  <si>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</si>
  <si>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</si>
  <si>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</si>
  <si>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</si>
  <si>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</si>
  <si>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</si>
  <si>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</si>
  <si>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</si>
  <si>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</si>
  <si>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</si>
  <si>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</si>
  <si>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</si>
  <si>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</si>
  <si>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</si>
  <si>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</si>
  <si>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</si>
  <si>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</si>
  <si>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</si>
  <si>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</si>
  <si>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</si>
  <si>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</si>
  <si>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</si>
  <si>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</si>
  <si>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</si>
  <si>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</si>
  <si>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</si>
  <si>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</si>
  <si>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</si>
  <si>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</si>
  <si>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</si>
  <si>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</si>
  <si>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</si>
  <si>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</si>
  <si>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</si>
  <si>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</si>
  <si>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</si>
  <si>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</si>
  <si>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</si>
  <si>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</si>
  <si>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</si>
  <si>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</si>
  <si>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</si>
  <si>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</si>
  <si>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</si>
  <si>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</si>
  <si>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</si>
  <si>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</si>
  <si>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</si>
  <si>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</si>
  <si>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</si>
  <si>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</si>
  <si>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</si>
  <si>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</si>
  <si>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</si>
  <si>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</si>
  <si>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</si>
  <si>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</si>
  <si>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</si>
  <si>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</si>
  <si>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</si>
  <si>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</si>
  <si>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</si>
  <si>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</si>
  <si>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</si>
  <si>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</si>
  <si>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</si>
  <si>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</si>
  <si>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</si>
  <si>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</si>
  <si>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</si>
  <si>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</si>
  <si>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</si>
  <si>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</si>
  <si>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</si>
  <si>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</si>
  <si>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</si>
  <si>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</si>
  <si>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</si>
  <si>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</si>
  <si>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</si>
  <si>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</si>
  <si>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</si>
  <si>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</si>
  <si>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</si>
  <si>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</si>
  <si>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</si>
  <si>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</si>
  <si>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</si>
  <si>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</si>
  <si>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</si>
  <si>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</si>
  <si>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</si>
  <si>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</si>
  <si>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</si>
  <si>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</si>
  <si>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</si>
  <si>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</si>
  <si>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</si>
  <si>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</si>
  <si>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</si>
  <si>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</si>
  <si>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</si>
  <si>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</si>
  <si>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</si>
  <si>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</si>
  <si>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</si>
  <si>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</si>
  <si>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</si>
  <si>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</si>
  <si>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</si>
  <si>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</si>
  <si>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</si>
  <si>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</si>
  <si>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</si>
  <si>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</si>
  <si>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</si>
  <si>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</si>
  <si>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</si>
  <si>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</si>
  <si>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</si>
  <si>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</si>
  <si>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</si>
  <si>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</si>
  <si>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</si>
  <si>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</si>
  <si>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</si>
  <si>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</si>
  <si>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</si>
  <si>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</si>
  <si>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</si>
  <si>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</si>
  <si>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</si>
  <si>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</si>
  <si>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</si>
  <si>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</si>
  <si>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</si>
  <si>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</si>
  <si>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</si>
  <si>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</si>
  <si>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</si>
  <si>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</si>
  <si>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</si>
  <si>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</si>
  <si>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</si>
  <si>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</si>
  <si>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</si>
  <si>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</si>
  <si>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</si>
  <si>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</si>
  <si>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</si>
  <si>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</si>
  <si>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</si>
  <si>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</si>
  <si>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</si>
  <si>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</si>
  <si>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</si>
  <si>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</si>
  <si>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</si>
  <si>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</si>
  <si>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</si>
  <si>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</si>
  <si>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</si>
  <si>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</si>
  <si>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</si>
  <si>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</si>
  <si>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</si>
  <si>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</si>
  <si>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</si>
  <si>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</si>
  <si>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</si>
  <si>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</si>
  <si>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</si>
  <si>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</si>
  <si>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</si>
  <si>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</si>
  <si>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</si>
  <si>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</si>
  <si>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</si>
  <si>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</si>
  <si>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</si>
  <si>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</si>
  <si>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</si>
  <si>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</si>
  <si>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</si>
  <si>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</si>
  <si>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</si>
  <si>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</si>
  <si>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</si>
  <si>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</si>
  <si>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</si>
  <si>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</si>
  <si>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</si>
  <si>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</si>
  <si>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</si>
  <si>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</si>
  <si>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</si>
  <si>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</si>
  <si>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</si>
  <si>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</si>
  <si>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</si>
  <si>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</si>
  <si>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</si>
  <si>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</si>
  <si>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</si>
  <si>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</si>
  <si>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</si>
  <si>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</si>
  <si>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</si>
  <si>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</si>
  <si>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</si>
  <si>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</si>
  <si>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</si>
  <si>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</si>
  <si>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</si>
  <si>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</si>
  <si>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</si>
  <si>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</si>
  <si>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</si>
  <si>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</si>
  <si>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</si>
  <si>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</si>
  <si>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</si>
  <si>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</si>
  <si>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</si>
  <si>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</si>
  <si>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</si>
  <si>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</si>
  <si>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</si>
  <si>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</si>
  <si>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</si>
  <si>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</si>
  <si>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</si>
  <si>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</si>
  <si>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</si>
  <si>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</si>
  <si>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</si>
  <si>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</si>
  <si>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</si>
  <si>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</si>
  <si>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</si>
  <si>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</si>
  <si>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</si>
  <si>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</si>
  <si>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</si>
  <si>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</si>
  <si>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</si>
  <si>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</si>
  <si>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</si>
  <si>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</si>
  <si>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</si>
  <si>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</si>
  <si>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</si>
  <si>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</si>
  <si>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</si>
  <si>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</si>
  <si>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</si>
  <si>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</si>
  <si>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</si>
  <si>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</si>
  <si>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</si>
  <si>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</si>
  <si>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</si>
  <si>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8506</t>
  </si>
  <si>
    <t>Litio (8506)</t>
  </si>
  <si>
    <t>French Guiana</t>
  </si>
  <si>
    <t>GF</t>
  </si>
  <si>
    <t>GUF</t>
  </si>
  <si>
    <t>254</t>
  </si>
  <si>
    <t>ISK</t>
  </si>
  <si>
    <t>Icelandic króna</t>
  </si>
  <si>
    <t>2827</t>
  </si>
  <si>
    <t xml:space="preserve">Cloruro de litio </t>
  </si>
  <si>
    <t>Cloruro de litio (8506), volumen</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</si>
  <si>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</si>
  <si>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</si>
  <si>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</si>
  <si>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</si>
  <si>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</si>
  <si>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</si>
  <si>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</si>
  <si>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</si>
  <si>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</si>
  <si>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</si>
  <si>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</si>
  <si>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</si>
  <si>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</si>
  <si>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</si>
  <si>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</si>
  <si>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</si>
  <si>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</si>
  <si>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</si>
  <si>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</si>
  <si>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</si>
  <si>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</si>
  <si>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</si>
  <si>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</si>
  <si>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</si>
  <si>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</si>
  <si>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</si>
  <si>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</si>
  <si>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</si>
  <si>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</si>
  <si>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</si>
  <si>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</si>
  <si>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</si>
  <si>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</si>
  <si>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</si>
  <si>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</si>
  <si>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</si>
  <si>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</si>
  <si>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</si>
  <si>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</si>
  <si>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</si>
  <si>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</si>
  <si>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</si>
  <si>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</si>
  <si>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</si>
  <si>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</si>
  <si>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</si>
  <si>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</si>
  <si>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</si>
  <si>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</si>
  <si>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</si>
  <si>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</si>
  <si>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</si>
  <si>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</si>
  <si>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</si>
  <si>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</si>
  <si>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</si>
  <si>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</si>
  <si>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</si>
  <si>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</si>
  <si>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</si>
  <si>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</si>
  <si>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</si>
  <si>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</si>
  <si>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</si>
  <si>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</si>
  <si>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</si>
  <si>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</si>
  <si>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</si>
  <si>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</si>
  <si>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</si>
  <si>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</si>
  <si>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</si>
  <si>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</si>
  <si>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</si>
  <si>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</si>
  <si>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</si>
  <si>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</si>
  <si>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</si>
  <si>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</si>
  <si>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</si>
  <si>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</si>
  <si>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</si>
  <si>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</si>
  <si>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</si>
  <si>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</si>
  <si>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</si>
  <si>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</si>
  <si>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</si>
  <si>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</si>
  <si>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</si>
  <si>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</si>
  <si>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</si>
  <si>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</si>
  <si>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</si>
  <si>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</si>
  <si>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</si>
  <si>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</si>
  <si>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</si>
  <si>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</si>
  <si>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</si>
  <si>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</si>
  <si>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</si>
  <si>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</si>
  <si>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</si>
  <si>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</si>
  <si>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</si>
  <si>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</si>
  <si>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</si>
  <si>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</si>
  <si>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</si>
  <si>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</si>
  <si>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</si>
  <si>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</si>
  <si>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</si>
  <si>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</si>
  <si>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</si>
  <si>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</si>
  <si>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</si>
  <si>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</si>
  <si>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</si>
  <si>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</si>
  <si>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</si>
  <si>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</si>
  <si>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</si>
  <si>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</si>
  <si>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</si>
  <si>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</si>
  <si>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</si>
  <si>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</si>
  <si>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</si>
  <si>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</si>
  <si>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</si>
  <si>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</si>
  <si>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</si>
  <si>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</si>
  <si>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</si>
  <si>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</si>
  <si>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</si>
  <si>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</si>
  <si>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</si>
  <si>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</si>
  <si>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</si>
  <si>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</si>
  <si>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</si>
  <si>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</si>
  <si>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</si>
  <si>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</si>
  <si>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</si>
  <si>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</si>
  <si>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</si>
  <si>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</si>
  <si>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</si>
  <si>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</si>
  <si>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</si>
  <si>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</si>
  <si>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</si>
  <si>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</si>
  <si>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</si>
  <si>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</si>
  <si>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</si>
  <si>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</si>
  <si>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</si>
  <si>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</si>
  <si>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</si>
  <si>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</si>
  <si>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</si>
  <si>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</si>
  <si>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</si>
  <si>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</si>
  <si>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</si>
  <si>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</si>
  <si>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</si>
  <si>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</si>
  <si>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</si>
  <si>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</si>
  <si>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</si>
  <si>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</si>
  <si>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</si>
  <si>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</si>
  <si>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</si>
  <si>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</si>
  <si>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</si>
  <si>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</si>
  <si>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</si>
  <si>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</si>
  <si>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</si>
  <si>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</si>
  <si>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</si>
  <si>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</si>
  <si>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</si>
  <si>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</si>
  <si>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</si>
  <si>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</si>
  <si>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</si>
  <si>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</si>
  <si>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</si>
  <si>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</si>
  <si>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</si>
  <si>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</si>
  <si>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</si>
  <si>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</si>
  <si>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</si>
  <si>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</si>
  <si>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</si>
  <si>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</si>
  <si>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</si>
  <si>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</si>
  <si>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</si>
  <si>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</si>
  <si>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</si>
  <si>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</si>
  <si>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</si>
  <si>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</si>
  <si>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</si>
  <si>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</si>
  <si>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</si>
  <si>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</si>
  <si>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</si>
  <si>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</si>
  <si>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</si>
  <si>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</si>
  <si>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</si>
  <si>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</si>
  <si>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</si>
  <si>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</si>
  <si>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</si>
  <si>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</si>
  <si>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</si>
  <si>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</si>
  <si>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</si>
  <si>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</si>
  <si>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</si>
  <si>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</si>
  <si>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</si>
  <si>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</si>
  <si>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</si>
  <si>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</si>
  <si>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</si>
  <si>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</si>
  <si>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</si>
  <si>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</si>
  <si>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</si>
  <si>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</si>
  <si>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</si>
  <si>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</si>
  <si>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</si>
  <si>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</si>
  <si>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</si>
  <si>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</si>
  <si>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</si>
  <si>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</si>
  <si>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</si>
  <si>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</si>
  <si>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</si>
  <si>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</si>
  <si>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</si>
  <si>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</si>
  <si>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</si>
  <si>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</si>
  <si>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</si>
  <si>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</si>
  <si>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</si>
  <si>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</si>
  <si>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</si>
  <si>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</si>
  <si>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</si>
  <si>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</si>
  <si>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</si>
  <si>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</si>
  <si>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</si>
  <si>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</si>
  <si>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</si>
  <si>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</si>
  <si>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</si>
  <si>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</si>
  <si>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</si>
  <si>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</si>
  <si>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</si>
  <si>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</si>
  <si>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</si>
  <si>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</si>
  <si>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</si>
  <si>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</si>
  <si>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</si>
  <si>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</si>
  <si>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</si>
  <si>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</si>
  <si>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</si>
  <si>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</si>
  <si>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</si>
  <si>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</si>
  <si>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</si>
  <si>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</si>
  <si>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</si>
  <si>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</si>
  <si>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</si>
  <si>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</si>
  <si>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</si>
  <si>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</si>
  <si>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</si>
  <si>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</si>
  <si>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</si>
  <si>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</si>
  <si>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</si>
  <si>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</si>
  <si>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</si>
  <si>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</si>
  <si>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</si>
  <si>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</si>
  <si>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</si>
  <si>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</si>
  <si>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</si>
  <si>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</si>
  <si>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</si>
  <si>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</si>
  <si>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</si>
  <si>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</si>
  <si>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</si>
  <si>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</si>
  <si>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</si>
  <si>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</si>
  <si>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</si>
  <si>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</si>
  <si>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</si>
  <si>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</si>
  <si>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</si>
  <si>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</si>
  <si>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</si>
  <si>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</si>
  <si>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</si>
  <si>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</si>
  <si>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</si>
  <si>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</si>
  <si>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</si>
  <si>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</si>
  <si>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</si>
  <si>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</si>
  <si>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</si>
  <si>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</si>
  <si>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</si>
  <si>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</si>
  <si>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</si>
  <si>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</si>
  <si>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</si>
  <si>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</si>
  <si>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</si>
  <si>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</si>
  <si>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</si>
  <si>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</si>
  <si>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</si>
  <si>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</si>
  <si>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</si>
  <si>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</si>
  <si>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</si>
  <si>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</si>
  <si>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</si>
  <si>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</si>
  <si>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</si>
  <si>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</si>
  <si>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</si>
  <si>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</si>
  <si>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</si>
  <si>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</si>
  <si>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</si>
  <si>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</si>
  <si>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</si>
  <si>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</si>
  <si>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</si>
  <si>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</si>
  <si>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</si>
  <si>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</si>
  <si>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</si>
  <si>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</si>
  <si>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</si>
  <si>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</si>
  <si>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</si>
  <si>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</si>
  <si>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</si>
  <si>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</si>
  <si>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</si>
  <si>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</si>
  <si>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</si>
  <si>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</si>
  <si>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</si>
  <si>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</si>
  <si>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</si>
  <si>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</si>
  <si>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</si>
  <si>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</si>
  <si>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</si>
  <si>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</si>
  <si>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</si>
  <si>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</si>
  <si>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</si>
  <si>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</si>
  <si>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</si>
  <si>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</si>
  <si>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</si>
  <si>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</si>
  <si>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</si>
  <si>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</si>
  <si>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</si>
  <si>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</si>
  <si>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</si>
  <si>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</si>
  <si>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</si>
  <si>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</si>
  <si>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</si>
  <si>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</si>
  <si>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</si>
  <si>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</si>
  <si>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</si>
  <si>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</si>
  <si>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</si>
  <si>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</si>
  <si>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</si>
  <si>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</si>
  <si>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</si>
  <si>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</si>
  <si>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</si>
  <si>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</si>
  <si>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</si>
  <si>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</si>
  <si>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</si>
  <si>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</si>
  <si>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</si>
  <si>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</si>
  <si>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</si>
  <si>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</si>
  <si>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</si>
  <si>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</si>
  <si>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</si>
  <si>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</si>
  <si>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</si>
  <si>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</si>
  <si>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</si>
  <si>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</si>
  <si>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</si>
  <si>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</si>
  <si>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</si>
  <si>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</si>
  <si>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</si>
  <si>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</si>
  <si>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</si>
  <si>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</si>
  <si>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</si>
  <si>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</si>
  <si>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</si>
  <si>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</si>
  <si>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</si>
  <si>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</si>
  <si>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</si>
  <si>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</si>
  <si>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</si>
  <si>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</si>
  <si>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</si>
  <si>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</si>
  <si>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</si>
  <si>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</si>
  <si>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</si>
  <si>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</si>
  <si>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</si>
  <si>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</si>
  <si>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</si>
  <si>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</si>
  <si>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</si>
  <si>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</si>
  <si>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</si>
  <si>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</si>
  <si>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</si>
  <si>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</si>
  <si>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</si>
  <si>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</si>
  <si>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</si>
  <si>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</si>
  <si>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</si>
  <si>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</si>
  <si>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</si>
  <si>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</si>
  <si>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</si>
  <si>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</si>
  <si>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</si>
  <si>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</si>
  <si>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</si>
  <si>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</si>
  <si>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</si>
  <si>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</si>
  <si>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</si>
  <si>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</si>
  <si>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</si>
  <si>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</si>
  <si>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</si>
  <si>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</si>
  <si>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</si>
  <si>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</si>
  <si>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</si>
  <si>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</si>
  <si>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</si>
  <si>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</si>
  <si>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</si>
  <si>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</si>
  <si>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</si>
  <si>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</si>
  <si>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</si>
  <si>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</si>
  <si>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</si>
  <si>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</si>
  <si>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</si>
  <si>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</si>
  <si>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</si>
  <si>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</si>
  <si>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</si>
  <si>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</si>
  <si>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</si>
  <si>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</si>
  <si>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</si>
  <si>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</si>
  <si>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</si>
  <si>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</si>
  <si>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</si>
  <si>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</si>
  <si>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</si>
  <si>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</si>
  <si>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</si>
  <si>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</si>
  <si>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</si>
  <si>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</si>
  <si>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</si>
  <si>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</si>
  <si>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</si>
  <si>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</si>
  <si>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</si>
  <si>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</si>
  <si>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</si>
  <si>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</si>
  <si>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</si>
  <si>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</si>
  <si>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</si>
  <si>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</si>
  <si>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</si>
  <si>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</si>
  <si>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</si>
  <si>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</si>
  <si>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</si>
  <si>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</si>
  <si>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</si>
  <si>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</si>
  <si>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</si>
  <si>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</si>
  <si>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</si>
  <si>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</si>
  <si>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</si>
  <si>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</si>
  <si>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</si>
  <si>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</si>
  <si>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</si>
  <si>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</si>
  <si>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</si>
  <si>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</si>
  <si>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</si>
  <si>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</si>
  <si>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</si>
  <si>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</si>
  <si>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</si>
  <si>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</si>
  <si>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</si>
  <si>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</si>
  <si>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</si>
  <si>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</si>
  <si>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</si>
  <si>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</si>
  <si>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</si>
  <si>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</si>
  <si>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</si>
  <si>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</si>
  <si>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</si>
  <si>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</si>
  <si>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</si>
  <si>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</si>
  <si>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</si>
  <si>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</si>
  <si>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</si>
  <si>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</si>
  <si>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</si>
  <si>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</si>
  <si>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</si>
  <si>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</si>
  <si>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</si>
  <si>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</si>
  <si>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</si>
  <si>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</si>
  <si>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</si>
  <si>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</si>
  <si>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</si>
  <si>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</si>
  <si>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</si>
  <si>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</si>
  <si>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</si>
  <si>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</si>
  <si>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</si>
  <si>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</si>
  <si>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</si>
  <si>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</si>
  <si>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</si>
  <si>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</si>
  <si>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</si>
  <si>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</si>
  <si>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</si>
  <si>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</si>
  <si>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</si>
  <si>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</si>
  <si>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</si>
  <si>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</si>
  <si>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</si>
  <si>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</si>
  <si>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</si>
  <si>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</si>
  <si>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</si>
  <si>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</si>
  <si>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</si>
  <si>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</si>
  <si>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</si>
  <si>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</si>
  <si>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</si>
  <si>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</si>
  <si>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</si>
  <si>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</si>
  <si>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</si>
  <si>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</si>
  <si>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</si>
  <si>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</si>
  <si>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</si>
  <si>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</si>
  <si>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</si>
  <si>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</si>
  <si>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</si>
  <si>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</si>
  <si>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</si>
  <si>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</si>
  <si>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</si>
  <si>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</si>
  <si>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</si>
  <si>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</si>
  <si>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</si>
  <si>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</si>
  <si>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</si>
  <si>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</si>
  <si>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</si>
  <si>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</si>
  <si>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</si>
  <si>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</si>
  <si>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</si>
  <si>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</si>
  <si>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</si>
  <si>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</si>
  <si>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</si>
  <si>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</si>
  <si>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</si>
  <si>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</si>
  <si>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</si>
  <si>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</si>
  <si>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</si>
  <si>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</si>
  <si>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</si>
  <si>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</si>
  <si>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</si>
  <si>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</si>
  <si>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</si>
  <si>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</si>
  <si>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</si>
  <si>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</si>
  <si>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</si>
  <si>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</si>
  <si>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</si>
  <si>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</si>
  <si>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</si>
  <si>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</si>
  <si>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</si>
  <si>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</si>
  <si>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</si>
  <si>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</si>
  <si>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</si>
  <si>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</si>
  <si>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</si>
  <si>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</si>
  <si>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</si>
  <si>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</si>
  <si>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</si>
  <si>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</si>
  <si>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</si>
  <si>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</si>
  <si>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</si>
  <si>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</si>
  <si>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</si>
  <si>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</si>
  <si>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</si>
  <si>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</si>
  <si>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</si>
  <si>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</si>
  <si>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</si>
  <si>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</si>
  <si>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</si>
  <si>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</si>
  <si>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</si>
  <si>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</si>
  <si>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</si>
  <si>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</si>
  <si>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</si>
  <si>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</si>
  <si>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</si>
  <si>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</si>
  <si>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</si>
  <si>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</si>
  <si>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</si>
  <si>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</si>
  <si>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</si>
  <si>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</si>
  <si>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</si>
  <si>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</si>
  <si>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</si>
  <si>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</si>
  <si>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</si>
  <si>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</si>
  <si>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</si>
  <si>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</si>
  <si>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</si>
  <si>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</si>
  <si>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</si>
  <si>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</si>
  <si>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</si>
  <si>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</si>
  <si>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</si>
  <si>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</si>
  <si>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</si>
  <si>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</si>
  <si>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</si>
  <si>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</si>
  <si>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</si>
  <si>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</si>
  <si>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</si>
  <si>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</si>
  <si>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</si>
  <si>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</si>
  <si>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</si>
  <si>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</si>
  <si>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</si>
  <si>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</si>
  <si>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</si>
  <si>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</si>
  <si>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</si>
  <si>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</si>
  <si>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</si>
  <si>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</si>
  <si>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</si>
  <si>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</si>
  <si>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</si>
  <si>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</si>
  <si>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</si>
  <si>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</si>
  <si>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</si>
  <si>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</si>
  <si>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</si>
  <si>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</si>
  <si>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</si>
  <si>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</si>
  <si>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</si>
  <si>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</si>
  <si>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</si>
  <si>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</si>
  <si>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</si>
  <si>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</si>
  <si>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</si>
  <si>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</si>
  <si>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</si>
  <si>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</si>
  <si>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</si>
  <si>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</si>
  <si>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</si>
  <si>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</si>
  <si>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</si>
  <si>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</si>
  <si>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</si>
  <si>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</si>
  <si>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</si>
  <si>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</si>
  <si>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</si>
  <si>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</si>
  <si>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</si>
  <si>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</si>
  <si>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</si>
  <si>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</si>
  <si>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</si>
  <si>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</si>
  <si>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</si>
  <si>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</si>
  <si>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</si>
  <si>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</si>
  <si>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</si>
  <si>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</si>
  <si>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</si>
  <si>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</si>
  <si>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</si>
  <si>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</si>
  <si>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</si>
  <si>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</si>
  <si>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</si>
  <si>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</si>
  <si>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</si>
  <si>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</si>
  <si>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</si>
  <si>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</si>
  <si>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</si>
  <si>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</si>
  <si>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</si>
  <si>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</si>
  <si>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</si>
  <si>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</si>
  <si>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</si>
  <si>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</si>
  <si>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</si>
  <si>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</si>
  <si>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</si>
  <si>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</si>
  <si>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</si>
  <si>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</si>
  <si>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</si>
  <si>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</si>
  <si>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</si>
  <si>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</si>
  <si>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</si>
  <si>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</si>
  <si>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</si>
  <si>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</si>
  <si>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</si>
  <si>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</si>
  <si>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</si>
  <si>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</si>
  <si>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</si>
  <si>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</si>
  <si>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</si>
  <si>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</si>
  <si>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</si>
  <si>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</si>
  <si>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https://www.argentina.gob.ar/economia/energia/hidrocarburos/volumees
link to mineral portal </t>
  </si>
  <si>
    <t>Zinc (2608),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</si>
</sst>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yyyy\-mm\-dd"/>
    <numFmt numFmtId="165" formatCode="_ * #,##0.00_ ;_ * \-#,##0.00_ ;_ * &quot;-&quot;??_ ;_ @_ "/>
    <numFmt numFmtId="166" formatCode="_ * #,##0.0000_ ;_ * \-#,##0.0000_ ;_ * &quot;-&quot;??_ ;_ @_ "/>
    <numFmt numFmtId="167" formatCode="_-* #,##0_-;\-* #,##0_-;_-* &quot;-&quot;??_-;_-@_-"/>
    <numFmt numFmtId="168" formatCode="_ * #,##0_ ;_ * \-#,##0_ ;_ * &quot;-&quot;??_ ;_ @_ "/>
    <numFmt numFmtId="169" formatCode="_ &quot;£&quot;\ * #,##0.00_ ;_ &quot;£&quot;\ * \-#,##0.00_ ;_ &quot;£&quot;\ * &quot;-&quot;??_ ;_ @_ "/>
  </numFmts>
  <fonts count="100"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1"/>
      <color rgb="FF000000"/>
      <name val="Libre Franklin"/>
    </font>
    <font>
      <i/>
      <sz val="11"/>
      <color theme="1"/>
      <name val="Libre Franklin"/>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sz val="14"/>
      <color theme="1"/>
      <name val="Franklin Gothic Book"/>
      <family val="2"/>
    </font>
    <font>
      <sz val="14"/>
      <color rgb="FF000000"/>
      <name val="Franklin Gothic Book"/>
      <family val="2"/>
    </font>
    <font>
      <i/>
      <sz val="14"/>
      <color theme="1"/>
      <name val="Franklin Gothic Book"/>
      <family val="2"/>
    </font>
    <font>
      <i/>
      <u/>
      <sz val="14"/>
      <color theme="10"/>
      <name val="Franklin Gothic Book"/>
      <family val="2"/>
    </font>
    <font>
      <b/>
      <u/>
      <sz val="14"/>
      <color theme="1"/>
      <name val="Franklin Gothic Book"/>
      <family val="2"/>
    </font>
    <font>
      <b/>
      <u/>
      <sz val="14"/>
      <name val="Franklin Gothic Book"/>
      <family val="2"/>
    </font>
    <font>
      <b/>
      <sz val="14"/>
      <color rgb="FF000000"/>
      <name val="Franklin Gothic Book"/>
      <family val="2"/>
    </font>
    <font>
      <i/>
      <sz val="14"/>
      <color rgb="FF000000"/>
      <name val="Franklin Gothic Book"/>
      <family val="2"/>
    </font>
    <font>
      <b/>
      <u/>
      <sz val="14"/>
      <color theme="10"/>
      <name val="Franklin Gothic Book"/>
      <family val="2"/>
    </font>
    <font>
      <sz val="14"/>
      <color theme="1"/>
      <name val="Libre Franklin"/>
    </font>
    <font>
      <sz val="14"/>
      <name val="Franklin Gothic Book"/>
      <family val="2"/>
    </font>
    <font>
      <i/>
      <sz val="16"/>
      <color rgb="FF000000"/>
      <name val="Franklin Gothic Book"/>
      <family val="2"/>
    </font>
    <font>
      <sz val="14"/>
      <color theme="1"/>
      <name val="Calibri"/>
      <family val="2"/>
    </font>
    <font>
      <i/>
      <sz val="14"/>
      <name val="Franklin Gothic Book"/>
      <family val="2"/>
    </font>
    <font>
      <sz val="16"/>
      <color rgb="FF000000"/>
      <name val="Franklin Gothic Book"/>
      <family val="2"/>
    </font>
    <font>
      <sz val="14"/>
      <color rgb="FF000000"/>
      <name val="Libre Franklin"/>
    </font>
    <font>
      <i/>
      <sz val="14"/>
      <color rgb="FF000000"/>
      <name val="Libre Franklin"/>
    </font>
    <font>
      <u/>
      <sz val="14"/>
      <color theme="10"/>
      <name val="Calibri"/>
      <family val="2"/>
    </font>
    <font>
      <u/>
      <sz val="14"/>
      <color theme="4"/>
      <name val="Libre Franklin"/>
    </font>
    <font>
      <sz val="11"/>
      <color rgb="FF000000"/>
      <name val="Libre Franklin"/>
    </font>
    <font>
      <u/>
      <sz val="14"/>
      <color rgb="FF000000"/>
      <name val="Libre Franklin"/>
    </font>
    <font>
      <u/>
      <sz val="14"/>
      <color rgb="FF1155CC"/>
      <name val="Libre Franklin"/>
    </font>
    <font>
      <u/>
      <sz val="14"/>
      <color theme="1"/>
      <name val="Libre Franklin"/>
    </font>
    <font>
      <u/>
      <sz val="14"/>
      <color rgb="FF0000FF"/>
      <name val="Libre Franklin"/>
    </font>
    <font>
      <i/>
      <u/>
      <sz val="14"/>
      <color rgb="FF000000"/>
      <name val="Libre Franklin"/>
    </font>
    <font>
      <i/>
      <u/>
      <sz val="14"/>
      <color theme="1"/>
      <name val="Libre Franklin"/>
    </font>
    <font>
      <i/>
      <u/>
      <sz val="14"/>
      <color rgb="FF1155CC"/>
      <name val="Libre Franklin"/>
    </font>
    <font>
      <b/>
      <sz val="14"/>
      <name val="Franklin Gothic Book"/>
      <family val="2"/>
    </font>
    <font>
      <b/>
      <u/>
      <sz val="14"/>
      <color rgb="FF188FBB"/>
      <name val="Franklin Gothic Book"/>
      <family val="2"/>
    </font>
    <font>
      <b/>
      <sz val="9"/>
      <color indexed="81"/>
      <name val="Tahoma"/>
      <family val="2"/>
    </font>
    <font>
      <u/>
      <sz val="14"/>
      <color theme="10"/>
      <name val="Franklin Gothic Book"/>
      <family val="2"/>
    </font>
    <font>
      <i/>
      <u/>
      <sz val="14"/>
      <color rgb="FF000000"/>
      <name val="Franklin Gothic Book"/>
      <family val="2"/>
    </font>
    <font>
      <b/>
      <sz val="14"/>
      <color theme="1"/>
      <name val="Franklin Gothic Book"/>
      <family val="2"/>
    </font>
    <font>
      <b/>
      <sz val="14"/>
      <color theme="0"/>
      <name val="Franklin Gothic Book"/>
      <family val="2"/>
    </font>
    <font>
      <i/>
      <u/>
      <sz val="11"/>
      <color rgb="FF000000"/>
      <name val="Franklin Gothic Book"/>
      <family val="2"/>
    </font>
    <font>
      <i/>
      <u/>
      <sz val="11"/>
      <color theme="1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i/>
      <sz val="12"/>
      <color rgb="FF7F7F7F"/>
      <name val="Franklin Gothic Book"/>
      <family val="2"/>
    </font>
    <font>
      <u/>
      <sz val="12"/>
      <color theme="10"/>
      <name val="Franklin Gothic Book"/>
      <family val="2"/>
    </font>
    <font>
      <b/>
      <sz val="12"/>
      <color theme="1"/>
      <name val="Franklin Gothic Book"/>
      <family val="2"/>
    </font>
    <font>
      <i/>
      <u/>
      <sz val="12"/>
      <color theme="10"/>
      <name val="Franklin Gothic Book"/>
      <family val="2"/>
    </font>
    <font>
      <b/>
      <sz val="11"/>
      <color theme="1"/>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6A70A"/>
        <bgColor rgb="FFF6A70A"/>
      </patternFill>
    </fill>
    <fill>
      <patternFill patternType="solid">
        <fgColor rgb="FFD9E2F3"/>
        <bgColor rgb="FFD9E2F3"/>
      </patternFill>
    </fill>
    <fill>
      <patternFill patternType="solid">
        <fgColor rgb="FFF6A70A"/>
        <bgColor rgb="FFB6D7A8"/>
      </patternFill>
    </fill>
    <fill>
      <patternFill patternType="solid">
        <fgColor theme="4" tint="0.79998168889431442"/>
        <bgColor rgb="FFB6D7A8"/>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rgb="FF000000"/>
      </top>
      <bottom/>
      <diagonal/>
    </border>
    <border>
      <left/>
      <right/>
      <top style="medium">
        <color indexed="64"/>
      </top>
      <bottom/>
      <diagonal/>
    </border>
    <border>
      <left/>
      <right/>
      <top/>
      <bottom style="thin">
        <color rgb="FF000000"/>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bottom/>
      <diagonal/>
    </border>
    <border>
      <left style="hair">
        <color auto="1"/>
      </left>
      <right style="hair">
        <color auto="1"/>
      </right>
      <top style="hair">
        <color auto="1"/>
      </top>
      <bottom style="hair">
        <color auto="1"/>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169" fontId="2" fillId="0" borderId="0" applyFont="0" applyFill="0" applyBorder="0" applyAlignment="0" applyProtection="0"/>
    <xf numFmtId="0" fontId="87" fillId="0" borderId="0" applyNumberFormat="0" applyFill="0" applyBorder="0" applyAlignment="0" applyProtection="0"/>
  </cellStyleXfs>
  <cellXfs count="404">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16" fillId="0" borderId="1" xfId="2" applyFont="1" applyBorder="1" applyAlignment="1">
      <alignment horizontal="left" vertical="center" wrapText="1"/>
    </xf>
    <xf numFmtId="0" fontId="20" fillId="0" borderId="0" xfId="2" applyFont="1" applyAlignment="1">
      <alignment horizontal="left" vertical="center"/>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vertical="center"/>
    </xf>
    <xf numFmtId="0" fontId="40" fillId="2" borderId="11" xfId="2" applyFont="1" applyFill="1" applyBorder="1" applyAlignment="1">
      <alignment vertical="center" wrapText="1"/>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40" fillId="2" borderId="11" xfId="2" applyFont="1" applyFill="1" applyBorder="1" applyAlignment="1">
      <alignmen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164" fontId="41" fillId="7" borderId="0" xfId="1" applyNumberFormat="1" applyFont="1" applyFill="1" applyAlignment="1">
      <alignment vertical="center"/>
    </xf>
    <xf numFmtId="0" fontId="42" fillId="8" borderId="22" xfId="1" applyFont="1" applyFill="1" applyBorder="1" applyAlignment="1">
      <alignment horizontal="left" vertical="center" wrapText="1"/>
    </xf>
    <xf numFmtId="0" fontId="42" fillId="8" borderId="0" xfId="1" applyFont="1" applyFill="1" applyAlignment="1">
      <alignment horizontal="left" vertical="center" wrapText="1"/>
    </xf>
    <xf numFmtId="0" fontId="24" fillId="0" borderId="24" xfId="2" applyFont="1" applyBorder="1" applyAlignment="1">
      <alignment horizontal="lef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41" fillId="7" borderId="30" xfId="1" applyFont="1" applyFill="1" applyBorder="1" applyAlignment="1">
      <alignment vertical="center" wrapText="1"/>
    </xf>
    <xf numFmtId="0" fontId="31" fillId="5" borderId="31" xfId="2" applyFont="1" applyFill="1" applyBorder="1" applyAlignment="1">
      <alignment vertical="center"/>
    </xf>
    <xf numFmtId="0" fontId="7" fillId="0" borderId="18" xfId="2" applyFont="1" applyBorder="1" applyAlignment="1">
      <alignment horizontal="left" vertical="center" indent="1"/>
    </xf>
    <xf numFmtId="0" fontId="13" fillId="7" borderId="32"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3" xfId="2" applyFont="1" applyBorder="1" applyAlignment="1">
      <alignment horizontal="left" vertical="center"/>
    </xf>
    <xf numFmtId="0" fontId="24" fillId="5" borderId="11" xfId="2" applyFont="1" applyFill="1" applyBorder="1" applyAlignment="1">
      <alignment horizontal="left" vertical="center"/>
    </xf>
    <xf numFmtId="0" fontId="43"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166" fontId="13" fillId="7" borderId="0" xfId="3" applyNumberFormat="1" applyFill="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4"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4" fillId="0" borderId="25" xfId="2" applyFont="1" applyBorder="1" applyAlignment="1">
      <alignment vertical="center"/>
    </xf>
    <xf numFmtId="0" fontId="7" fillId="2" borderId="21" xfId="2" applyFont="1" applyFill="1" applyBorder="1" applyAlignment="1">
      <alignment vertical="center" wrapText="1"/>
    </xf>
    <xf numFmtId="0" fontId="13" fillId="2" borderId="21" xfId="3" applyFill="1" applyBorder="1" applyAlignment="1">
      <alignment vertical="center" wrapText="1"/>
    </xf>
    <xf numFmtId="0" fontId="7" fillId="0" borderId="20" xfId="2" applyFont="1" applyBorder="1" applyAlignment="1" applyProtection="1">
      <alignment vertical="center"/>
      <protection locked="0"/>
    </xf>
    <xf numFmtId="0" fontId="45" fillId="0" borderId="0" xfId="2" applyFont="1" applyAlignment="1">
      <alignment vertical="center"/>
    </xf>
    <xf numFmtId="0" fontId="46" fillId="0" borderId="0" xfId="2" applyFont="1" applyAlignment="1">
      <alignment vertical="center"/>
    </xf>
    <xf numFmtId="0" fontId="49" fillId="0" borderId="0" xfId="2" applyFont="1" applyAlignment="1">
      <alignment horizontal="left" vertical="center"/>
    </xf>
    <xf numFmtId="0" fontId="50" fillId="0" borderId="0" xfId="1" applyFont="1"/>
    <xf numFmtId="0" fontId="52" fillId="0" borderId="0" xfId="3" applyFont="1" applyFill="1"/>
    <xf numFmtId="0" fontId="53" fillId="2" borderId="1" xfId="2" applyFont="1" applyFill="1" applyBorder="1" applyAlignment="1">
      <alignment horizontal="left" vertical="center"/>
    </xf>
    <xf numFmtId="0" fontId="49" fillId="4" borderId="0" xfId="2" applyFont="1" applyFill="1" applyAlignment="1">
      <alignment horizontal="left" vertical="center"/>
    </xf>
    <xf numFmtId="0" fontId="54" fillId="5" borderId="1" xfId="2" applyFont="1" applyFill="1" applyBorder="1" applyAlignment="1">
      <alignment horizontal="left" vertical="center" wrapText="1"/>
    </xf>
    <xf numFmtId="0" fontId="54" fillId="0" borderId="1" xfId="2" applyFont="1" applyBorder="1" applyAlignment="1">
      <alignment horizontal="left" vertical="center" wrapText="1"/>
    </xf>
    <xf numFmtId="0" fontId="55" fillId="0" borderId="0" xfId="2" applyFont="1" applyAlignment="1">
      <alignment vertical="center"/>
    </xf>
    <xf numFmtId="0" fontId="49" fillId="0" borderId="0" xfId="2" applyFont="1" applyAlignment="1">
      <alignment vertical="center"/>
    </xf>
    <xf numFmtId="0" fontId="56" fillId="0" borderId="0" xfId="2" applyFont="1" applyAlignment="1">
      <alignment vertical="center"/>
    </xf>
    <xf numFmtId="0" fontId="56" fillId="0" borderId="0" xfId="2" applyFont="1" applyAlignment="1">
      <alignment horizontal="left" vertical="center"/>
    </xf>
    <xf numFmtId="0" fontId="50"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57" fillId="0" borderId="2" xfId="3" applyFont="1" applyFill="1" applyBorder="1" applyAlignment="1">
      <alignment horizontal="left" vertical="center" wrapText="1"/>
    </xf>
    <xf numFmtId="0" fontId="56" fillId="0" borderId="2" xfId="2" applyFont="1" applyBorder="1" applyAlignment="1">
      <alignment vertical="center" wrapText="1"/>
    </xf>
    <xf numFmtId="0" fontId="5" fillId="5" borderId="2" xfId="2" applyFont="1" applyFill="1" applyBorder="1" applyAlignment="1">
      <alignment horizontal="left" vertical="center"/>
    </xf>
    <xf numFmtId="0" fontId="56" fillId="0" borderId="6" xfId="2" applyFont="1" applyBorder="1" applyAlignment="1">
      <alignment horizontal="left" vertical="center" indent="1"/>
    </xf>
    <xf numFmtId="0" fontId="56" fillId="0" borderId="6" xfId="2" applyFont="1" applyBorder="1" applyAlignment="1">
      <alignment vertical="center" wrapText="1"/>
    </xf>
    <xf numFmtId="0" fontId="5" fillId="5" borderId="6" xfId="2" applyFont="1" applyFill="1" applyBorder="1" applyAlignment="1">
      <alignment horizontal="left" vertical="center"/>
    </xf>
    <xf numFmtId="0" fontId="56" fillId="0" borderId="6" xfId="2" applyFont="1" applyBorder="1" applyAlignment="1">
      <alignment horizontal="left" vertical="center" indent="3"/>
    </xf>
    <xf numFmtId="0" fontId="56" fillId="2" borderId="6" xfId="2" applyFont="1" applyFill="1" applyBorder="1" applyAlignment="1">
      <alignment vertical="center" wrapText="1"/>
    </xf>
    <xf numFmtId="0" fontId="56" fillId="0" borderId="9" xfId="2" applyFont="1" applyBorder="1" applyAlignment="1">
      <alignment horizontal="left" vertical="center" indent="3"/>
    </xf>
    <xf numFmtId="0" fontId="56" fillId="2" borderId="9" xfId="2" applyFont="1" applyFill="1" applyBorder="1" applyAlignment="1">
      <alignment vertical="center" wrapText="1"/>
    </xf>
    <xf numFmtId="0" fontId="58" fillId="0" borderId="0" xfId="1" applyFont="1" applyAlignment="1">
      <alignment horizontal="left" vertical="center"/>
    </xf>
    <xf numFmtId="0" fontId="5" fillId="5" borderId="6" xfId="2" applyFont="1" applyFill="1" applyBorder="1" applyAlignment="1">
      <alignment horizontal="left" vertical="center" wrapText="1"/>
    </xf>
    <xf numFmtId="0" fontId="49" fillId="0" borderId="8" xfId="2" applyFont="1" applyBorder="1" applyAlignment="1">
      <alignment horizontal="left" vertical="center"/>
    </xf>
    <xf numFmtId="0" fontId="56" fillId="0" borderId="0" xfId="2" applyFont="1" applyAlignment="1">
      <alignment horizontal="left" vertical="center" indent="5"/>
    </xf>
    <xf numFmtId="0" fontId="49" fillId="0" borderId="6" xfId="2" applyFont="1" applyBorder="1" applyAlignment="1">
      <alignment horizontal="left" vertical="center"/>
    </xf>
    <xf numFmtId="0" fontId="56" fillId="0" borderId="7" xfId="2" applyFont="1" applyBorder="1" applyAlignment="1">
      <alignment horizontal="left" vertical="center" indent="5"/>
    </xf>
    <xf numFmtId="0" fontId="56" fillId="0" borderId="7" xfId="2" applyFont="1" applyBorder="1" applyAlignment="1">
      <alignment horizontal="left" vertical="center" indent="1"/>
    </xf>
    <xf numFmtId="0" fontId="56" fillId="0" borderId="36" xfId="2" applyFont="1" applyBorder="1" applyAlignment="1">
      <alignment horizontal="left" vertical="center"/>
    </xf>
    <xf numFmtId="0" fontId="5" fillId="0" borderId="36" xfId="2" applyFont="1" applyBorder="1" applyAlignment="1">
      <alignment horizontal="left" vertical="center"/>
    </xf>
    <xf numFmtId="0" fontId="59" fillId="0" borderId="2" xfId="2" applyFont="1" applyBorder="1" applyAlignment="1">
      <alignment vertical="center"/>
    </xf>
    <xf numFmtId="0" fontId="49" fillId="5" borderId="2" xfId="2" applyFont="1" applyFill="1" applyBorder="1" applyAlignment="1">
      <alignment horizontal="left" vertical="center"/>
    </xf>
    <xf numFmtId="0" fontId="49" fillId="5" borderId="6" xfId="2" applyFont="1" applyFill="1" applyBorder="1" applyAlignment="1">
      <alignment horizontal="left" vertical="center" wrapText="1"/>
    </xf>
    <xf numFmtId="0" fontId="49" fillId="5" borderId="6" xfId="2" applyFont="1" applyFill="1" applyBorder="1" applyAlignment="1">
      <alignment horizontal="left" vertical="center"/>
    </xf>
    <xf numFmtId="0" fontId="56" fillId="0" borderId="9" xfId="2" applyFont="1" applyBorder="1" applyAlignment="1">
      <alignment horizontal="left" vertical="center" wrapText="1" indent="1"/>
    </xf>
    <xf numFmtId="0" fontId="49" fillId="5" borderId="9" xfId="2" applyFont="1" applyFill="1" applyBorder="1" applyAlignment="1">
      <alignment horizontal="left" vertical="center"/>
    </xf>
    <xf numFmtId="0" fontId="56" fillId="0" borderId="6" xfId="2" applyFont="1" applyBorder="1" applyAlignment="1">
      <alignment horizontal="left" vertical="center" wrapText="1" indent="1"/>
    </xf>
    <xf numFmtId="0" fontId="56" fillId="0" borderId="6" xfId="2" applyFont="1" applyBorder="1" applyAlignment="1">
      <alignment horizontal="left" vertical="center" wrapText="1" indent="3"/>
    </xf>
    <xf numFmtId="0" fontId="5" fillId="5" borderId="9" xfId="2" applyFont="1" applyFill="1" applyBorder="1" applyAlignment="1">
      <alignment horizontal="left" vertical="center"/>
    </xf>
    <xf numFmtId="0" fontId="49" fillId="0" borderId="2" xfId="2" applyFont="1" applyBorder="1" applyAlignment="1">
      <alignment vertical="center"/>
    </xf>
    <xf numFmtId="0" fontId="60" fillId="2" borderId="6" xfId="2" applyFont="1" applyFill="1" applyBorder="1" applyAlignment="1">
      <alignment vertical="center" wrapText="1"/>
    </xf>
    <xf numFmtId="0" fontId="8" fillId="5" borderId="6" xfId="2" applyFont="1" applyFill="1" applyBorder="1" applyAlignment="1">
      <alignment horizontal="left" vertical="center"/>
    </xf>
    <xf numFmtId="0" fontId="61" fillId="0" borderId="37" xfId="1" applyFont="1" applyBorder="1"/>
    <xf numFmtId="0" fontId="8" fillId="5" borderId="6" xfId="2" applyFont="1" applyFill="1" applyBorder="1" applyAlignment="1">
      <alignment horizontal="left" vertical="center" wrapText="1"/>
    </xf>
    <xf numFmtId="0" fontId="56" fillId="0" borderId="9" xfId="2" applyFont="1" applyBorder="1" applyAlignment="1">
      <alignment horizontal="left" vertical="center" indent="1"/>
    </xf>
    <xf numFmtId="0" fontId="62" fillId="2" borderId="9" xfId="4" applyFont="1" applyFill="1" applyBorder="1" applyAlignment="1">
      <alignment vertical="center"/>
    </xf>
    <xf numFmtId="0" fontId="56" fillId="0" borderId="9" xfId="2" applyFont="1" applyBorder="1" applyAlignment="1">
      <alignment horizontal="left" vertical="center" wrapText="1" indent="3"/>
    </xf>
    <xf numFmtId="0" fontId="63" fillId="5" borderId="6" xfId="2" applyFont="1" applyFill="1" applyBorder="1" applyAlignment="1">
      <alignment horizontal="left" vertical="center" wrapText="1"/>
    </xf>
    <xf numFmtId="0" fontId="52" fillId="0" borderId="6" xfId="3" applyFont="1" applyFill="1" applyBorder="1" applyAlignment="1">
      <alignment horizontal="left" vertical="center" wrapText="1"/>
    </xf>
    <xf numFmtId="0" fontId="49" fillId="0" borderId="6" xfId="2" applyFont="1" applyBorder="1" applyAlignment="1">
      <alignment vertical="center"/>
    </xf>
    <xf numFmtId="0" fontId="13" fillId="2" borderId="6" xfId="3" applyFill="1" applyBorder="1" applyAlignment="1">
      <alignment vertical="center" wrapText="1"/>
    </xf>
    <xf numFmtId="3" fontId="64" fillId="2" borderId="37" xfId="1" applyNumberFormat="1" applyFont="1" applyFill="1" applyBorder="1" applyAlignment="1">
      <alignment horizontal="left" vertical="center" wrapText="1"/>
    </xf>
    <xf numFmtId="3" fontId="65" fillId="2" borderId="37" xfId="1" applyNumberFormat="1" applyFont="1" applyFill="1" applyBorder="1" applyAlignment="1">
      <alignment horizontal="right" vertical="center" wrapText="1"/>
    </xf>
    <xf numFmtId="3" fontId="64" fillId="4" borderId="37" xfId="1" applyNumberFormat="1" applyFont="1" applyFill="1" applyBorder="1" applyAlignment="1">
      <alignment horizontal="left" vertical="center" wrapText="1"/>
    </xf>
    <xf numFmtId="0" fontId="64" fillId="2" borderId="37" xfId="1" applyFont="1" applyFill="1" applyBorder="1" applyAlignment="1">
      <alignment horizontal="left" vertical="center" wrapText="1"/>
    </xf>
    <xf numFmtId="0" fontId="64" fillId="4" borderId="37" xfId="1" applyFont="1" applyFill="1" applyBorder="1" applyAlignment="1">
      <alignment horizontal="left" vertical="center" wrapText="1"/>
    </xf>
    <xf numFmtId="0" fontId="64" fillId="4" borderId="38" xfId="1" applyFont="1" applyFill="1" applyBorder="1" applyAlignment="1">
      <alignment horizontal="left" vertical="center" wrapText="1"/>
    </xf>
    <xf numFmtId="0" fontId="64" fillId="2" borderId="38" xfId="1" applyFont="1" applyFill="1" applyBorder="1" applyAlignment="1">
      <alignment horizontal="left" vertical="center" wrapText="1"/>
    </xf>
    <xf numFmtId="0" fontId="66" fillId="9" borderId="37" xfId="3" applyFont="1" applyFill="1" applyBorder="1" applyAlignment="1">
      <alignment horizontal="left" vertical="center" wrapText="1"/>
    </xf>
    <xf numFmtId="0" fontId="64" fillId="10" borderId="37" xfId="1" applyFont="1" applyFill="1" applyBorder="1" applyAlignment="1">
      <alignment vertical="center" wrapText="1"/>
    </xf>
    <xf numFmtId="0" fontId="67" fillId="9" borderId="37" xfId="1" applyFont="1" applyFill="1" applyBorder="1" applyAlignment="1">
      <alignment horizontal="left" vertical="center" wrapText="1"/>
    </xf>
    <xf numFmtId="3" fontId="64" fillId="9" borderId="37" xfId="1" applyNumberFormat="1" applyFont="1" applyFill="1" applyBorder="1" applyAlignment="1">
      <alignment horizontal="left" vertical="center"/>
    </xf>
    <xf numFmtId="3" fontId="64" fillId="2" borderId="37" xfId="1" applyNumberFormat="1" applyFont="1" applyFill="1" applyBorder="1" applyAlignment="1">
      <alignment horizontal="right" vertical="center" wrapText="1"/>
    </xf>
    <xf numFmtId="3" fontId="64" fillId="0" borderId="37" xfId="1" applyNumberFormat="1" applyFont="1" applyBorder="1" applyAlignment="1">
      <alignment horizontal="left" vertical="center"/>
    </xf>
    <xf numFmtId="0" fontId="64" fillId="9" borderId="37" xfId="1" applyFont="1" applyFill="1" applyBorder="1" applyAlignment="1">
      <alignment horizontal="left" vertical="center" wrapText="1"/>
    </xf>
    <xf numFmtId="3" fontId="64" fillId="0" borderId="37" xfId="1" applyNumberFormat="1" applyFont="1" applyBorder="1" applyAlignment="1">
      <alignment horizontal="left" vertical="center" wrapText="1"/>
    </xf>
    <xf numFmtId="0" fontId="64" fillId="9" borderId="39" xfId="1" applyFont="1" applyFill="1" applyBorder="1" applyAlignment="1">
      <alignment horizontal="left" vertical="center" wrapText="1"/>
    </xf>
    <xf numFmtId="0" fontId="64" fillId="0" borderId="39" xfId="1" applyFont="1" applyBorder="1" applyAlignment="1">
      <alignment horizontal="left" vertical="center" wrapText="1"/>
    </xf>
    <xf numFmtId="0" fontId="50" fillId="0" borderId="2" xfId="2" applyFont="1" applyBorder="1" applyAlignment="1">
      <alignment vertical="center"/>
    </xf>
    <xf numFmtId="0" fontId="56" fillId="2" borderId="40" xfId="2" applyFont="1" applyFill="1" applyBorder="1" applyAlignment="1">
      <alignment horizontal="center" vertical="center" wrapText="1"/>
    </xf>
    <xf numFmtId="0" fontId="62" fillId="0" borderId="6" xfId="3" applyFont="1" applyFill="1" applyBorder="1" applyAlignment="1">
      <alignment horizontal="left" vertical="center" wrapText="1" indent="1"/>
    </xf>
    <xf numFmtId="0" fontId="62" fillId="0" borderId="9" xfId="3" applyFont="1" applyFill="1" applyBorder="1" applyAlignment="1">
      <alignment horizontal="left" vertical="center" wrapText="1" indent="1"/>
    </xf>
    <xf numFmtId="0" fontId="56" fillId="2" borderId="6" xfId="2" applyFont="1" applyFill="1" applyBorder="1" applyAlignment="1">
      <alignment horizontal="center" vertical="center" wrapText="1"/>
    </xf>
    <xf numFmtId="0" fontId="62" fillId="0" borderId="2" xfId="3" applyFont="1" applyFill="1" applyBorder="1" applyAlignment="1">
      <alignment horizontal="left" vertical="center" wrapText="1" indent="2"/>
    </xf>
    <xf numFmtId="0" fontId="49" fillId="0" borderId="4" xfId="2" applyFont="1" applyBorder="1" applyAlignment="1">
      <alignment horizontal="left" vertical="center"/>
    </xf>
    <xf numFmtId="0" fontId="56" fillId="2" borderId="6" xfId="2" applyFont="1" applyFill="1" applyBorder="1" applyAlignment="1">
      <alignment horizontal="left" vertical="center" wrapText="1" indent="3"/>
    </xf>
    <xf numFmtId="0" fontId="56" fillId="2" borderId="9" xfId="2" applyFont="1" applyFill="1" applyBorder="1" applyAlignment="1">
      <alignment horizontal="left" vertical="center" wrapText="1" indent="3"/>
    </xf>
    <xf numFmtId="0" fontId="49" fillId="0" borderId="11" xfId="2" applyFont="1" applyBorder="1" applyAlignment="1">
      <alignment horizontal="left" vertical="center"/>
    </xf>
    <xf numFmtId="0" fontId="62" fillId="0" borderId="9" xfId="3" applyFont="1" applyFill="1" applyBorder="1" applyAlignment="1">
      <alignment horizontal="left" vertical="center" wrapText="1" indent="2"/>
    </xf>
    <xf numFmtId="0" fontId="50" fillId="0" borderId="0" xfId="2" applyFont="1" applyAlignment="1">
      <alignment vertical="center"/>
    </xf>
    <xf numFmtId="0" fontId="62" fillId="0" borderId="9" xfId="3" applyFont="1" applyFill="1" applyBorder="1" applyAlignment="1">
      <alignment horizontal="left" vertical="center" wrapText="1" indent="3"/>
    </xf>
    <xf numFmtId="0" fontId="56" fillId="2" borderId="40" xfId="2" applyFont="1" applyFill="1" applyBorder="1" applyAlignment="1">
      <alignment vertical="center" wrapText="1"/>
    </xf>
    <xf numFmtId="0" fontId="68" fillId="10" borderId="37" xfId="1" applyFont="1" applyFill="1" applyBorder="1" applyAlignment="1">
      <alignment vertical="center" wrapText="1"/>
    </xf>
    <xf numFmtId="0" fontId="49" fillId="5" borderId="9" xfId="2" applyFont="1" applyFill="1" applyBorder="1" applyAlignment="1">
      <alignment horizontal="left" vertical="center" wrapText="1"/>
    </xf>
    <xf numFmtId="2" fontId="56" fillId="0" borderId="9" xfId="2" applyNumberFormat="1" applyFont="1" applyBorder="1" applyAlignment="1">
      <alignment vertical="center"/>
    </xf>
    <xf numFmtId="0" fontId="67" fillId="9" borderId="37" xfId="1" applyFont="1" applyFill="1" applyBorder="1" applyAlignment="1">
      <alignment vertical="center" wrapText="1"/>
    </xf>
    <xf numFmtId="0" fontId="36" fillId="0" borderId="40" xfId="2" applyFont="1" applyBorder="1" applyAlignment="1">
      <alignment horizontal="left" vertical="center" wrapText="1"/>
    </xf>
    <xf numFmtId="0" fontId="64" fillId="9" borderId="37" xfId="1" applyFont="1" applyFill="1" applyBorder="1" applyAlignment="1">
      <alignment vertical="center" wrapText="1"/>
    </xf>
    <xf numFmtId="0" fontId="58" fillId="0" borderId="37" xfId="1" applyFont="1" applyBorder="1" applyAlignment="1">
      <alignment horizontal="left" vertical="center"/>
    </xf>
    <xf numFmtId="0" fontId="69" fillId="9" borderId="37" xfId="1" applyFont="1" applyFill="1" applyBorder="1" applyAlignment="1">
      <alignment vertical="center" wrapText="1"/>
    </xf>
    <xf numFmtId="0" fontId="71" fillId="0" borderId="37" xfId="1" applyFont="1" applyBorder="1" applyAlignment="1">
      <alignment horizontal="left" vertical="center"/>
    </xf>
    <xf numFmtId="0" fontId="50" fillId="2" borderId="9" xfId="2" applyFont="1" applyFill="1" applyBorder="1" applyAlignment="1">
      <alignment vertical="center"/>
    </xf>
    <xf numFmtId="0" fontId="62" fillId="0" borderId="6" xfId="3" applyFont="1" applyFill="1" applyBorder="1" applyAlignment="1">
      <alignment horizontal="left" vertical="center" wrapText="1" indent="3"/>
    </xf>
    <xf numFmtId="0" fontId="71" fillId="0" borderId="37" xfId="1" applyFont="1" applyBorder="1" applyAlignment="1">
      <alignment horizontal="left" vertical="center" wrapText="1"/>
    </xf>
    <xf numFmtId="0" fontId="71" fillId="0" borderId="38" xfId="1" applyFont="1" applyBorder="1" applyAlignment="1">
      <alignment horizontal="left" vertical="center"/>
    </xf>
    <xf numFmtId="0" fontId="50" fillId="2" borderId="6" xfId="2" applyFont="1" applyFill="1" applyBorder="1" applyAlignment="1">
      <alignment vertical="center" wrapText="1"/>
    </xf>
    <xf numFmtId="0" fontId="56" fillId="4" borderId="2" xfId="2" applyFont="1" applyFill="1" applyBorder="1" applyAlignment="1">
      <alignment vertical="center" wrapText="1"/>
    </xf>
    <xf numFmtId="0" fontId="50" fillId="4" borderId="2" xfId="2" applyFont="1" applyFill="1" applyBorder="1" applyAlignment="1">
      <alignment vertical="center"/>
    </xf>
    <xf numFmtId="0" fontId="62" fillId="0" borderId="6" xfId="3" applyFont="1" applyFill="1" applyBorder="1" applyAlignment="1">
      <alignment horizontal="left" vertical="center" wrapText="1"/>
    </xf>
    <xf numFmtId="0" fontId="72" fillId="9" borderId="0" xfId="1" applyFont="1" applyFill="1" applyAlignment="1">
      <alignment horizontal="left" wrapText="1"/>
    </xf>
    <xf numFmtId="0" fontId="49" fillId="0" borderId="40" xfId="2" applyFont="1" applyBorder="1" applyAlignment="1">
      <alignment horizontal="left" vertical="center"/>
    </xf>
    <xf numFmtId="167" fontId="64" fillId="9" borderId="37" xfId="5" applyNumberFormat="1" applyFont="1" applyFill="1" applyBorder="1" applyAlignment="1">
      <alignment horizontal="left" vertical="center" wrapText="1"/>
    </xf>
    <xf numFmtId="0" fontId="72" fillId="10" borderId="0" xfId="1" applyFont="1" applyFill="1" applyAlignment="1">
      <alignment horizontal="left" wrapText="1"/>
    </xf>
    <xf numFmtId="167" fontId="64" fillId="9" borderId="37" xfId="5" applyNumberFormat="1" applyFont="1" applyFill="1" applyBorder="1" applyAlignment="1">
      <alignment horizontal="right" vertical="center" wrapText="1"/>
    </xf>
    <xf numFmtId="0" fontId="68" fillId="10" borderId="37" xfId="1" applyFont="1" applyFill="1" applyBorder="1" applyAlignment="1">
      <alignment horizontal="left" vertical="center" wrapText="1"/>
    </xf>
    <xf numFmtId="0" fontId="64" fillId="9" borderId="37" xfId="1" applyFont="1" applyFill="1" applyBorder="1" applyAlignment="1">
      <alignment horizontal="right" vertical="center" wrapText="1"/>
    </xf>
    <xf numFmtId="0" fontId="64" fillId="10" borderId="37" xfId="1" applyFont="1" applyFill="1" applyBorder="1" applyAlignment="1">
      <alignment horizontal="left" vertical="center" wrapText="1"/>
    </xf>
    <xf numFmtId="0" fontId="56" fillId="0" borderId="40" xfId="2" applyFont="1" applyBorder="1" applyAlignment="1">
      <alignment horizontal="left" vertical="center" indent="1"/>
    </xf>
    <xf numFmtId="0" fontId="58" fillId="0" borderId="37" xfId="1" applyFont="1" applyBorder="1" applyAlignment="1">
      <alignment horizontal="left"/>
    </xf>
    <xf numFmtId="0" fontId="66" fillId="10" borderId="37" xfId="3" applyFont="1" applyFill="1" applyBorder="1" applyAlignment="1">
      <alignment horizontal="left" vertical="center" wrapText="1"/>
    </xf>
    <xf numFmtId="0" fontId="56" fillId="0" borderId="0" xfId="2" applyFont="1" applyAlignment="1">
      <alignment vertical="center" wrapText="1"/>
    </xf>
    <xf numFmtId="0" fontId="65" fillId="9" borderId="37" xfId="1" applyFont="1" applyFill="1" applyBorder="1" applyAlignment="1">
      <alignment vertical="center" wrapText="1"/>
    </xf>
    <xf numFmtId="0" fontId="73" fillId="9" borderId="37" xfId="1" applyFont="1" applyFill="1" applyBorder="1" applyAlignment="1">
      <alignment vertical="center" wrapText="1"/>
    </xf>
    <xf numFmtId="0" fontId="74" fillId="0" borderId="37" xfId="1" applyFont="1" applyBorder="1" applyAlignment="1">
      <alignment horizontal="left" vertical="center" wrapText="1"/>
    </xf>
    <xf numFmtId="0" fontId="41" fillId="10" borderId="37" xfId="1" applyFont="1" applyFill="1" applyBorder="1" applyAlignment="1">
      <alignment vertical="center" wrapText="1"/>
    </xf>
    <xf numFmtId="0" fontId="56" fillId="0" borderId="0" xfId="2" applyFont="1" applyAlignment="1">
      <alignment horizontal="left" vertical="center" wrapText="1" indent="3"/>
    </xf>
    <xf numFmtId="0" fontId="74" fillId="0" borderId="37" xfId="1" applyFont="1" applyBorder="1" applyAlignment="1">
      <alignment horizontal="left" vertical="center"/>
    </xf>
    <xf numFmtId="0" fontId="50" fillId="0" borderId="18" xfId="2" applyFont="1" applyBorder="1" applyAlignment="1">
      <alignment vertical="center"/>
    </xf>
    <xf numFmtId="0" fontId="49" fillId="0" borderId="18" xfId="2" applyFont="1" applyBorder="1" applyAlignment="1">
      <alignment horizontal="left" vertical="center"/>
    </xf>
    <xf numFmtId="0" fontId="56" fillId="0" borderId="18" xfId="2" applyFont="1" applyBorder="1" applyAlignment="1">
      <alignment vertical="center" wrapText="1"/>
    </xf>
    <xf numFmtId="0" fontId="50" fillId="0" borderId="45" xfId="2" applyFont="1" applyBorder="1" applyAlignment="1">
      <alignment vertical="center"/>
    </xf>
    <xf numFmtId="0" fontId="49" fillId="0" borderId="0" xfId="2" applyFont="1" applyAlignment="1">
      <alignment horizontal="center" vertical="center"/>
    </xf>
    <xf numFmtId="0" fontId="51" fillId="0" borderId="0" xfId="2" applyFont="1" applyAlignment="1">
      <alignment horizontal="left" vertical="center"/>
    </xf>
    <xf numFmtId="0" fontId="81" fillId="0" borderId="0" xfId="2" applyFont="1" applyAlignment="1">
      <alignment horizontal="left" vertical="center"/>
    </xf>
    <xf numFmtId="0" fontId="82" fillId="0" borderId="0" xfId="2" applyFont="1" applyAlignment="1">
      <alignment vertical="center"/>
    </xf>
    <xf numFmtId="0" fontId="51" fillId="0" borderId="0" xfId="2" applyFont="1" applyAlignment="1">
      <alignment vertical="center"/>
    </xf>
    <xf numFmtId="0" fontId="51" fillId="0" borderId="0" xfId="2" applyFont="1" applyAlignment="1">
      <alignment horizontal="center" vertical="center"/>
    </xf>
    <xf numFmtId="165" fontId="49" fillId="0" borderId="0" xfId="5" applyFont="1" applyFill="1" applyAlignment="1">
      <alignment horizontal="left" vertical="center"/>
    </xf>
    <xf numFmtId="165" fontId="51" fillId="0" borderId="0" xfId="5" applyFont="1" applyFill="1" applyAlignment="1">
      <alignment horizontal="left" vertical="center"/>
    </xf>
    <xf numFmtId="0" fontId="5" fillId="0" borderId="0" xfId="1" applyFont="1"/>
    <xf numFmtId="168" fontId="51" fillId="0" borderId="0" xfId="2" applyNumberFormat="1" applyFont="1" applyAlignment="1">
      <alignment horizontal="left" vertical="center"/>
    </xf>
    <xf numFmtId="169" fontId="51" fillId="0" borderId="0" xfId="6" applyFont="1" applyAlignment="1">
      <alignment horizontal="left" vertical="center"/>
    </xf>
    <xf numFmtId="4" fontId="51" fillId="0" borderId="0" xfId="2" applyNumberFormat="1" applyFont="1" applyAlignment="1">
      <alignment horizontal="center" vertical="center"/>
    </xf>
    <xf numFmtId="168" fontId="51" fillId="0" borderId="0" xfId="5" applyNumberFormat="1" applyFont="1" applyFill="1" applyAlignment="1">
      <alignment horizontal="left" vertical="center"/>
    </xf>
    <xf numFmtId="0" fontId="49" fillId="0" borderId="0" xfId="1" applyFont="1"/>
    <xf numFmtId="0" fontId="50" fillId="0" borderId="45" xfId="2" applyFont="1" applyBorder="1" applyAlignment="1">
      <alignment horizontal="center" vertical="center"/>
    </xf>
    <xf numFmtId="0" fontId="49" fillId="0" borderId="0" xfId="2" applyFont="1" applyAlignment="1">
      <alignment horizontal="left" vertical="center" wrapText="1"/>
    </xf>
    <xf numFmtId="0" fontId="88" fillId="0" borderId="0" xfId="7" applyFont="1"/>
    <xf numFmtId="0" fontId="6" fillId="0" borderId="0" xfId="1" applyFont="1"/>
    <xf numFmtId="0" fontId="89" fillId="0" borderId="0" xfId="7" applyFont="1"/>
    <xf numFmtId="165" fontId="6" fillId="0" borderId="0" xfId="5" applyFont="1"/>
    <xf numFmtId="0" fontId="6" fillId="4" borderId="0" xfId="1" applyFont="1" applyFill="1"/>
    <xf numFmtId="0" fontId="89" fillId="4" borderId="0" xfId="7" applyFont="1" applyFill="1"/>
    <xf numFmtId="0" fontId="6" fillId="4" borderId="0" xfId="2" applyFont="1" applyFill="1" applyAlignment="1">
      <alignment horizontal="left" vertical="center"/>
    </xf>
    <xf numFmtId="165" fontId="6" fillId="4" borderId="0" xfId="5" applyFont="1" applyFill="1"/>
    <xf numFmtId="0" fontId="91" fillId="13" borderId="18" xfId="1" applyFont="1" applyFill="1" applyBorder="1" applyAlignment="1">
      <alignment vertical="center"/>
    </xf>
    <xf numFmtId="0" fontId="6" fillId="0" borderId="0" xfId="2" applyFont="1" applyAlignment="1">
      <alignment vertical="center"/>
    </xf>
    <xf numFmtId="165" fontId="6" fillId="0" borderId="0" xfId="5" applyFont="1" applyAlignment="1">
      <alignment horizontal="right"/>
    </xf>
    <xf numFmtId="0" fontId="89" fillId="0" borderId="0" xfId="7" applyNumberFormat="1" applyFont="1"/>
    <xf numFmtId="165" fontId="6" fillId="4" borderId="0" xfId="5" applyFont="1" applyFill="1" applyAlignment="1">
      <alignment horizontal="right"/>
    </xf>
    <xf numFmtId="165" fontId="6" fillId="0" borderId="0" xfId="1" applyNumberFormat="1" applyFont="1"/>
    <xf numFmtId="43" fontId="6" fillId="0" borderId="0" xfId="1" applyNumberFormat="1" applyFont="1"/>
    <xf numFmtId="0" fontId="93" fillId="0" borderId="46" xfId="1" applyFont="1" applyBorder="1"/>
    <xf numFmtId="165" fontId="93" fillId="0" borderId="47" xfId="5" applyFont="1" applyBorder="1"/>
    <xf numFmtId="165" fontId="5" fillId="0" borderId="0" xfId="1" applyNumberFormat="1" applyFont="1"/>
    <xf numFmtId="0" fontId="85" fillId="3" borderId="0" xfId="1" applyFont="1" applyFill="1" applyAlignment="1">
      <alignment vertical="center"/>
    </xf>
    <xf numFmtId="0" fontId="93"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93" fillId="3" borderId="4" xfId="2" applyFont="1" applyFill="1" applyBorder="1" applyAlignment="1">
      <alignment horizontal="left" vertical="center"/>
    </xf>
    <xf numFmtId="165" fontId="93"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8" xfId="2" applyFont="1" applyFill="1" applyBorder="1" applyAlignment="1">
      <alignment horizontal="left" vertical="center"/>
    </xf>
    <xf numFmtId="165" fontId="24" fillId="3" borderId="48" xfId="5" applyFont="1" applyFill="1" applyBorder="1" applyAlignment="1">
      <alignment horizontal="left" vertical="center"/>
    </xf>
    <xf numFmtId="0" fontId="94" fillId="0" borderId="0" xfId="1" applyFont="1"/>
    <xf numFmtId="0" fontId="94" fillId="0" borderId="0" xfId="1" applyFont="1" applyAlignment="1">
      <alignment horizontal="center"/>
    </xf>
    <xf numFmtId="165" fontId="94" fillId="0" borderId="0" xfId="5" applyFont="1" applyAlignment="1"/>
    <xf numFmtId="0" fontId="5" fillId="0" borderId="0" xfId="1" applyFont="1" applyAlignment="1">
      <alignment horizontal="center"/>
    </xf>
    <xf numFmtId="165" fontId="5" fillId="0" borderId="0" xfId="5" applyFont="1"/>
    <xf numFmtId="0" fontId="93" fillId="0" borderId="49" xfId="1" applyFont="1" applyBorder="1"/>
    <xf numFmtId="0" fontId="93" fillId="0" borderId="46" xfId="1" applyFont="1" applyBorder="1" applyAlignment="1">
      <alignment horizontal="center"/>
    </xf>
    <xf numFmtId="0" fontId="93" fillId="0" borderId="25" xfId="1" applyFont="1" applyBorder="1" applyAlignment="1">
      <alignment horizontal="center"/>
    </xf>
    <xf numFmtId="0" fontId="93" fillId="0" borderId="0" xfId="1" applyFont="1" applyAlignment="1">
      <alignment horizontal="center"/>
    </xf>
    <xf numFmtId="165" fontId="93" fillId="0" borderId="0" xfId="5" applyFont="1" applyBorder="1"/>
    <xf numFmtId="165" fontId="94" fillId="0" borderId="0" xfId="5" applyFont="1"/>
    <xf numFmtId="0" fontId="97" fillId="0" borderId="0" xfId="1" applyFont="1"/>
    <xf numFmtId="0" fontId="2" fillId="0" borderId="0" xfId="1"/>
    <xf numFmtId="49" fontId="1" fillId="0" borderId="0" xfId="1" applyNumberFormat="1" applyFont="1" applyAlignment="1">
      <alignment horizontal="left"/>
    </xf>
    <xf numFmtId="0" fontId="98" fillId="0" borderId="0" xfId="1" quotePrefix="1" applyFont="1"/>
    <xf numFmtId="49" fontId="2" fillId="0" borderId="0" xfId="1" applyNumberFormat="1"/>
    <xf numFmtId="0" fontId="99" fillId="0" borderId="50" xfId="1" applyFont="1" applyBorder="1"/>
    <xf numFmtId="0" fontId="99" fillId="0" borderId="51" xfId="1" applyFont="1" applyBorder="1"/>
    <xf numFmtId="0" fontId="2" fillId="0" borderId="52" xfId="1" applyBorder="1"/>
    <xf numFmtId="0" fontId="2" fillId="0" borderId="53" xfId="1" applyBorder="1"/>
    <xf numFmtId="0" fontId="15" fillId="4" borderId="0" xfId="3" applyFont="1" applyFill="1" applyAlignment="1"/>
    <xf numFmtId="167" fontId="49" fillId="0" borderId="0" xfId="2" applyNumberFormat="1" applyFont="1" applyAlignment="1">
      <alignment horizontal="left" vertical="center"/>
    </xf>
    <xf numFmtId="3" fontId="49" fillId="0" borderId="0" xfId="2" applyNumberFormat="1" applyFont="1" applyAlignment="1">
      <alignment horizontal="left" vertical="center"/>
    </xf>
    <xf numFmtId="3" fontId="64" fillId="9" borderId="37" xfId="5" applyNumberFormat="1" applyFont="1" applyFill="1" applyBorder="1" applyAlignment="1">
      <alignment horizontal="right" vertical="center" wrapText="1"/>
    </xf>
    <xf numFmtId="0" fontId="51" fillId="0" borderId="10" xfId="2" applyFont="1" applyBorder="1" applyAlignment="1">
      <alignment vertical="center"/>
    </xf>
    <xf numFmtId="0" fontId="51" fillId="0" borderId="11" xfId="2" applyFont="1" applyBorder="1" applyAlignment="1">
      <alignment vertical="center"/>
    </xf>
    <xf numFmtId="3" fontId="24" fillId="3" borderId="0" xfId="2" applyNumberFormat="1" applyFont="1" applyFill="1" applyAlignment="1">
      <alignment horizontal="left" vertical="center"/>
    </xf>
    <xf numFmtId="165" fontId="6" fillId="0" borderId="49" xfId="5" applyFont="1" applyBorder="1" applyAlignment="1">
      <alignment horizontal="right"/>
    </xf>
    <xf numFmtId="0" fontId="62" fillId="0" borderId="40" xfId="3" applyFont="1" applyBorder="1" applyAlignment="1">
      <alignment horizontal="left" vertical="center" wrapText="1" indent="1"/>
    </xf>
    <xf numFmtId="0" fontId="56" fillId="0" borderId="40" xfId="2" applyFont="1" applyBorder="1" applyAlignment="1">
      <alignment horizontal="left" vertical="center" wrapText="1" inden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8" fillId="0" borderId="0" xfId="1" applyFont="1" applyAlignment="1">
      <alignment vertical="center"/>
    </xf>
    <xf numFmtId="0" fontId="17" fillId="0" borderId="0" xfId="2" applyFont="1" applyAlignment="1">
      <alignment horizontal="left" vertical="center"/>
    </xf>
    <xf numFmtId="0" fontId="47"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4" xfId="2" applyFont="1" applyBorder="1" applyAlignment="1">
      <alignment vertical="center"/>
    </xf>
    <xf numFmtId="0" fontId="8" fillId="0" borderId="35" xfId="2" applyFont="1" applyBorder="1" applyAlignment="1">
      <alignment vertical="center"/>
    </xf>
    <xf numFmtId="0" fontId="17" fillId="0" borderId="17" xfId="2" applyFont="1" applyBorder="1" applyAlignment="1">
      <alignment horizontal="left" vertical="center"/>
    </xf>
    <xf numFmtId="0" fontId="55" fillId="0" borderId="0" xfId="2" applyFont="1" applyAlignment="1">
      <alignment horizontal="left" vertical="center"/>
    </xf>
    <xf numFmtId="0" fontId="51" fillId="3" borderId="0" xfId="2" applyFont="1" applyFill="1" applyAlignment="1">
      <alignment horizontal="left" vertical="center" wrapText="1" indent="3"/>
    </xf>
    <xf numFmtId="0" fontId="52" fillId="3" borderId="0" xfId="3" applyFont="1" applyFill="1" applyAlignment="1"/>
    <xf numFmtId="0" fontId="57" fillId="3" borderId="41" xfId="3" applyFont="1" applyFill="1" applyBorder="1" applyAlignment="1">
      <alignment horizontal="center" vertical="center"/>
    </xf>
    <xf numFmtId="0" fontId="57" fillId="3" borderId="42" xfId="3" applyFont="1" applyFill="1" applyBorder="1" applyAlignment="1">
      <alignment horizontal="center" vertical="center"/>
    </xf>
    <xf numFmtId="0" fontId="57" fillId="3" borderId="43" xfId="3" applyFont="1" applyFill="1" applyBorder="1" applyAlignment="1">
      <alignment horizontal="center" vertical="center"/>
    </xf>
    <xf numFmtId="0" fontId="57" fillId="3" borderId="44" xfId="3" applyFont="1" applyFill="1" applyBorder="1" applyAlignment="1">
      <alignment horizontal="center" vertical="center"/>
    </xf>
    <xf numFmtId="0" fontId="55" fillId="0" borderId="17" xfId="2" applyFont="1" applyBorder="1" applyAlignment="1">
      <alignment horizontal="left" vertical="center"/>
    </xf>
    <xf numFmtId="0" fontId="55" fillId="0" borderId="0" xfId="2" applyFont="1" applyAlignment="1">
      <alignment horizontal="left" vertical="center" wrapText="1"/>
    </xf>
    <xf numFmtId="0" fontId="50" fillId="3" borderId="0" xfId="2" applyFont="1" applyFill="1" applyAlignment="1">
      <alignment horizontal="left" vertical="center"/>
    </xf>
    <xf numFmtId="0" fontId="37" fillId="3" borderId="0" xfId="2" applyFont="1" applyFill="1" applyAlignment="1">
      <alignment horizontal="left" vertical="center"/>
    </xf>
    <xf numFmtId="0" fontId="51" fillId="3" borderId="0" xfId="2" applyFont="1" applyFill="1" applyAlignment="1">
      <alignment vertical="center" wrapText="1"/>
    </xf>
    <xf numFmtId="0" fontId="82" fillId="11" borderId="7" xfId="2" applyFont="1" applyFill="1" applyBorder="1" applyAlignment="1">
      <alignment horizontal="left" vertical="center"/>
    </xf>
    <xf numFmtId="0" fontId="82" fillId="11" borderId="0" xfId="2" applyFont="1" applyFill="1" applyAlignment="1">
      <alignment horizontal="left" vertical="center"/>
    </xf>
    <xf numFmtId="0" fontId="51" fillId="12" borderId="0" xfId="2" applyFont="1" applyFill="1" applyAlignment="1">
      <alignment vertical="center"/>
    </xf>
    <xf numFmtId="0" fontId="55" fillId="2" borderId="0" xfId="2" applyFont="1" applyFill="1" applyAlignment="1">
      <alignment vertical="center"/>
    </xf>
    <xf numFmtId="0" fontId="79" fillId="3" borderId="0" xfId="3" applyFont="1" applyFill="1" applyAlignment="1"/>
    <xf numFmtId="0" fontId="55" fillId="3" borderId="0" xfId="2" applyFont="1" applyFill="1" applyAlignment="1">
      <alignment vertical="center"/>
    </xf>
    <xf numFmtId="0" fontId="80" fillId="3" borderId="0" xfId="2" applyFont="1" applyFill="1" applyAlignment="1">
      <alignment horizontal="left" vertical="center"/>
    </xf>
    <xf numFmtId="0" fontId="51" fillId="0" borderId="0" xfId="2" applyFont="1" applyAlignment="1">
      <alignment horizontal="left" vertical="center"/>
    </xf>
    <xf numFmtId="0" fontId="7" fillId="0" borderId="18" xfId="2" applyFont="1" applyBorder="1" applyAlignment="1" applyProtection="1">
      <alignment vertical="center"/>
      <protection locked="0"/>
    </xf>
    <xf numFmtId="0" fontId="8" fillId="0" borderId="0" xfId="2" applyFont="1" applyAlignment="1">
      <alignment vertical="center"/>
    </xf>
    <xf numFmtId="0" fontId="26" fillId="3" borderId="41" xfId="3" applyFont="1" applyFill="1" applyBorder="1" applyAlignment="1">
      <alignment horizontal="center" vertical="center"/>
    </xf>
    <xf numFmtId="0" fontId="26" fillId="3" borderId="42" xfId="3" applyFont="1" applyFill="1" applyBorder="1" applyAlignment="1">
      <alignment horizontal="center" vertical="center"/>
    </xf>
    <xf numFmtId="0" fontId="26" fillId="3" borderId="43" xfId="3" applyFont="1" applyFill="1" applyBorder="1" applyAlignment="1">
      <alignment horizontal="center" vertical="center"/>
    </xf>
    <xf numFmtId="0" fontId="26" fillId="3" borderId="44" xfId="3" applyFont="1" applyFill="1" applyBorder="1" applyAlignment="1">
      <alignment horizontal="center" vertical="center"/>
    </xf>
    <xf numFmtId="0" fontId="8" fillId="0" borderId="45" xfId="2" applyFont="1" applyBorder="1" applyAlignment="1">
      <alignment vertical="center"/>
    </xf>
    <xf numFmtId="0" fontId="92"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84" fillId="3" borderId="0" xfId="3" applyFont="1" applyFill="1" applyAlignment="1"/>
    <xf numFmtId="0" fontId="9" fillId="3" borderId="0" xfId="2" applyFont="1" applyFill="1" applyAlignment="1">
      <alignment vertical="center"/>
    </xf>
    <xf numFmtId="0" fontId="85" fillId="3" borderId="0" xfId="1" applyFont="1" applyFill="1" applyAlignment="1">
      <alignment vertical="center"/>
    </xf>
    <xf numFmtId="0" fontId="84" fillId="3" borderId="0" xfId="3" applyFont="1" applyFill="1" applyBorder="1" applyAlignment="1">
      <alignment horizontal="left" vertical="center" wrapText="1"/>
    </xf>
    <xf numFmtId="0" fontId="84" fillId="3" borderId="19" xfId="3" applyFont="1" applyFill="1" applyBorder="1" applyAlignment="1">
      <alignment horizontal="left" vertical="center" wrapText="1"/>
    </xf>
    <xf numFmtId="0" fontId="86" fillId="2" borderId="0" xfId="3" applyFont="1" applyFill="1" applyBorder="1" applyAlignment="1">
      <alignment horizontal="left" vertical="center" wrapText="1"/>
    </xf>
    <xf numFmtId="0" fontId="86" fillId="2" borderId="19" xfId="3" applyFont="1" applyFill="1" applyBorder="1" applyAlignment="1">
      <alignment horizontal="left" vertical="center" wrapText="1"/>
    </xf>
    <xf numFmtId="0" fontId="33" fillId="3" borderId="0" xfId="1" applyFont="1" applyFill="1" applyAlignment="1">
      <alignment vertical="center" wrapText="1"/>
    </xf>
    <xf numFmtId="0" fontId="39" fillId="3" borderId="0" xfId="1" applyFont="1" applyFill="1" applyAlignment="1">
      <alignment horizontal="left" vertical="center" wrapText="1"/>
    </xf>
    <xf numFmtId="0" fontId="90" fillId="3" borderId="0" xfId="3" applyFont="1" applyFill="1" applyAlignment="1"/>
    <xf numFmtId="0" fontId="10" fillId="3" borderId="0" xfId="1" applyFont="1" applyFill="1" applyAlignment="1">
      <alignment horizontal="left" vertical="center" wrapText="1" indent="3"/>
    </xf>
    <xf numFmtId="0" fontId="24" fillId="3" borderId="0" xfId="1" applyFont="1" applyFill="1" applyAlignment="1">
      <alignment horizontal="left" vertical="center" wrapText="1" indent="3"/>
    </xf>
    <xf numFmtId="0" fontId="24" fillId="3" borderId="0" xfId="2" applyFont="1" applyFill="1" applyAlignment="1">
      <alignment horizontal="left" vertical="center" indent="1"/>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94" fillId="0" borderId="0" xfId="1" applyFont="1" applyAlignment="1"/>
    <xf numFmtId="0" fontId="96" fillId="3" borderId="0" xfId="1" applyFont="1" applyFill="1" applyAlignment="1">
      <alignment vertical="center"/>
    </xf>
    <xf numFmtId="3" fontId="24" fillId="3" borderId="0" xfId="2" applyNumberFormat="1" applyFont="1" applyFill="1" applyAlignment="1">
      <alignment horizontal="left" vertical="center" indent="1"/>
    </xf>
    <xf numFmtId="0" fontId="95" fillId="3" borderId="0" xfId="1" applyFont="1" applyFill="1" applyAlignment="1">
      <alignment vertical="center" wrapText="1"/>
    </xf>
  </cellXfs>
  <cellStyles count="8">
    <cellStyle name="Comma 2" xfId="5" xr:uid="{3CFE8D22-E214-448E-BE86-953F938C68D1}"/>
    <cellStyle name="Currency 2" xfId="6" xr:uid="{5E3DCE2D-37D4-4FC6-BCEB-DCD8F36F99FD}"/>
    <cellStyle name="Explanatory Text 2" xfId="7" xr:uid="{B00DC8F1-EFAA-47F8-8DFE-AF6958843C20}"/>
    <cellStyle name="Hyperlink 2" xfId="4" xr:uid="{42261C71-AFF5-4DF8-ACC2-A92D1A06075B}"/>
    <cellStyle name="Hyperlink 3" xfId="3" xr:uid="{9C5B0FF6-7B5C-4BFD-A78F-4F52B6A2DD41}"/>
    <cellStyle name="Normal" xfId="0" builtinId="0"/>
    <cellStyle name="Normal 2" xfId="2" xr:uid="{E4F10C46-9922-4235-946F-6DF68EF5B323}"/>
    <cellStyle name="Normal 3" xfId="1" xr:uid="{BDC05B8A-D897-42B6-944C-AF24697A0E32}"/>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center" textRotation="0" indent="0" justifyLastLine="0" shrinkToFit="0" readingOrder="0"/>
    </dxf>
    <dxf>
      <font>
        <strike val="0"/>
        <outline val="0"/>
        <shadow val="0"/>
        <vertAlign val="baseline"/>
        <sz val="11"/>
        <name val="Franklin Gothic Book"/>
        <scheme val="none"/>
      </font>
      <alignment horizontal="center" textRotation="0" indent="0" justifyLastLine="0" shrinkToFit="0" readingOrder="0"/>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border outline="0">
        <top style="medium">
          <color indexed="64"/>
        </top>
      </border>
    </dxf>
    <dxf>
      <font>
        <strike val="0"/>
        <outline val="0"/>
        <shadow val="0"/>
        <u val="none"/>
        <vertAlign val="baseline"/>
        <sz val="12"/>
        <color theme="1"/>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4" formatCode="#,##0.00"/>
      <fill>
        <patternFill patternType="none">
          <fgColor indexed="64"/>
          <bgColor auto="1"/>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border outline="0">
        <top style="medium">
          <color indexed="64"/>
        </top>
      </border>
    </dxf>
    <dxf>
      <font>
        <strike val="0"/>
        <outline val="0"/>
        <shadow val="0"/>
        <u val="none"/>
        <vertAlign val="baseline"/>
        <sz val="12"/>
        <color theme="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A622264D-5795-410A-8BC3-8E286AEACD49}">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6780548E-B895-4640-8ECA-01416857681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B6FB3232-B3A7-48E5-A2D0-598CC560F04E}"/>
            </a:ext>
          </a:extLst>
        </xdr:cNvPr>
        <xdr:cNvGrpSpPr>
          <a:grpSpLocks/>
        </xdr:cNvGrpSpPr>
      </xdr:nvGrpSpPr>
      <xdr:grpSpPr bwMode="auto">
        <a:xfrm>
          <a:off x="282222" y="1016000"/>
          <a:ext cx="13186834" cy="42901"/>
          <a:chOff x="1134" y="1904"/>
          <a:chExt cx="9546" cy="181"/>
        </a:xfrm>
      </xdr:grpSpPr>
      <xdr:sp macro="" textlink="">
        <xdr:nvSpPr>
          <xdr:cNvPr id="4" name="Rectangle 3">
            <a:extLst>
              <a:ext uri="{FF2B5EF4-FFF2-40B4-BE49-F238E27FC236}">
                <a16:creationId xmlns:a16="http://schemas.microsoft.com/office/drawing/2014/main" id="{77D5CD9B-A94C-B380-29D0-F2090A4952CB}"/>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71897B6B-ED70-01A4-FBC1-5649393828C4}"/>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827ACE77-EBF0-96FD-185D-BF00C61CDBA4}"/>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9C247A2D-792F-8611-AF5F-125F3ADDD83A}"/>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27E40129-3E17-1A10-5007-23C4F5D04848}"/>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14103B9B-9B98-7C81-E507-EA4639360B7A}"/>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A90D96FA-23B3-7207-8B74-FE5817EC53D4}"/>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1068880E-7BA6-BFFE-C702-FE571445579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4">
          <a:extLst>
            <a:ext uri="{FF2B5EF4-FFF2-40B4-BE49-F238E27FC236}">
              <a16:creationId xmlns:a16="http://schemas.microsoft.com/office/drawing/2014/main" id="{ED94818E-EC0E-4A53-95D8-4FD9AE85B96C}"/>
            </a:ext>
          </a:extLst>
        </xdr:cNvPr>
        <xdr:cNvGrpSpPr>
          <a:grpSpLocks/>
        </xdr:cNvGrpSpPr>
      </xdr:nvGrpSpPr>
      <xdr:grpSpPr bwMode="auto">
        <a:xfrm>
          <a:off x="190500" y="0"/>
          <a:ext cx="26260778" cy="0"/>
          <a:chOff x="1133" y="1230"/>
          <a:chExt cx="8460" cy="208"/>
        </a:xfrm>
      </xdr:grpSpPr>
      <xdr:sp macro="" textlink="">
        <xdr:nvSpPr>
          <xdr:cNvPr id="3" name="Rektangel 2">
            <a:extLst>
              <a:ext uri="{FF2B5EF4-FFF2-40B4-BE49-F238E27FC236}">
                <a16:creationId xmlns:a16="http://schemas.microsoft.com/office/drawing/2014/main" id="{7E9EEBEB-65E5-77A9-9AEF-D838026317BB}"/>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FB1BFF0-C4A1-C3C5-5CF4-0BC219FC2233}"/>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372026</xdr:colOff>
      <xdr:row>74</xdr:row>
      <xdr:rowOff>36137</xdr:rowOff>
    </xdr:to>
    <xdr:pic>
      <xdr:nvPicPr>
        <xdr:cNvPr id="5" name="Picture 13">
          <a:extLst>
            <a:ext uri="{FF2B5EF4-FFF2-40B4-BE49-F238E27FC236}">
              <a16:creationId xmlns:a16="http://schemas.microsoft.com/office/drawing/2014/main" id="{760D13C2-5EB0-4068-85FA-021A93D8C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45350" y="4819650"/>
          <a:ext cx="8969926" cy="9067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B5CB530E-1005-4529-9A70-04AB31720B96}"/>
            </a:ext>
          </a:extLst>
        </xdr:cNvPr>
        <xdr:cNvSpPr>
          <a:spLocks noChangeAspect="1" noChangeArrowheads="1"/>
        </xdr:cNvSpPr>
      </xdr:nvSpPr>
      <xdr:spPr bwMode="auto">
        <a:xfrm>
          <a:off x="125539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0B818E9F-CAA6-4F24-9F15-908AE466365D}"/>
            </a:ext>
          </a:extLst>
        </xdr:cNvPr>
        <xdr:cNvSpPr>
          <a:spLocks noChangeAspect="1" noChangeArrowheads="1"/>
        </xdr:cNvSpPr>
      </xdr:nvSpPr>
      <xdr:spPr bwMode="auto">
        <a:xfrm>
          <a:off x="125539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2E416F96-6848-45BA-9DD9-5BFA1016DBA8}"/>
            </a:ext>
          </a:extLst>
        </xdr:cNvPr>
        <xdr:cNvSpPr>
          <a:spLocks noChangeAspect="1" noChangeArrowheads="1"/>
        </xdr:cNvSpPr>
      </xdr:nvSpPr>
      <xdr:spPr bwMode="auto">
        <a:xfrm>
          <a:off x="125539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C7EE6E13-A05F-4F23-BE06-2AA5C25D3312}"/>
            </a:ext>
          </a:extLst>
        </xdr:cNvPr>
        <xdr:cNvSpPr>
          <a:spLocks noChangeAspect="1" noChangeArrowheads="1"/>
        </xdr:cNvSpPr>
      </xdr:nvSpPr>
      <xdr:spPr bwMode="auto">
        <a:xfrm>
          <a:off x="125539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4F6A7652-66A4-44D0-A2F8-6B320D9ED364}"/>
            </a:ext>
          </a:extLst>
        </xdr:cNvPr>
        <xdr:cNvSpPr>
          <a:spLocks noChangeAspect="1" noChangeArrowheads="1"/>
        </xdr:cNvSpPr>
      </xdr:nvSpPr>
      <xdr:spPr bwMode="auto">
        <a:xfrm>
          <a:off x="125539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E0E2B60E-82E2-4CAD-9C6B-A95C67B5A6B9}"/>
            </a:ext>
          </a:extLst>
        </xdr:cNvPr>
        <xdr:cNvSpPr>
          <a:spLocks noChangeAspect="1" noChangeArrowheads="1"/>
        </xdr:cNvSpPr>
      </xdr:nvSpPr>
      <xdr:spPr bwMode="auto">
        <a:xfrm>
          <a:off x="125539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C3E8CEF4-C13A-4A0F-93C1-E2C701C32AED}"/>
            </a:ext>
          </a:extLst>
        </xdr:cNvPr>
        <xdr:cNvSpPr>
          <a:spLocks noChangeAspect="1" noChangeArrowheads="1"/>
        </xdr:cNvSpPr>
      </xdr:nvSpPr>
      <xdr:spPr bwMode="auto">
        <a:xfrm>
          <a:off x="125539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81E28B08-7D82-4D8E-99AD-13712E9634D2}"/>
            </a:ext>
          </a:extLst>
        </xdr:cNvPr>
        <xdr:cNvSpPr>
          <a:spLocks noChangeAspect="1" noChangeArrowheads="1"/>
        </xdr:cNvSpPr>
      </xdr:nvSpPr>
      <xdr:spPr bwMode="auto">
        <a:xfrm>
          <a:off x="125539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C372F5D2-49FB-4D40-A28A-17F4F8D38A19}"/>
            </a:ext>
          </a:extLst>
        </xdr:cNvPr>
        <xdr:cNvSpPr>
          <a:spLocks noChangeAspect="1" noChangeArrowheads="1"/>
        </xdr:cNvSpPr>
      </xdr:nvSpPr>
      <xdr:spPr bwMode="auto">
        <a:xfrm>
          <a:off x="125539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F4A77C0B-C17E-4A28-A013-EDA7790C9711}"/>
            </a:ext>
          </a:extLst>
        </xdr:cNvPr>
        <xdr:cNvSpPr>
          <a:spLocks noChangeAspect="1" noChangeArrowheads="1"/>
        </xdr:cNvSpPr>
      </xdr:nvSpPr>
      <xdr:spPr bwMode="auto">
        <a:xfrm>
          <a:off x="125539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D1FD95BF-BF85-40E5-A550-18343FCEDC79}"/>
            </a:ext>
          </a:extLst>
        </xdr:cNvPr>
        <xdr:cNvSpPr>
          <a:spLocks noChangeAspect="1" noChangeArrowheads="1"/>
        </xdr:cNvSpPr>
      </xdr:nvSpPr>
      <xdr:spPr bwMode="auto">
        <a:xfrm>
          <a:off x="125539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78302E4D-CC88-4817-A7DB-5967D1A9F9D4}"/>
            </a:ext>
          </a:extLst>
        </xdr:cNvPr>
        <xdr:cNvSpPr>
          <a:spLocks noChangeAspect="1" noChangeArrowheads="1"/>
        </xdr:cNvSpPr>
      </xdr:nvSpPr>
      <xdr:spPr bwMode="auto">
        <a:xfrm>
          <a:off x="125539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2D8C2516-26DF-4AEC-933A-1C02D9AD5364}"/>
            </a:ext>
          </a:extLst>
        </xdr:cNvPr>
        <xdr:cNvSpPr>
          <a:spLocks noChangeAspect="1" noChangeArrowheads="1"/>
        </xdr:cNvSpPr>
      </xdr:nvSpPr>
      <xdr:spPr bwMode="auto">
        <a:xfrm>
          <a:off x="125539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C3D21C14-5BF4-44DC-890F-47C5A7561FDA}"/>
            </a:ext>
          </a:extLst>
        </xdr:cNvPr>
        <xdr:cNvSpPr>
          <a:spLocks noChangeAspect="1" noChangeArrowheads="1"/>
        </xdr:cNvSpPr>
      </xdr:nvSpPr>
      <xdr:spPr bwMode="auto">
        <a:xfrm>
          <a:off x="125539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4E298378-3D74-451A-9DD0-7961216D7789}"/>
            </a:ext>
          </a:extLst>
        </xdr:cNvPr>
        <xdr:cNvSpPr>
          <a:spLocks noChangeAspect="1" noChangeArrowheads="1"/>
        </xdr:cNvSpPr>
      </xdr:nvSpPr>
      <xdr:spPr bwMode="auto">
        <a:xfrm>
          <a:off x="125539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CA899439-1C65-4A33-B920-EA2F2B328561}"/>
            </a:ext>
          </a:extLst>
        </xdr:cNvPr>
        <xdr:cNvSpPr>
          <a:spLocks noChangeAspect="1" noChangeArrowheads="1"/>
        </xdr:cNvSpPr>
      </xdr:nvSpPr>
      <xdr:spPr bwMode="auto">
        <a:xfrm>
          <a:off x="125539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ECEFFB3C-5D16-48D4-88FC-644535BA2683}"/>
            </a:ext>
          </a:extLst>
        </xdr:cNvPr>
        <xdr:cNvSpPr>
          <a:spLocks noChangeAspect="1" noChangeArrowheads="1"/>
        </xdr:cNvSpPr>
      </xdr:nvSpPr>
      <xdr:spPr bwMode="auto">
        <a:xfrm>
          <a:off x="125539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CE7CA68C-8789-47B4-B2A4-50459E32B30B}"/>
            </a:ext>
          </a:extLst>
        </xdr:cNvPr>
        <xdr:cNvSpPr>
          <a:spLocks noChangeAspect="1" noChangeArrowheads="1"/>
        </xdr:cNvSpPr>
      </xdr:nvSpPr>
      <xdr:spPr bwMode="auto">
        <a:xfrm>
          <a:off x="125539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in%20review-/Pending%20upload/2021%20Argentina%20Summary%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21%20Argentina%20Summary%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21 Argentina Summary Data"/>
    </sheetNames>
    <sheetDataSet>
      <sheetData sheetId="0">
        <row r="4">
          <cell r="G4">
            <v>45275</v>
          </cell>
        </row>
      </sheetData>
      <sheetData sheetId="1">
        <row r="18">
          <cell r="E18">
            <v>44561</v>
          </cell>
        </row>
      </sheetData>
      <sheetData sheetId="2">
        <row r="11">
          <cell r="D11" t="str">
            <v>Las celdas en celeste son para ingresar contenido voluntario</v>
          </cell>
        </row>
      </sheetData>
      <sheetData sheetId="3"/>
      <sheetData sheetId="4"/>
      <sheetData sheetId="5"/>
      <sheetData sheetId="6">
        <row r="4">
          <cell r="K4" t="str">
            <v>Sí, divulgado sistemáticamente</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1 Argentina Summary Data"/>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6AC08F-26A1-44B0-A1A5-C3B0055C6659}" name="Companies" displayName="Companies" ref="B24:I48" totalsRowShown="0" headerRowDxfId="100" dataDxfId="99" tableBorderDxfId="98" headerRowCellStyle="Normal 2">
  <autoFilter ref="B24:I48" xr:uid="{00000000-0009-0000-0100-000006000000}">
    <filterColumn colId="3">
      <filters>
        <filter val="Oil &amp; Gas"/>
      </filters>
    </filterColumn>
  </autoFilter>
  <tableColumns count="8">
    <tableColumn id="1" xr3:uid="{FE3F5221-DAED-4042-8D52-7DA4FD0A405C}" name="Full company name" dataDxfId="97"/>
    <tableColumn id="7" xr3:uid="{CED674D4-6348-45AB-B086-D300CCEC8896}" name="Company type" dataDxfId="96" dataCellStyle="Normal 2"/>
    <tableColumn id="2" xr3:uid="{CEDF3306-206D-4DE2-98B8-5AA8DDB218F3}" name="Company ID number" dataDxfId="95"/>
    <tableColumn id="5" xr3:uid="{00A70B2B-F75E-4941-9038-FE6D41894C11}" name="Sector" dataDxfId="94" dataCellStyle="Normal 2"/>
    <tableColumn id="3" xr3:uid="{F58DF66E-8E9C-4D75-A69A-FCDE9E2B118B}" name="Commodities (comma-seperated)" dataDxfId="93" dataCellStyle="Normal 2"/>
    <tableColumn id="4" xr3:uid="{11632D85-FE73-4260-BF43-D606A4A64BE5}" name="Stock exchange listing or company website " dataDxfId="92"/>
    <tableColumn id="8" xr3:uid="{350B3DB6-48E2-43FE-86A8-5B9C7DE62069}" name="Audited financial statement (or balance sheet, cash flows, profit/loss statement if unavailable)" dataDxfId="91"/>
    <tableColumn id="6" xr3:uid="{23FD33F5-1918-4737-A99D-85486D59EFAA}" name="Payments to Governments Report" dataDxfId="90">
      <calculatedColumnFormula>(SUMIFS(Table10[Revenue value],Table10[Company],Companies[[#This Row],[Full company name]],Table10[Reporting currency],"USD"))+IFERROR(SUMIFS(Table10[Revenue value],Table10[Company],Companies[[#This Row],[Full company name]],Table10[Reporting currency],"&lt;&gt;USD")/'Part 1 - About'!$E$47,0)</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658B2C4-2271-4BFD-B1FC-36DD91AB3696}" name="Table5_Commodities_list" displayName="Table5_Commodities_list" ref="N2:P76" totalsRowShown="0" headerRowDxfId="21">
  <autoFilter ref="N2:P76" xr:uid="{00000000-0009-0000-0100-000005000000}"/>
  <sortState xmlns:xlrd2="http://schemas.microsoft.com/office/spreadsheetml/2017/richdata2" ref="N3:P73">
    <sortCondition ref="N2:N73"/>
  </sortState>
  <tableColumns count="3">
    <tableColumn id="1" xr3:uid="{81685950-5B48-4640-893B-5FE054592FB3}" name="HS ProductCode" dataDxfId="20"/>
    <tableColumn id="2" xr3:uid="{A144DACA-52C4-493E-8C21-B59AECB71A4F}" name="HS Product Description" dataDxfId="19"/>
    <tableColumn id="3" xr3:uid="{35FBD992-111F-49D8-B031-0FB347C0EB10}"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A20929F-42A2-4D7D-AB7E-9148EAEAF08C}" name="Table6_GFS_codes_classification" displayName="Table6_GFS_codes_classification" ref="S2:Y30" totalsRowShown="0" headerRowDxfId="17" dataDxfId="16">
  <autoFilter ref="S2:Y30" xr:uid="{00000000-0009-0000-0100-000007000000}"/>
  <tableColumns count="7">
    <tableColumn id="4" xr3:uid="{FF9F8498-511D-4F1F-80F0-EA57AE64D850}" name="Combined" dataDxfId="15"/>
    <tableColumn id="1" xr3:uid="{32DE89A9-0915-48A2-B567-C07496F39E4F}" name="GFS description" dataDxfId="14"/>
    <tableColumn id="2" xr3:uid="{1110BB76-9F07-4FED-8DCD-20816CF78A77}" name="GFS Code" dataDxfId="13"/>
    <tableColumn id="5" xr3:uid="{67ED8F3E-6BA2-4DDD-A3DC-C761D4830173}" name="GFS Level 1" dataDxfId="12"/>
    <tableColumn id="6" xr3:uid="{D64E7F34-16DE-42A1-8734-D1C72C780DCC}" name="GFS Level 2" dataDxfId="11"/>
    <tableColumn id="7" xr3:uid="{E060C90B-D1C5-47BF-ABD0-7CC318B2FC9C}" name="GFS Level 3" dataDxfId="10"/>
    <tableColumn id="8" xr3:uid="{2B3E2E2F-02A4-4390-9C86-F767F8C1AAAB}"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CCC7DF8-C84E-45B7-B8D2-224C5C544AED}" name="Table7_sectors" displayName="Table7_sectors" ref="AA2:AA9" totalsRowShown="0" headerRowDxfId="8" dataDxfId="7">
  <autoFilter ref="AA2:AA9" xr:uid="{00000000-0009-0000-0100-000008000000}"/>
  <tableColumns count="1">
    <tableColumn id="1" xr3:uid="{8CE40652-A23F-45B5-AB07-B04B2B9F2047}"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ED2D4CC-FB03-4C12-9A94-0203297BA5DF}" name="Table12" displayName="Table12" ref="AC2:AC8" totalsRowShown="0" headerRowDxfId="5" dataDxfId="4">
  <autoFilter ref="AC2:AC8" xr:uid="{00000000-0009-0000-0100-00000C000000}"/>
  <tableColumns count="1">
    <tableColumn id="1" xr3:uid="{7D2F9A2D-7069-428C-BE05-6CCDE47638A2}"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99D8B93-CE78-44C9-9A06-BBF050A7F0C1}" name="Government_entity_type" displayName="Government_entity_type" ref="AE2:AE7" totalsRowShown="0" headerRowDxfId="2" dataDxfId="1">
  <autoFilter ref="AE2:AE7" xr:uid="{00000000-0009-0000-0100-00000D000000}"/>
  <tableColumns count="1">
    <tableColumn id="1" xr3:uid="{CEED8694-9030-4893-B6E0-6A45A4B3B800}"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E7D96A-065B-4B59-8CF0-B17465F72213}" name="Companies15" displayName="Companies15" ref="B51:J52" insertRow="1" totalsRowShown="0" headerRowDxfId="89" dataDxfId="88" tableBorderDxfId="87" headerRowCellStyle="Normal 2">
  <autoFilter ref="B51:J52" xr:uid="{00000000-0009-0000-0100-000009000000}"/>
  <tableColumns count="9">
    <tableColumn id="1" xr3:uid="{B8D44DE6-F497-4ABB-97DE-0F033E690189}" name="Full project name" dataDxfId="86"/>
    <tableColumn id="2" xr3:uid="{689CC310-03EB-4BB9-87B0-60C9C7ECFF72}" name="Legal agreement reference number(s): contract, licence, lease, concession, …" dataDxfId="85"/>
    <tableColumn id="3" xr3:uid="{9919223E-DB71-453B-8636-0F331186DEFF}" name="Affiliated companies, start with Operator" dataDxfId="84"/>
    <tableColumn id="5" xr3:uid="{5642296C-53EC-4894-9B5C-F2F44B59CEAD}" name="Commodities (one commodity/row)" dataDxfId="83" dataCellStyle="Normal 2"/>
    <tableColumn id="6" xr3:uid="{A21E1420-B3EA-4BAF-AB22-861726554381}" name="Status" dataDxfId="82"/>
    <tableColumn id="7" xr3:uid="{6279F5F9-CC56-439C-92B5-9D6A7121DFA3}" name="Production (volume)" dataDxfId="81"/>
    <tableColumn id="8" xr3:uid="{512274FA-28C9-4C82-8781-BFCF5DE5F6B9}" name="Unit" dataDxfId="80"/>
    <tableColumn id="9" xr3:uid="{7E30765D-8D36-4D32-A6EF-B47B5376464F}" name="Production (value)" dataDxfId="79" dataCellStyle="Normal 2"/>
    <tableColumn id="10" xr3:uid="{83CE50ED-007F-4394-BDF6-D6D718FB0C02}"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25CE3FA-79FD-4E68-80FC-C390ED511C46}" name="Government_agencies" displayName="Government_agencies" ref="B14:E18" totalsRowShown="0" headerRowDxfId="77" dataDxfId="76" tableBorderDxfId="75" headerRowCellStyle="Normal 2">
  <autoFilter ref="B14:E18" xr:uid="{00000000-0009-0000-0100-00000A000000}"/>
  <tableColumns count="4">
    <tableColumn id="1" xr3:uid="{9A127F2B-BEDF-4833-B893-35A8BA32963C}" name="Full name of agency" dataDxfId="74"/>
    <tableColumn id="4" xr3:uid="{5FA16169-DD2B-4CC2-8CF1-90457F0864A6}" name="Agency type" dataDxfId="73" dataCellStyle="Normal 2"/>
    <tableColumn id="2" xr3:uid="{03FF5643-8A5E-47DE-89E5-8D134B2B543C}" name="ID number (if applicable)" dataDxfId="72"/>
    <tableColumn id="3" xr3:uid="{F2AE969B-BD17-40A1-866C-CB914F512BCB}" name="Total reported" dataDxfId="71">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20FC631-A423-4C40-90CF-7A5E4FCEE78D}" name="Government_revenues_table" displayName="Government_revenues_table" ref="B21:K47" totalsRowShown="0" headerRowDxfId="70" dataDxfId="69">
  <autoFilter ref="B21:K47" xr:uid="{00000000-0009-0000-0100-00000B000000}"/>
  <tableColumns count="10">
    <tableColumn id="8" xr3:uid="{5C76479C-1BFC-4694-84B6-A7D6496FE96E}" name="GFS Level 1" dataDxfId="68">
      <calculatedColumnFormula>IFERROR(VLOOKUP(Government_revenues_table[[#This Row],[GFS Classification]],[2]!Table6_GFS_codes_classification[#Data],COLUMNS($F:F)+3,FALSE),"Do not enter data")</calculatedColumnFormula>
    </tableColumn>
    <tableColumn id="9" xr3:uid="{4DD7FF27-3C1A-4201-9634-4C9D06A668E0}" name="GFS Level 2" dataDxfId="67">
      <calculatedColumnFormula>IFERROR(VLOOKUP(Government_revenues_table[[#This Row],[GFS Classification]],[2]!Table6_GFS_codes_classification[#Data],COLUMNS($F:G)+3,FALSE),"Do not enter data")</calculatedColumnFormula>
    </tableColumn>
    <tableColumn id="10" xr3:uid="{945EC9A0-4B16-4595-9CB5-E3437F9850B3}" name="GFS Level 3" dataDxfId="66">
      <calculatedColumnFormula>IFERROR(VLOOKUP(Government_revenues_table[[#This Row],[GFS Classification]],[2]!Table6_GFS_codes_classification[#Data],COLUMNS($F:H)+3,FALSE),"Do not enter data")</calculatedColumnFormula>
    </tableColumn>
    <tableColumn id="7" xr3:uid="{12B5FB82-2E0F-40CD-98B0-0DB7E478B6C2}" name="GFS Level 4" dataDxfId="65">
      <calculatedColumnFormula>IFERROR(VLOOKUP(Government_revenues_table[[#This Row],[GFS Classification]],[2]!Table6_GFS_codes_classification[#Data],COLUMNS($F:I)+3,FALSE),"Do not enter data")</calculatedColumnFormula>
    </tableColumn>
    <tableColumn id="1" xr3:uid="{35A173A3-027D-4100-BD54-A16CEC2084B2}" name="GFS Classification" dataDxfId="64"/>
    <tableColumn id="11" xr3:uid="{17F40F25-F03C-4A92-BB0C-92F461E30981}" name="Sector" dataDxfId="63"/>
    <tableColumn id="3" xr3:uid="{DB419E14-C890-468D-96AC-D021F3DB1345}" name="Revenue stream name" dataDxfId="62"/>
    <tableColumn id="4" xr3:uid="{7F12E291-0ECC-49A9-9A0F-3400984EBBC3}" name="Government entity" dataDxfId="61"/>
    <tableColumn id="5" xr3:uid="{081B5FB3-4166-4498-A00B-25EFB38924B4}" name="Revenue value" dataDxfId="60"/>
    <tableColumn id="2" xr3:uid="{3F68B2B5-A1A1-43A0-B578-206FD9E213DB}"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71E808-4039-42C4-835D-A27B121E79F3}" name="Table10" displayName="Table10" ref="B14:N176" totalsRowShown="0" headerRowDxfId="58" dataDxfId="57">
  <autoFilter ref="B14:N176" xr:uid="{00000000-0009-0000-0100-00000E000000}"/>
  <tableColumns count="13">
    <tableColumn id="7" xr3:uid="{1E1996DA-F4EB-4283-B675-DDC1744457B0}" name="Sector" dataDxfId="56">
      <calculatedColumnFormula>VLOOKUP(C15,[4]!Companies[#Data],3,FALSE)</calculatedColumnFormula>
    </tableColumn>
    <tableColumn id="1" xr3:uid="{00038431-40BD-4A41-ACA6-1E1B0E80CE98}" name="Company" dataDxfId="55"/>
    <tableColumn id="3" xr3:uid="{2E597650-7C37-4C2E-B444-83A8846848A1}" name="Government entity" dataDxfId="54"/>
    <tableColumn id="4" xr3:uid="{9851747A-0652-4AE2-A04B-9324F0ACB030}" name="Revenue stream name" dataDxfId="53"/>
    <tableColumn id="5" xr3:uid="{9FF4D8FB-D17B-4590-ABFA-F18A2DB40494}" name="Levied on project (Y/N)" dataDxfId="52"/>
    <tableColumn id="6" xr3:uid="{FA849B10-98E4-490A-A661-1E30D5DE56EA}" name="Reported by project (Y/N)" dataDxfId="51"/>
    <tableColumn id="2" xr3:uid="{87651D19-490F-4B3B-9328-95F2CB292D5A}" name="Project name" dataDxfId="50"/>
    <tableColumn id="13" xr3:uid="{C691E582-5139-4E89-8572-FC3850F3C137}" name="Reporting currency" dataDxfId="49"/>
    <tableColumn id="14" xr3:uid="{D9303AA2-FDFC-464A-9C5D-90BA8A1D2339}" name="Revenue value" dataDxfId="48"/>
    <tableColumn id="18" xr3:uid="{BF7EDE73-1499-421E-9059-F9D4FB7B8F4F}" name="Payment made in-kind (Y/N)" dataDxfId="47"/>
    <tableColumn id="8" xr3:uid="{4998CECD-0540-49E7-98CD-BA551B6A0EE3}" name="In-kind volume (if applicable)" dataDxfId="46"/>
    <tableColumn id="9" xr3:uid="{1E6975D7-F66A-4742-9DDE-23639E1A4C1E}" name="Unit (if applicable)" dataDxfId="45"/>
    <tableColumn id="10" xr3:uid="{ED088B9A-427A-4977-B7D9-AB9C8EC6F141}"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17A0FAA-D95D-49BD-8FEC-0009140F0E5B}"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46AC6C03-1223-44B5-ADAA-B40715647024}" name="Country or Area name" dataDxfId="41"/>
    <tableColumn id="2" xr3:uid="{36A3BE11-C72E-423C-B102-D1AF6AEC7DB5}" name="ISO Alpha-2 Code" dataDxfId="40"/>
    <tableColumn id="3" xr3:uid="{16683802-600A-46D0-AE6B-957724EB34C6}" name="ISO Alpha-3 Code" dataDxfId="39"/>
    <tableColumn id="4" xr3:uid="{F7E5B5B4-D45D-464F-8125-A47B1DA3F6A3}" name="ISO Numeric Code (UN M49)" dataDxfId="38"/>
    <tableColumn id="5" xr3:uid="{8EF741D6-22D9-43A3-8DAE-DEC6F8FCA061}" name="Currency code (ISO-4217)" dataDxfId="37"/>
    <tableColumn id="6" xr3:uid="{A4893DB8-9F20-4FB8-8313-06C4583EF5EA}" name="Currency code num (ISO-4217)" dataDxfId="36"/>
    <tableColumn id="7" xr3:uid="{6685F04C-57FB-43F7-AD03-6761C19F025E}"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7BAA93D-4203-4BF6-89DC-CEFA34DBFAF7}" name="Table2_Simple_options" displayName="Table2_Simple_options" ref="I2:I7" totalsRowShown="0" headerRowDxfId="34" dataDxfId="33">
  <autoFilter ref="I2:I7" xr:uid="{00000000-0009-0000-0100-000002000000}"/>
  <tableColumns count="1">
    <tableColumn id="1" xr3:uid="{9EF469AA-019F-45CB-9BF0-664C555DE93F}"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022ED6-229F-4D8F-9740-73AB942F037A}" name="Table4_Currency_code_list" displayName="Table4_Currency_code_list" ref="I10:K168" totalsRowShown="0" headerRowDxfId="31" dataDxfId="29" headerRowBorderDxfId="30" tableBorderDxfId="28">
  <autoFilter ref="I10:K168" xr:uid="{00000000-0009-0000-0100-000004000000}"/>
  <tableColumns count="3">
    <tableColumn id="1" xr3:uid="{B9F129C6-C5EA-4BC8-9F14-FD1A6213DFCC}" name="Currency code (ISO-4217)" dataDxfId="27"/>
    <tableColumn id="2" xr3:uid="{0985323D-8760-4603-A3EA-1A139CE9ED49}" name="Currency code num (ISO-4217)" dataDxfId="26"/>
    <tableColumn id="3" xr3:uid="{7DE97B19-B581-41A3-92D4-ACDC076737DC}"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DF0495-786A-4BDA-849C-FD65A5B4D176}" name="Table3_Reporting_options" displayName="Table3_Reporting_options" ref="K2:K7" totalsRowShown="0" headerRowDxfId="24" dataDxfId="23">
  <autoFilter ref="K2:K7" xr:uid="{00000000-0009-0000-0100-000003000000}"/>
  <tableColumns count="1">
    <tableColumn id="1" xr3:uid="{B0691A5F-9574-4F33-ADC4-D5DB46B46AF6}"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CARNICER2@GMAIL.COM;RCANICER@AUSTRAL.EDU.AR" TargetMode="External"/><Relationship Id="rId3" Type="http://schemas.openxmlformats.org/officeDocument/2006/relationships/hyperlink" Target="mailto:data@eiti.org" TargetMode="External"/><Relationship Id="rId7" Type="http://schemas.openxmlformats.org/officeDocument/2006/relationships/hyperlink" Target="http://www.bcra.gob.ar/PublicacionesEstadisticas/Tipos_de_cambios.asp"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s://www.datos.gob.a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datos.minem.gob.ar/dataset/deteccion-satelital-de-venteos"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www.argentina.gob.ar/economia/energia/hidrocarburos/refinacion-y-comercializacion-de-petroleo-gas-y-derivados-tablas-dinamicas" TargetMode="External"/><Relationship Id="rId42" Type="http://schemas.openxmlformats.org/officeDocument/2006/relationships/hyperlink" Target="https://www.trabajo.gob.ar/estadisticas/oede/estadisticasnacionales.asp"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el-estandar-eiti-2019" TargetMode="External"/><Relationship Id="rId33" Type="http://schemas.openxmlformats.org/officeDocument/2006/relationships/hyperlink" Target="https://www.argentina.gob.ar/economia/energia/hidrocarburos/precios-de-hidrocarburos" TargetMode="External"/><Relationship Id="rId38" Type="http://schemas.openxmlformats.org/officeDocument/2006/relationships/hyperlink" Target="https://www.trabajo.gob.ar/estadisticas/oede/estadisticasnacionales.asp" TargetMode="External"/><Relationship Id="rId46" Type="http://schemas.openxmlformats.org/officeDocument/2006/relationships/printerSettings" Target="../printerSettings/printerSettings3.bin"/><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argentina.gob.ar/sites/default/files/tercer_informe_eiti_argentina_2020_-_2021.pdf" TargetMode="External"/><Relationship Id="rId41" Type="http://schemas.openxmlformats.org/officeDocument/2006/relationships/hyperlink" Target="https://eiti.org/es/documento/el-estandar-eiti-2019"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plantilla-datos-resumidos-eiti" TargetMode="External"/><Relationship Id="rId32" Type="http://schemas.openxmlformats.org/officeDocument/2006/relationships/hyperlink" Target="https://www.argentina.gob.ar/economia/energia/hidrocarburos/volumeneslink%20to%20mineral%20portal" TargetMode="External"/><Relationship Id="rId37" Type="http://schemas.openxmlformats.org/officeDocument/2006/relationships/hyperlink" Target="https://www.presupuestoabierto.gob.ar/sici/" TargetMode="External"/><Relationship Id="rId40" Type="http://schemas.openxmlformats.org/officeDocument/2006/relationships/hyperlink" Target="http://informacionminera.produccion.gob.ar/dataset/1000/aspectos-regulatorios-socioambientales" TargetMode="External"/><Relationship Id="rId45" Type="http://schemas.openxmlformats.org/officeDocument/2006/relationships/hyperlink" Target="https://eiti.org/sites/default/files/2023-01/Tercer%20Informe%20EITI%20Argentina%202020%20-%202021%20-%20Modalidad%20Flexible.pdf"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mailto:data@eiti.org" TargetMode="External"/><Relationship Id="rId28" Type="http://schemas.openxmlformats.org/officeDocument/2006/relationships/hyperlink" Target="https://www.argentina.gob.ar/sites/default/files/tercer_informe_eiti_argentina_2020_-_2021.pdf" TargetMode="External"/><Relationship Id="rId36" Type="http://schemas.openxmlformats.org/officeDocument/2006/relationships/hyperlink" Target="https://www.presupuestoabierto.gob.ar/sici/documentos-ibp"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www.argentina.gob.ar/sites/default/files/tercer_informe_eiti_argentina_2020_-_2021.pdf" TargetMode="External"/><Relationship Id="rId44" Type="http://schemas.openxmlformats.org/officeDocument/2006/relationships/hyperlink" Target="https://www.argentina.gob.ar/sites/default/files/tercer_informe_eiti_argentina_2020_-_2021.pdf"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www.argentina.gob.ar/sites/default/files/tercer_informe_eiti_argentina_2020_-_2021.pdf" TargetMode="External"/><Relationship Id="rId30" Type="http://schemas.openxmlformats.org/officeDocument/2006/relationships/hyperlink" Target="https://www.argentina.gob.ar/sites/default/files/tercer_informe_eiti_argentina_2020_-_2021.pdf" TargetMode="External"/><Relationship Id="rId35" Type="http://schemas.openxmlformats.org/officeDocument/2006/relationships/hyperlink" Target="https://www.argentina.gob.ar/economia/energia/hidrocarburos/refinacion-y-comercializacion-de-petroleo-gas-y-derivados-tablas-dinamicas" TargetMode="External"/><Relationship Id="rId43" Type="http://schemas.openxmlformats.org/officeDocument/2006/relationships/hyperlink" Target="https://www.trabajo.gob.ar/estadisticas/oede/estadisticasnacionales.as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es/documento/el-estandar-eiti-2019" TargetMode="External"/><Relationship Id="rId7" Type="http://schemas.openxmlformats.org/officeDocument/2006/relationships/vmlDrawing" Target="../drawings/vmlDrawing1.v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 Id="rId9" Type="http://schemas.openxmlformats.org/officeDocument/2006/relationships/comments" Target="../comments1.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A703-3FC3-42B8-BFE2-406626645B40}">
  <sheetPr codeName="Sheet1"/>
  <dimension ref="B1:G57"/>
  <sheetViews>
    <sheetView showGridLines="0" topLeftCell="A20" zoomScale="90" zoomScaleNormal="9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7265625" style="2" customWidth="1"/>
    <col min="5" max="5" width="56.26953125" style="2" customWidth="1"/>
    <col min="6" max="6" width="2.7265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v>45275</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1</v>
      </c>
      <c r="D10" s="9"/>
      <c r="E10" s="9"/>
      <c r="F10" s="7"/>
      <c r="G10" s="7"/>
    </row>
    <row r="11" spans="3:7" ht="15" x14ac:dyDescent="0.35">
      <c r="C11" s="10" t="s">
        <v>2</v>
      </c>
      <c r="D11" s="11"/>
      <c r="E11" s="11"/>
      <c r="F11" s="7"/>
      <c r="G11" s="7"/>
    </row>
    <row r="12" spans="3:7" ht="15" x14ac:dyDescent="0.35">
      <c r="C12" s="5"/>
      <c r="D12" s="6"/>
      <c r="E12" s="6"/>
      <c r="F12" s="7"/>
      <c r="G12" s="7"/>
    </row>
    <row r="13" spans="3:7" ht="15" x14ac:dyDescent="0.35">
      <c r="C13" s="12" t="s">
        <v>3</v>
      </c>
      <c r="D13" s="6"/>
      <c r="E13" s="6"/>
      <c r="F13" s="7"/>
      <c r="G13" s="7"/>
    </row>
    <row r="14" spans="3:7" ht="15" x14ac:dyDescent="0.35">
      <c r="C14" s="336" t="s">
        <v>4</v>
      </c>
      <c r="D14" s="336"/>
      <c r="E14" s="336"/>
      <c r="F14" s="7"/>
      <c r="G14" s="7"/>
    </row>
    <row r="15" spans="3:7" ht="15" x14ac:dyDescent="0.35">
      <c r="C15" s="13"/>
      <c r="D15" s="13"/>
      <c r="E15" s="13"/>
      <c r="F15" s="7"/>
      <c r="G15" s="7"/>
    </row>
    <row r="16" spans="3:7" ht="15" x14ac:dyDescent="0.35">
      <c r="C16" s="14" t="s">
        <v>5</v>
      </c>
      <c r="D16" s="15"/>
      <c r="E16" s="15"/>
      <c r="F16" s="7"/>
      <c r="G16" s="7"/>
    </row>
    <row r="17" spans="3:7" ht="15" x14ac:dyDescent="0.35">
      <c r="C17" s="16" t="s">
        <v>6</v>
      </c>
      <c r="D17" s="15"/>
      <c r="E17" s="15"/>
      <c r="F17" s="7"/>
      <c r="G17" s="7"/>
    </row>
    <row r="18" spans="3:7" ht="15" x14ac:dyDescent="0.35">
      <c r="C18" s="16" t="s">
        <v>7</v>
      </c>
      <c r="D18" s="15"/>
      <c r="E18" s="15"/>
      <c r="F18" s="7"/>
      <c r="G18" s="7"/>
    </row>
    <row r="19" spans="3:7" ht="15" x14ac:dyDescent="0.35">
      <c r="C19" s="337" t="s">
        <v>8</v>
      </c>
      <c r="D19" s="337"/>
      <c r="E19" s="337"/>
      <c r="F19" s="7"/>
      <c r="G19" s="7"/>
    </row>
    <row r="20" spans="3:7" ht="32.15" customHeight="1" x14ac:dyDescent="0.35">
      <c r="C20" s="338" t="s">
        <v>9</v>
      </c>
      <c r="D20" s="338"/>
      <c r="E20" s="338"/>
      <c r="F20" s="7"/>
      <c r="G20" s="7"/>
    </row>
    <row r="21" spans="3:7" ht="15" x14ac:dyDescent="0.35">
      <c r="C21" s="15"/>
      <c r="D21" s="15"/>
      <c r="E21" s="15"/>
      <c r="F21" s="7"/>
      <c r="G21" s="7"/>
    </row>
    <row r="22" spans="3:7" ht="15" x14ac:dyDescent="0.35">
      <c r="C22" s="14" t="s">
        <v>10</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11</v>
      </c>
      <c r="D25" s="9"/>
      <c r="E25" s="9"/>
      <c r="F25" s="7"/>
      <c r="G25" s="7"/>
    </row>
    <row r="26" spans="3:7" ht="15" x14ac:dyDescent="0.35">
      <c r="C26" s="19"/>
      <c r="D26" s="9"/>
      <c r="E26" s="9"/>
      <c r="F26" s="7"/>
      <c r="G26" s="7"/>
    </row>
    <row r="27" spans="3:7" ht="15" x14ac:dyDescent="0.35">
      <c r="C27" s="20" t="s">
        <v>12</v>
      </c>
      <c r="D27" s="9"/>
      <c r="E27" s="9"/>
      <c r="F27" s="7"/>
      <c r="G27" s="7"/>
    </row>
    <row r="28" spans="3:7" ht="15" x14ac:dyDescent="0.35">
      <c r="C28" s="20" t="s">
        <v>13</v>
      </c>
      <c r="D28" s="9"/>
      <c r="E28" s="9"/>
      <c r="F28" s="7"/>
      <c r="G28" s="7"/>
    </row>
    <row r="29" spans="3:7" ht="15" x14ac:dyDescent="0.35">
      <c r="C29" s="20" t="s">
        <v>14</v>
      </c>
      <c r="D29" s="9"/>
      <c r="E29" s="9"/>
      <c r="F29" s="7"/>
      <c r="G29" s="7"/>
    </row>
    <row r="30" spans="3:7" ht="15" x14ac:dyDescent="0.35">
      <c r="C30" s="20" t="s">
        <v>15</v>
      </c>
      <c r="D30" s="9"/>
      <c r="E30" s="9"/>
      <c r="F30" s="7"/>
      <c r="G30" s="7"/>
    </row>
    <row r="31" spans="3:7" ht="15" x14ac:dyDescent="0.35">
      <c r="C31" s="20" t="s">
        <v>16</v>
      </c>
      <c r="D31" s="9"/>
      <c r="E31" s="9"/>
      <c r="F31" s="7"/>
      <c r="G31" s="7"/>
    </row>
    <row r="32" spans="3:7" ht="15" x14ac:dyDescent="0.35">
      <c r="C32" s="17"/>
      <c r="D32" s="17"/>
      <c r="E32" s="17"/>
      <c r="F32" s="7"/>
      <c r="G32" s="7"/>
    </row>
    <row r="33" spans="3:7" ht="15" x14ac:dyDescent="0.35">
      <c r="C33" s="339" t="s">
        <v>17</v>
      </c>
      <c r="D33" s="339"/>
      <c r="E33" s="339"/>
      <c r="F33" s="339"/>
      <c r="G33" s="339"/>
    </row>
    <row r="34" spans="3:7" s="23" customFormat="1" ht="15" x14ac:dyDescent="0.4">
      <c r="C34" s="21"/>
      <c r="D34" s="21"/>
      <c r="E34" s="22"/>
    </row>
    <row r="35" spans="3:7" ht="30" x14ac:dyDescent="0.35">
      <c r="C35" s="24" t="s">
        <v>18</v>
      </c>
      <c r="E35" s="25" t="s">
        <v>19</v>
      </c>
      <c r="G35" s="26" t="s">
        <v>20</v>
      </c>
    </row>
    <row r="36" spans="3:7" s="23" customFormat="1" ht="15" x14ac:dyDescent="0.35">
      <c r="C36" s="27"/>
      <c r="E36" s="27"/>
      <c r="G36" s="27"/>
    </row>
    <row r="37" spans="3:7" ht="15" x14ac:dyDescent="0.4">
      <c r="C37" s="14" t="s">
        <v>21</v>
      </c>
      <c r="D37" s="17"/>
      <c r="E37" s="28"/>
      <c r="F37" s="7"/>
      <c r="G37" s="7"/>
    </row>
    <row r="38" spans="3:7" ht="15" x14ac:dyDescent="0.4">
      <c r="C38" s="29"/>
      <c r="D38" s="29"/>
      <c r="E38" s="30"/>
    </row>
    <row r="40" spans="3:7" ht="15.65" customHeight="1" x14ac:dyDescent="0.35">
      <c r="C40" s="31" t="s">
        <v>22</v>
      </c>
      <c r="D40" s="32"/>
      <c r="E40" s="33" t="s">
        <v>23</v>
      </c>
      <c r="F40" s="34"/>
      <c r="G40" s="35"/>
    </row>
    <row r="41" spans="3:7" ht="43.5" customHeight="1" x14ac:dyDescent="0.35">
      <c r="C41" s="36" t="s">
        <v>24</v>
      </c>
      <c r="D41" s="32"/>
      <c r="E41" s="37" t="s">
        <v>25</v>
      </c>
      <c r="F41" s="38"/>
      <c r="G41" s="39"/>
    </row>
    <row r="42" spans="3:7" ht="31.5" customHeight="1" x14ac:dyDescent="0.35">
      <c r="C42" s="36" t="s">
        <v>26</v>
      </c>
      <c r="D42" s="32"/>
      <c r="E42" s="40" t="s">
        <v>27</v>
      </c>
      <c r="F42" s="38"/>
      <c r="G42" s="39"/>
    </row>
    <row r="43" spans="3:7" ht="24" customHeight="1" x14ac:dyDescent="0.35">
      <c r="C43" s="36" t="s">
        <v>28</v>
      </c>
      <c r="D43" s="32"/>
      <c r="E43" s="37" t="s">
        <v>29</v>
      </c>
      <c r="F43" s="38"/>
      <c r="G43" s="39"/>
    </row>
    <row r="44" spans="3:7" ht="48" customHeight="1" x14ac:dyDescent="0.35">
      <c r="C44" s="41" t="s">
        <v>30</v>
      </c>
      <c r="D44" s="32"/>
      <c r="E44" s="42" t="s">
        <v>31</v>
      </c>
      <c r="F44" s="43"/>
      <c r="G44" s="44"/>
    </row>
    <row r="45" spans="3:7" ht="12" customHeight="1" thickBot="1" x14ac:dyDescent="0.4"/>
    <row r="46" spans="3:7" ht="15.5" thickBot="1" x14ac:dyDescent="0.4">
      <c r="C46" s="340" t="s">
        <v>32</v>
      </c>
      <c r="D46" s="341"/>
      <c r="E46" s="341"/>
      <c r="F46" s="341"/>
      <c r="G46" s="342"/>
    </row>
    <row r="47" spans="3:7" ht="15.5" thickBot="1" x14ac:dyDescent="0.4">
      <c r="C47" s="343" t="s">
        <v>33</v>
      </c>
      <c r="D47" s="343"/>
      <c r="E47" s="343"/>
      <c r="F47" s="343"/>
      <c r="G47" s="343"/>
    </row>
    <row r="48" spans="3:7" ht="15.5" thickBot="1" x14ac:dyDescent="0.4">
      <c r="C48" s="29"/>
      <c r="D48" s="29"/>
      <c r="E48" s="29"/>
      <c r="F48" s="29"/>
    </row>
    <row r="49" spans="2:7" ht="15" x14ac:dyDescent="0.35">
      <c r="C49" s="45" t="s">
        <v>34</v>
      </c>
      <c r="D49" s="46"/>
      <c r="E49" s="47"/>
      <c r="F49" s="46"/>
      <c r="G49" s="46"/>
    </row>
    <row r="50" spans="2:7" ht="15" x14ac:dyDescent="0.35">
      <c r="C50" s="335" t="s">
        <v>35</v>
      </c>
      <c r="D50" s="335"/>
      <c r="E50" s="335"/>
      <c r="F50" s="335"/>
      <c r="G50" s="335"/>
    </row>
    <row r="51" spans="2:7" ht="15" x14ac:dyDescent="0.35">
      <c r="B51" s="48" t="s">
        <v>36</v>
      </c>
      <c r="C51" s="49" t="s">
        <v>37</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3024A3CA-8CA9-4875-BA7D-42C2A695CFB8}">
      <formula1>444</formula1>
      <formula2>555</formula2>
    </dataValidation>
    <dataValidation type="whole" allowBlank="1" showInputMessage="1" showErrorMessage="1" errorTitle="Do not edit these cells" error="Please do not edit these cells" sqref="G1:G3 C1:F4 C5:G52" xr:uid="{7AD53D12-3D8D-498C-AA52-8E5AB3EF8140}">
      <formula1>10000</formula1>
      <formula2>50000</formula2>
    </dataValidation>
  </dataValidations>
  <hyperlinks>
    <hyperlink ref="C20:E20" r:id="rId1" display="The data will be used to populate the global EITI data repository, available on the international EITI website: https://eiti.org/data" xr:uid="{E5A4FF80-50E8-430B-AF1C-BC38F21F0FAB}"/>
    <hyperlink ref="C47:G47" r:id="rId2" display="Give us your feedback or report a conflict in the data! Write to us at  data@eiti.org" xr:uid="{0C475963-C9DD-45CE-8C7D-BC825458C5B3}"/>
    <hyperlink ref="G47" r:id="rId3" display="Give us your feedback or report a conflict in the data! Write to us at  data@eiti.org" xr:uid="{7E4A1E43-8979-4C5A-B841-E9F7FD9F139A}"/>
    <hyperlink ref="E47:F47" r:id="rId4" display="Give us your feedback or report a conflict in the data! Write to us at  data@eiti.org" xr:uid="{5512DC91-E6B6-4807-9CD4-95E93C6C63AD}"/>
    <hyperlink ref="F47" r:id="rId5" display="Give us your feedback or report a conflict in the data! Write to us at  data@eiti.org" xr:uid="{E5F1F8F9-8991-4F97-AEBD-8AB169A01353}"/>
    <hyperlink ref="C46:G46" r:id="rId6" display="For the latest version of Summary data templates, see  https://eiti.org/summary-data-template" xr:uid="{E1837216-B9B7-4541-9D22-0135431C34C8}"/>
    <hyperlink ref="C19:E19" r:id="rId7" display="3. This Data sheet should be submitted alongside the EITI Report. Send it to the International Secretariat: data@eiti.org " xr:uid="{40CA5929-72F1-4C81-B7EA-18EE241F10C5}"/>
    <hyperlink ref="F46" r:id="rId8" display="Curious about your country? Check if you country implements the EITI Standard at  https://eiti.org/countries" xr:uid="{17A03AC4-3777-41D6-8C69-48AD83BA8670}"/>
    <hyperlink ref="E46:F46" r:id="rId9" display="Curious about your country? Check if you country implements the EITI Standard at  https://eiti.org/countries" xr:uid="{CCE92E5C-EF08-422F-8EF7-0BF1765114EC}"/>
    <hyperlink ref="G46" r:id="rId10" display="Curious about your country? Check if you country implements the EITI Standard at  https://eiti.org/countries" xr:uid="{4A863119-3D44-4775-8869-C015F7C08667}"/>
    <hyperlink ref="C33:D33" r:id="rId11" display="The International Secretariat can provide advice and support on request. Please contact " xr:uid="{331FF3E3-D3A3-4A6E-B369-F28B70AC6C57}"/>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D3F7-3EF8-45B6-8CEB-CE0C90C51FA4}">
  <sheetPr>
    <tabColor theme="0"/>
  </sheetPr>
  <dimension ref="A2:O97"/>
  <sheetViews>
    <sheetView showGridLines="0" topLeftCell="A35" zoomScaleNormal="100" workbookViewId="0">
      <selection activeCell="E1" sqref="E1"/>
    </sheetView>
  </sheetViews>
  <sheetFormatPr defaultColWidth="4" defaultRowHeight="24" customHeight="1" x14ac:dyDescent="0.35"/>
  <cols>
    <col min="1" max="1" width="4" style="52"/>
    <col min="2" max="2" width="4" style="52" hidden="1" customWidth="1"/>
    <col min="3" max="3" width="75" style="52" bestFit="1" customWidth="1"/>
    <col min="4" max="4" width="2.7265625" style="52" customWidth="1"/>
    <col min="5" max="5" width="45.7265625" style="52" customWidth="1"/>
    <col min="6" max="6" width="2.7265625" style="52" customWidth="1"/>
    <col min="7" max="7" width="40.26953125" style="52" bestFit="1" customWidth="1"/>
    <col min="8" max="16384" width="4" style="52"/>
  </cols>
  <sheetData>
    <row r="2" spans="1:7" ht="16" x14ac:dyDescent="0.35">
      <c r="C2" s="347" t="s">
        <v>38</v>
      </c>
      <c r="D2" s="347"/>
      <c r="E2" s="347"/>
      <c r="F2" s="347"/>
      <c r="G2" s="347"/>
    </row>
    <row r="3" spans="1:7" s="53" customFormat="1" ht="22.5" x14ac:dyDescent="0.35">
      <c r="C3" s="348" t="s">
        <v>39</v>
      </c>
      <c r="D3" s="348"/>
      <c r="E3" s="348"/>
      <c r="F3" s="348"/>
      <c r="G3" s="348"/>
    </row>
    <row r="4" spans="1:7" ht="12.75" customHeight="1" x14ac:dyDescent="0.35">
      <c r="C4" s="349" t="s">
        <v>40</v>
      </c>
      <c r="D4" s="349"/>
      <c r="E4" s="349"/>
      <c r="F4" s="349"/>
      <c r="G4" s="349"/>
    </row>
    <row r="5" spans="1:7" ht="12.75" customHeight="1" x14ac:dyDescent="0.35">
      <c r="C5" s="350" t="s">
        <v>41</v>
      </c>
      <c r="D5" s="350"/>
      <c r="E5" s="350"/>
      <c r="F5" s="350"/>
      <c r="G5" s="350"/>
    </row>
    <row r="6" spans="1:7" ht="12.75" customHeight="1" x14ac:dyDescent="0.35">
      <c r="C6" s="350" t="s">
        <v>42</v>
      </c>
      <c r="D6" s="350"/>
      <c r="E6" s="350"/>
      <c r="F6" s="350"/>
      <c r="G6" s="350"/>
    </row>
    <row r="7" spans="1:7" ht="12.75" customHeight="1" x14ac:dyDescent="0.4">
      <c r="C7" s="351" t="s">
        <v>43</v>
      </c>
      <c r="D7" s="351"/>
      <c r="E7" s="351"/>
      <c r="F7" s="351"/>
      <c r="G7" s="351"/>
    </row>
    <row r="8" spans="1:7" s="281" customFormat="1" ht="12.75" customHeight="1" x14ac:dyDescent="0.4">
      <c r="C8" s="325"/>
      <c r="D8" s="325"/>
      <c r="E8" s="325"/>
      <c r="F8" s="325"/>
      <c r="G8" s="325"/>
    </row>
    <row r="9" spans="1:7" ht="16" x14ac:dyDescent="0.35">
      <c r="C9" s="24" t="s">
        <v>44</v>
      </c>
      <c r="D9" s="23"/>
      <c r="E9" s="25" t="s">
        <v>45</v>
      </c>
      <c r="F9" s="23"/>
      <c r="G9" s="54" t="s">
        <v>20</v>
      </c>
    </row>
    <row r="10" spans="1:7" ht="16" x14ac:dyDescent="0.35">
      <c r="C10" s="2"/>
      <c r="D10" s="55"/>
      <c r="E10" s="55"/>
      <c r="F10" s="2"/>
      <c r="G10" s="2"/>
    </row>
    <row r="11" spans="1:7" s="53" customFormat="1" ht="22.5" x14ac:dyDescent="0.35">
      <c r="B11" s="56"/>
      <c r="C11" s="57" t="s">
        <v>46</v>
      </c>
      <c r="E11" s="58"/>
    </row>
    <row r="12" spans="1:7" ht="19.5" thickBot="1" x14ac:dyDescent="0.4">
      <c r="A12" s="59"/>
      <c r="B12" s="59"/>
      <c r="C12" s="60" t="s">
        <v>47</v>
      </c>
      <c r="D12" s="61"/>
      <c r="E12" s="62" t="s">
        <v>48</v>
      </c>
      <c r="F12" s="61"/>
      <c r="G12" s="63" t="s">
        <v>49</v>
      </c>
    </row>
    <row r="13" spans="1:7" ht="16.5" thickBot="1" x14ac:dyDescent="0.4">
      <c r="B13" s="64"/>
      <c r="C13" s="65" t="s">
        <v>36</v>
      </c>
      <c r="D13" s="66"/>
      <c r="E13" s="67"/>
      <c r="F13" s="66"/>
      <c r="G13" s="67"/>
    </row>
    <row r="14" spans="1:7" ht="16" x14ac:dyDescent="0.35">
      <c r="A14" s="68"/>
      <c r="B14" s="68" t="s">
        <v>36</v>
      </c>
      <c r="C14" s="69" t="s">
        <v>50</v>
      </c>
      <c r="D14" s="48"/>
      <c r="E14" s="70" t="s">
        <v>51</v>
      </c>
      <c r="F14" s="48"/>
      <c r="G14" s="71"/>
    </row>
    <row r="15" spans="1:7" ht="16" x14ac:dyDescent="0.35">
      <c r="A15" s="68"/>
      <c r="B15" s="68" t="s">
        <v>36</v>
      </c>
      <c r="C15" s="69" t="s">
        <v>52</v>
      </c>
      <c r="D15" s="48"/>
      <c r="E15" s="72" t="s">
        <v>53</v>
      </c>
      <c r="F15" s="48"/>
      <c r="G15" s="71"/>
    </row>
    <row r="16" spans="1:7" ht="16" x14ac:dyDescent="0.35">
      <c r="B16" s="68" t="s">
        <v>36</v>
      </c>
      <c r="C16" s="69" t="s">
        <v>54</v>
      </c>
      <c r="D16" s="48"/>
      <c r="E16" s="72" t="s">
        <v>55</v>
      </c>
      <c r="F16" s="48"/>
      <c r="G16" s="71"/>
    </row>
    <row r="17" spans="1:7" ht="16.5" thickBot="1" x14ac:dyDescent="0.4">
      <c r="B17" s="68" t="s">
        <v>36</v>
      </c>
      <c r="C17" s="73" t="s">
        <v>56</v>
      </c>
      <c r="D17" s="74"/>
      <c r="E17" s="75" t="s">
        <v>57</v>
      </c>
      <c r="F17" s="74"/>
      <c r="G17" s="76"/>
    </row>
    <row r="18" spans="1:7" ht="16.5" thickBot="1" x14ac:dyDescent="0.4">
      <c r="B18" s="64"/>
      <c r="C18" s="65" t="s">
        <v>58</v>
      </c>
      <c r="D18" s="66"/>
      <c r="E18" s="67"/>
      <c r="F18" s="66"/>
      <c r="G18" s="67"/>
    </row>
    <row r="19" spans="1:7" ht="16" x14ac:dyDescent="0.35">
      <c r="A19" s="68"/>
      <c r="B19" s="68" t="s">
        <v>58</v>
      </c>
      <c r="C19" s="69" t="s">
        <v>59</v>
      </c>
      <c r="D19" s="48"/>
      <c r="E19" s="77">
        <v>44197</v>
      </c>
      <c r="F19" s="48"/>
      <c r="G19" s="71"/>
    </row>
    <row r="20" spans="1:7" ht="16.5" thickBot="1" x14ac:dyDescent="0.4">
      <c r="A20" s="68"/>
      <c r="B20" s="68" t="s">
        <v>58</v>
      </c>
      <c r="C20" s="73" t="s">
        <v>60</v>
      </c>
      <c r="D20" s="74"/>
      <c r="E20" s="77">
        <v>44561</v>
      </c>
      <c r="F20" s="74"/>
      <c r="G20" s="76"/>
    </row>
    <row r="21" spans="1:7" ht="16.5" thickBot="1" x14ac:dyDescent="0.4">
      <c r="B21" s="64"/>
      <c r="C21" s="65" t="s">
        <v>61</v>
      </c>
      <c r="D21" s="66"/>
      <c r="E21" s="78"/>
      <c r="F21" s="66"/>
      <c r="G21" s="67"/>
    </row>
    <row r="22" spans="1:7" ht="16" x14ac:dyDescent="0.35">
      <c r="B22" s="68" t="s">
        <v>61</v>
      </c>
      <c r="C22" s="79" t="s">
        <v>62</v>
      </c>
      <c r="D22" s="48"/>
      <c r="E22" s="70" t="s">
        <v>63</v>
      </c>
      <c r="F22" s="48"/>
      <c r="G22" s="71"/>
    </row>
    <row r="23" spans="1:7" ht="16" x14ac:dyDescent="0.35">
      <c r="A23" s="68"/>
      <c r="B23" s="68" t="s">
        <v>61</v>
      </c>
      <c r="C23" s="69" t="s">
        <v>64</v>
      </c>
      <c r="D23" s="48"/>
      <c r="E23" s="80" t="s">
        <v>65</v>
      </c>
      <c r="F23" s="48"/>
      <c r="G23" s="71"/>
    </row>
    <row r="24" spans="1:7" ht="16" x14ac:dyDescent="0.35">
      <c r="B24" s="68" t="s">
        <v>61</v>
      </c>
      <c r="C24" s="69" t="s">
        <v>66</v>
      </c>
      <c r="D24" s="48"/>
      <c r="E24" s="81">
        <v>44923</v>
      </c>
      <c r="F24" s="48"/>
      <c r="G24" s="71"/>
    </row>
    <row r="25" spans="1:7" ht="30" x14ac:dyDescent="0.35">
      <c r="A25" s="68"/>
      <c r="B25" s="68" t="s">
        <v>61</v>
      </c>
      <c r="C25" s="69" t="s">
        <v>67</v>
      </c>
      <c r="D25" s="48"/>
      <c r="E25" s="82" t="s">
        <v>68</v>
      </c>
      <c r="F25" s="48"/>
      <c r="G25" s="71"/>
    </row>
    <row r="26" spans="1:7" ht="16" x14ac:dyDescent="0.35">
      <c r="B26" s="68" t="s">
        <v>61</v>
      </c>
      <c r="C26" s="83" t="s">
        <v>69</v>
      </c>
      <c r="D26" s="84"/>
      <c r="E26" s="80" t="s">
        <v>70</v>
      </c>
      <c r="F26" s="84"/>
      <c r="G26" s="85"/>
    </row>
    <row r="27" spans="1:7" ht="16" x14ac:dyDescent="0.35">
      <c r="B27" s="68" t="s">
        <v>61</v>
      </c>
      <c r="C27" s="69" t="s">
        <v>71</v>
      </c>
      <c r="D27" s="48"/>
      <c r="E27" s="81">
        <v>44923</v>
      </c>
      <c r="F27" s="48"/>
      <c r="G27" s="86"/>
    </row>
    <row r="28" spans="1:7" ht="16" x14ac:dyDescent="0.35">
      <c r="A28" s="68"/>
      <c r="B28" s="68" t="s">
        <v>61</v>
      </c>
      <c r="C28" s="69" t="s">
        <v>72</v>
      </c>
      <c r="D28" s="48"/>
      <c r="E28" s="87" t="s">
        <v>73</v>
      </c>
      <c r="F28" s="48"/>
      <c r="G28" s="86"/>
    </row>
    <row r="29" spans="1:7" ht="16" x14ac:dyDescent="0.35">
      <c r="B29" s="68" t="s">
        <v>61</v>
      </c>
      <c r="C29" s="83" t="s">
        <v>74</v>
      </c>
      <c r="D29" s="84"/>
      <c r="E29" s="80" t="s">
        <v>63</v>
      </c>
      <c r="F29" s="88"/>
      <c r="G29" s="89"/>
    </row>
    <row r="30" spans="1:7" ht="18" x14ac:dyDescent="0.35">
      <c r="A30" s="68"/>
      <c r="B30" s="68" t="s">
        <v>61</v>
      </c>
      <c r="C30" s="69" t="s">
        <v>75</v>
      </c>
      <c r="D30" s="48"/>
      <c r="E30" s="90">
        <v>43983</v>
      </c>
      <c r="F30" s="48"/>
      <c r="G30" s="91"/>
    </row>
    <row r="31" spans="1:7" ht="18" x14ac:dyDescent="0.35">
      <c r="A31" s="68"/>
      <c r="B31" s="68" t="s">
        <v>61</v>
      </c>
      <c r="C31" s="69" t="s">
        <v>75</v>
      </c>
      <c r="D31" s="48"/>
      <c r="E31" s="90">
        <v>44188</v>
      </c>
      <c r="F31" s="48"/>
      <c r="G31" s="92"/>
    </row>
    <row r="32" spans="1:7" ht="18" x14ac:dyDescent="0.35">
      <c r="A32" s="68"/>
      <c r="B32" s="68" t="s">
        <v>61</v>
      </c>
      <c r="C32" s="69" t="s">
        <v>75</v>
      </c>
      <c r="D32" s="48"/>
      <c r="E32" s="90">
        <v>43822</v>
      </c>
      <c r="F32" s="48"/>
      <c r="G32" s="71"/>
    </row>
    <row r="33" spans="1:7" ht="16.5" thickBot="1" x14ac:dyDescent="0.4">
      <c r="A33" s="68"/>
      <c r="B33" s="68" t="s">
        <v>61</v>
      </c>
      <c r="C33" s="69" t="s">
        <v>76</v>
      </c>
      <c r="D33" s="93"/>
      <c r="E33" s="87" t="s">
        <v>73</v>
      </c>
      <c r="F33" s="74"/>
      <c r="G33" s="94"/>
    </row>
    <row r="34" spans="1:7" ht="16.149999999999999" customHeight="1" thickBot="1" x14ac:dyDescent="0.4">
      <c r="C34" s="95" t="s">
        <v>77</v>
      </c>
      <c r="D34" s="96"/>
      <c r="E34" s="50"/>
      <c r="F34" s="97"/>
      <c r="G34" s="51"/>
    </row>
    <row r="35" spans="1:7" ht="18" x14ac:dyDescent="0.35">
      <c r="A35" s="68"/>
      <c r="B35" s="98"/>
      <c r="C35" s="99" t="s">
        <v>78</v>
      </c>
      <c r="D35" s="48"/>
      <c r="E35" s="100" t="s">
        <v>79</v>
      </c>
      <c r="F35" s="2"/>
      <c r="G35" s="101"/>
    </row>
    <row r="36" spans="1:7" ht="16.5" thickBot="1" x14ac:dyDescent="0.4">
      <c r="B36" s="68" t="s">
        <v>80</v>
      </c>
      <c r="C36" s="102" t="s">
        <v>81</v>
      </c>
      <c r="D36" s="74"/>
      <c r="E36" s="103" t="s">
        <v>82</v>
      </c>
      <c r="F36" s="66"/>
      <c r="G36" s="104"/>
    </row>
    <row r="37" spans="1:7" ht="18" customHeight="1" thickBot="1" x14ac:dyDescent="0.4">
      <c r="A37" s="68"/>
      <c r="B37" s="68" t="s">
        <v>80</v>
      </c>
      <c r="C37" s="65" t="s">
        <v>80</v>
      </c>
      <c r="D37" s="66"/>
      <c r="E37" s="97"/>
      <c r="F37" s="66"/>
      <c r="G37" s="97"/>
    </row>
    <row r="38" spans="1:7" ht="15.65" customHeight="1" x14ac:dyDescent="0.35">
      <c r="B38" s="68" t="s">
        <v>80</v>
      </c>
      <c r="C38" s="105" t="s">
        <v>83</v>
      </c>
      <c r="D38" s="48"/>
      <c r="E38" s="72"/>
      <c r="F38" s="48"/>
      <c r="G38" s="48"/>
    </row>
    <row r="39" spans="1:7" ht="18" x14ac:dyDescent="0.35">
      <c r="A39" s="68"/>
      <c r="B39" s="68" t="s">
        <v>80</v>
      </c>
      <c r="C39" s="106" t="s">
        <v>84</v>
      </c>
      <c r="D39" s="48"/>
      <c r="E39" s="80" t="s">
        <v>70</v>
      </c>
      <c r="F39" s="48"/>
      <c r="G39" s="91"/>
    </row>
    <row r="40" spans="1:7" ht="18" x14ac:dyDescent="0.35">
      <c r="A40" s="68"/>
      <c r="B40" s="68" t="s">
        <v>80</v>
      </c>
      <c r="C40" s="106" t="s">
        <v>85</v>
      </c>
      <c r="D40" s="48"/>
      <c r="E40" s="80" t="s">
        <v>70</v>
      </c>
      <c r="F40" s="48"/>
      <c r="G40" s="91"/>
    </row>
    <row r="41" spans="1:7" ht="18" x14ac:dyDescent="0.35">
      <c r="B41" s="68" t="s">
        <v>80</v>
      </c>
      <c r="C41" s="106" t="s">
        <v>86</v>
      </c>
      <c r="D41" s="48"/>
      <c r="E41" s="80" t="s">
        <v>70</v>
      </c>
      <c r="F41" s="48"/>
      <c r="G41" s="91"/>
    </row>
    <row r="42" spans="1:7" ht="18" customHeight="1" x14ac:dyDescent="0.35">
      <c r="B42" s="68" t="s">
        <v>80</v>
      </c>
      <c r="C42" s="106" t="s">
        <v>87</v>
      </c>
      <c r="D42" s="48"/>
      <c r="E42" s="80" t="s">
        <v>88</v>
      </c>
      <c r="F42" s="48"/>
      <c r="G42" s="86"/>
    </row>
    <row r="43" spans="1:7" ht="16" x14ac:dyDescent="0.35">
      <c r="B43" s="68" t="s">
        <v>80</v>
      </c>
      <c r="C43" s="107" t="s">
        <v>89</v>
      </c>
      <c r="D43" s="48"/>
      <c r="E43" s="80" t="s">
        <v>90</v>
      </c>
      <c r="F43" s="48"/>
      <c r="G43" s="86"/>
    </row>
    <row r="44" spans="1:7" ht="16" x14ac:dyDescent="0.35">
      <c r="B44" s="68" t="s">
        <v>80</v>
      </c>
      <c r="C44" s="106" t="s">
        <v>91</v>
      </c>
      <c r="D44" s="48"/>
      <c r="E44" s="80">
        <v>4</v>
      </c>
      <c r="F44" s="48"/>
      <c r="G44" s="86"/>
    </row>
    <row r="45" spans="1:7" ht="16" x14ac:dyDescent="0.35">
      <c r="B45" s="68" t="s">
        <v>80</v>
      </c>
      <c r="C45" s="106" t="s">
        <v>92</v>
      </c>
      <c r="D45" s="108"/>
      <c r="E45" s="80">
        <v>24</v>
      </c>
      <c r="F45" s="48"/>
      <c r="G45" s="109"/>
    </row>
    <row r="46" spans="1:7" ht="16" x14ac:dyDescent="0.35">
      <c r="B46" s="68" t="s">
        <v>80</v>
      </c>
      <c r="C46" s="110" t="s">
        <v>93</v>
      </c>
      <c r="D46" s="48"/>
      <c r="E46" s="111" t="s">
        <v>57</v>
      </c>
      <c r="F46" s="84"/>
      <c r="G46" s="86"/>
    </row>
    <row r="47" spans="1:7" ht="16" x14ac:dyDescent="0.35">
      <c r="B47" s="68" t="s">
        <v>80</v>
      </c>
      <c r="C47" s="112" t="s">
        <v>94</v>
      </c>
      <c r="D47" s="48"/>
      <c r="E47" s="113">
        <v>95.16</v>
      </c>
      <c r="F47" s="48"/>
      <c r="G47" s="86"/>
    </row>
    <row r="48" spans="1:7" ht="42.5" thickBot="1" x14ac:dyDescent="0.4">
      <c r="B48" s="68" t="s">
        <v>80</v>
      </c>
      <c r="C48" s="114" t="s">
        <v>95</v>
      </c>
      <c r="D48" s="74"/>
      <c r="E48" s="115" t="s">
        <v>96</v>
      </c>
      <c r="F48" s="74"/>
      <c r="G48" s="116"/>
    </row>
    <row r="49" spans="1:15" s="59" customFormat="1" ht="16.5" thickBot="1" x14ac:dyDescent="0.4">
      <c r="A49" s="52"/>
      <c r="B49" s="68" t="s">
        <v>80</v>
      </c>
      <c r="C49" s="117" t="s">
        <v>97</v>
      </c>
      <c r="D49" s="74"/>
      <c r="E49" s="118"/>
      <c r="F49" s="74"/>
      <c r="G49" s="116"/>
    </row>
    <row r="50" spans="1:15" ht="15.65" customHeight="1" x14ac:dyDescent="0.35">
      <c r="B50" s="68" t="s">
        <v>80</v>
      </c>
      <c r="C50" s="106" t="s">
        <v>98</v>
      </c>
      <c r="D50" s="48"/>
      <c r="E50" s="80" t="s">
        <v>63</v>
      </c>
      <c r="F50" s="48"/>
      <c r="G50" s="86"/>
      <c r="O50" s="68"/>
    </row>
    <row r="51" spans="1:15" s="68" customFormat="1" ht="16" x14ac:dyDescent="0.35">
      <c r="A51" s="52"/>
      <c r="C51" s="106" t="s">
        <v>99</v>
      </c>
      <c r="D51" s="48"/>
      <c r="E51" s="80" t="s">
        <v>63</v>
      </c>
      <c r="F51" s="48"/>
      <c r="G51" s="86"/>
    </row>
    <row r="52" spans="1:15" s="68" customFormat="1" ht="18" x14ac:dyDescent="0.35">
      <c r="A52" s="52"/>
      <c r="C52" s="106" t="s">
        <v>100</v>
      </c>
      <c r="D52" s="48"/>
      <c r="E52" s="80" t="s">
        <v>63</v>
      </c>
      <c r="F52" s="48"/>
      <c r="G52" s="91"/>
    </row>
    <row r="53" spans="1:15" ht="16.5" thickBot="1" x14ac:dyDescent="0.4">
      <c r="B53" s="68"/>
      <c r="C53" s="119" t="s">
        <v>101</v>
      </c>
      <c r="D53" s="74"/>
      <c r="E53" s="120" t="s">
        <v>70</v>
      </c>
      <c r="F53" s="74"/>
      <c r="G53" s="116"/>
    </row>
    <row r="54" spans="1:15" ht="16.5" thickBot="1" x14ac:dyDescent="0.4">
      <c r="B54" s="68"/>
      <c r="C54" s="121" t="s">
        <v>102</v>
      </c>
      <c r="D54" s="122"/>
      <c r="E54" s="123">
        <v>0.96078431372549011</v>
      </c>
      <c r="F54" s="122"/>
      <c r="G54" s="122"/>
    </row>
    <row r="55" spans="1:15" ht="16" x14ac:dyDescent="0.35">
      <c r="B55" s="68"/>
      <c r="C55" s="69" t="s">
        <v>103</v>
      </c>
      <c r="D55" s="48"/>
      <c r="E55" s="124">
        <v>0.13725490196078433</v>
      </c>
      <c r="F55" s="48"/>
      <c r="G55" s="125"/>
    </row>
    <row r="56" spans="1:15" s="68" customFormat="1" ht="16" x14ac:dyDescent="0.35">
      <c r="B56" s="64"/>
      <c r="C56" s="69" t="s">
        <v>104</v>
      </c>
      <c r="D56" s="48"/>
      <c r="E56" s="124">
        <v>0.56862745098039214</v>
      </c>
      <c r="F56" s="48"/>
      <c r="G56" s="125"/>
    </row>
    <row r="57" spans="1:15" s="68" customFormat="1" ht="16" x14ac:dyDescent="0.35">
      <c r="A57" s="52"/>
      <c r="B57" s="68" t="s">
        <v>105</v>
      </c>
      <c r="C57" s="69" t="s">
        <v>106</v>
      </c>
      <c r="D57" s="48"/>
      <c r="E57" s="124">
        <v>0.19607843137254902</v>
      </c>
      <c r="F57" s="48"/>
      <c r="G57" s="125"/>
    </row>
    <row r="58" spans="1:15" ht="15" customHeight="1" thickBot="1" x14ac:dyDescent="0.4">
      <c r="B58" s="68" t="s">
        <v>105</v>
      </c>
      <c r="C58" s="69" t="s">
        <v>107</v>
      </c>
      <c r="D58" s="48"/>
      <c r="E58" s="124">
        <v>5.8823529411764705E-2</v>
      </c>
      <c r="F58" s="48"/>
      <c r="G58" s="125"/>
    </row>
    <row r="59" spans="1:15" ht="16.5" thickBot="1" x14ac:dyDescent="0.4">
      <c r="B59" s="68" t="s">
        <v>105</v>
      </c>
      <c r="C59" s="126" t="s">
        <v>108</v>
      </c>
      <c r="D59" s="127"/>
      <c r="E59" s="128"/>
      <c r="F59" s="127"/>
      <c r="G59" s="127"/>
    </row>
    <row r="60" spans="1:15" s="68" customFormat="1" ht="16" x14ac:dyDescent="0.35">
      <c r="A60" s="52"/>
      <c r="B60" s="68" t="s">
        <v>105</v>
      </c>
      <c r="C60" s="69" t="s">
        <v>109</v>
      </c>
      <c r="D60" s="48"/>
      <c r="E60" s="129" t="s">
        <v>110</v>
      </c>
      <c r="F60" s="48"/>
      <c r="G60" s="71"/>
    </row>
    <row r="61" spans="1:15" ht="16" x14ac:dyDescent="0.35">
      <c r="C61" s="69" t="s">
        <v>111</v>
      </c>
      <c r="D61" s="48"/>
      <c r="E61" s="129" t="s">
        <v>65</v>
      </c>
      <c r="F61" s="48"/>
      <c r="G61" s="71"/>
    </row>
    <row r="62" spans="1:15" ht="28" x14ac:dyDescent="0.35">
      <c r="C62" s="69" t="s">
        <v>112</v>
      </c>
      <c r="D62" s="48"/>
      <c r="E62" s="130" t="s">
        <v>113</v>
      </c>
      <c r="F62" s="48"/>
      <c r="G62" s="71"/>
    </row>
    <row r="63" spans="1:15" ht="16.5" thickBot="1" x14ac:dyDescent="0.4">
      <c r="C63" s="131"/>
      <c r="D63" s="74"/>
      <c r="E63" s="75"/>
      <c r="F63" s="74"/>
      <c r="G63" s="93"/>
    </row>
    <row r="64" spans="1:15" s="68" customFormat="1" ht="16.5" thickBot="1" x14ac:dyDescent="0.4">
      <c r="A64" s="52"/>
      <c r="B64" s="52"/>
      <c r="C64" s="352"/>
      <c r="D64" s="352"/>
      <c r="E64" s="352"/>
      <c r="F64" s="352"/>
      <c r="G64" s="352"/>
    </row>
    <row r="65" spans="2:7" s="2" customFormat="1" ht="15.5" thickBot="1" x14ac:dyDescent="0.4">
      <c r="C65" s="340" t="s">
        <v>114</v>
      </c>
      <c r="D65" s="341"/>
      <c r="E65" s="341"/>
      <c r="F65" s="341"/>
      <c r="G65" s="342"/>
    </row>
    <row r="66" spans="2:7" s="2" customFormat="1" ht="15.5" thickBot="1" x14ac:dyDescent="0.4">
      <c r="C66" s="340" t="s">
        <v>115</v>
      </c>
      <c r="D66" s="341"/>
      <c r="E66" s="341"/>
      <c r="F66" s="341"/>
      <c r="G66" s="342"/>
    </row>
    <row r="67" spans="2:7" s="2" customFormat="1" ht="15.5" thickBot="1" x14ac:dyDescent="0.4">
      <c r="C67" s="353"/>
      <c r="D67" s="353"/>
      <c r="E67" s="353"/>
      <c r="F67" s="353"/>
      <c r="G67" s="353"/>
    </row>
    <row r="68" spans="2:7" s="2" customFormat="1" ht="18.75" customHeight="1" x14ac:dyDescent="0.35">
      <c r="C68" s="354" t="s">
        <v>34</v>
      </c>
      <c r="D68" s="354"/>
      <c r="E68" s="354"/>
      <c r="F68" s="354"/>
      <c r="G68" s="354"/>
    </row>
    <row r="69" spans="2:7" s="2" customFormat="1" ht="15" customHeight="1" x14ac:dyDescent="0.35">
      <c r="C69" s="335" t="s">
        <v>116</v>
      </c>
      <c r="D69" s="335"/>
      <c r="E69" s="335"/>
      <c r="F69" s="335"/>
      <c r="G69" s="335"/>
    </row>
    <row r="70" spans="2:7" s="2" customFormat="1" ht="15" x14ac:dyDescent="0.35">
      <c r="B70" s="48" t="s">
        <v>36</v>
      </c>
      <c r="C70" s="345" t="s">
        <v>117</v>
      </c>
      <c r="D70" s="345"/>
      <c r="E70" s="345"/>
      <c r="F70" s="345"/>
      <c r="G70" s="345"/>
    </row>
    <row r="71" spans="2:7" ht="16" x14ac:dyDescent="0.35">
      <c r="C71" s="132"/>
      <c r="D71" s="68"/>
      <c r="E71" s="132"/>
      <c r="F71" s="68"/>
      <c r="G71" s="68"/>
    </row>
    <row r="72" spans="2:7" ht="15" customHeight="1" x14ac:dyDescent="0.35">
      <c r="C72" s="133"/>
      <c r="D72" s="133"/>
      <c r="E72" s="133"/>
      <c r="F72" s="133"/>
    </row>
    <row r="73" spans="2:7" ht="15" customHeight="1" x14ac:dyDescent="0.35"/>
    <row r="74" spans="2:7" ht="16" x14ac:dyDescent="0.35">
      <c r="C74" s="346"/>
      <c r="D74" s="346"/>
      <c r="E74" s="346"/>
      <c r="F74" s="346"/>
      <c r="G74" s="346"/>
    </row>
    <row r="75" spans="2:7" ht="16" x14ac:dyDescent="0.35">
      <c r="C75" s="346"/>
      <c r="D75" s="346"/>
      <c r="E75" s="346"/>
      <c r="F75" s="346"/>
      <c r="G75" s="346"/>
    </row>
    <row r="76" spans="2:7" ht="18.75" customHeight="1" x14ac:dyDescent="0.35">
      <c r="C76" s="346"/>
      <c r="D76" s="346"/>
      <c r="E76" s="346"/>
      <c r="F76" s="346"/>
      <c r="G76" s="346"/>
    </row>
    <row r="77" spans="2:7" ht="16" x14ac:dyDescent="0.35">
      <c r="C77" s="346"/>
      <c r="D77" s="346"/>
      <c r="E77" s="346"/>
      <c r="F77" s="346"/>
      <c r="G77" s="346"/>
    </row>
    <row r="78" spans="2:7" ht="16" x14ac:dyDescent="0.35">
      <c r="C78" s="133"/>
      <c r="D78" s="133"/>
      <c r="E78" s="133"/>
      <c r="F78" s="133"/>
    </row>
    <row r="79" spans="2:7" ht="16" x14ac:dyDescent="0.35">
      <c r="C79" s="344"/>
      <c r="D79" s="344"/>
      <c r="E79" s="344"/>
    </row>
    <row r="80" spans="2:7" ht="16" x14ac:dyDescent="0.35">
      <c r="C80" s="344"/>
      <c r="D80" s="344"/>
      <c r="E80" s="344"/>
    </row>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row r="96" ht="16" x14ac:dyDescent="0.35"/>
    <row r="97" ht="16" x14ac:dyDescent="0.35"/>
  </sheetData>
  <sheetProtection selectLockedCells="1"/>
  <dataConsolidate/>
  <mergeCells count="19">
    <mergeCell ref="C69:G69"/>
    <mergeCell ref="C2:G2"/>
    <mergeCell ref="C3:G3"/>
    <mergeCell ref="C4:G4"/>
    <mergeCell ref="C5:G5"/>
    <mergeCell ref="C6:G6"/>
    <mergeCell ref="C7:G7"/>
    <mergeCell ref="C64:G64"/>
    <mergeCell ref="C65:G65"/>
    <mergeCell ref="C66:G66"/>
    <mergeCell ref="C67:G67"/>
    <mergeCell ref="C68:G68"/>
    <mergeCell ref="C80:E80"/>
    <mergeCell ref="C70:G70"/>
    <mergeCell ref="C74:G74"/>
    <mergeCell ref="C75:G75"/>
    <mergeCell ref="C76:G76"/>
    <mergeCell ref="C77:G77"/>
    <mergeCell ref="C79:E79"/>
  </mergeCells>
  <dataValidations count="13">
    <dataValidation allowBlank="1" showInputMessage="1" showErrorMessage="1" promptTitle="Nombre de la entidad" prompt="Ingrese el nombre de la entidad, empresa u organismo gubernamental" sqref="E23" xr:uid="{236DC37D-4F67-4270-A30A-FB74321CD529}"/>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7" xr:uid="{25A7703F-594D-411C-92A2-F852670530C8}">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E33" xr:uid="{8BEA6E8E-5DD7-4829-B291-60E96CB174D0}"/>
    <dataValidation type="whole" showInputMessage="1" showErrorMessage="1" sqref="G18 E21:G21 E34:G34 E37:G38 E49 D9:G13 E55:E59 D63:G63 F71:F1048576 F54:G59 C67:C70 D14:D63 D2:E2 G2 E18 F9:F63 C2:C13 C15:C64" xr:uid="{96B5A3C6-EA10-4699-8386-FF66E48209F5}">
      <formula1>999999</formula1>
      <formula2>99999999</formula2>
    </dataValidation>
    <dataValidation allowBlank="1" showInputMessage="1" showErrorMessage="1" promptTitle="Otro sector" prompt="Favor ingreso el nombre del sector" sqref="E43" xr:uid="{C3CF1595-059A-4EF2-86F9-9EDF1603E38F}"/>
    <dataValidation type="list" allowBlank="1" showInputMessage="1" showErrorMessage="1" promptTitle="Elegir del menú desplegable" prompt="Seleccione el país correspondiente del menú desplegable" sqref="E14" xr:uid="{DAD04307-E077-4711-8AAA-57AF5CA7C97C}">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2" xr:uid="{0F3D669E-01A8-4089-AC5D-664E7F93751A}">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9:E42 E50:E53" xr:uid="{E935644F-30D8-4FED-9A27-F407000FEAF9}">
      <formula1>Simple_options_list</formula1>
    </dataValidation>
    <dataValidation type="whole" allowBlank="1" showInputMessage="1" showErrorMessage="1" errorTitle="No editar estas celdas" error="Por favor, no edite estas celdas" sqref="E54 C65:G66" xr:uid="{74F62FDB-C144-4D8B-9FE5-9145A9B8D335}">
      <formula1>10000</formula1>
      <formula2>50000</formula2>
    </dataValidation>
    <dataValidation type="whole" operator="greaterThanOrEqual" allowBlank="1" showInputMessage="1" showErrorMessage="1" errorTitle="Número" error="Ingrese un número en la celda" sqref="E44:E45" xr:uid="{15D4E2BA-1771-4C1B-B579-A0EB19BB2C2B}">
      <formula1>1</formula1>
    </dataValidation>
    <dataValidation type="date" allowBlank="1" showInputMessage="1" showErrorMessage="1" prompt="Fecha con el formato específico - AAAA-MM-DD" sqref="E30:E31" xr:uid="{2E19C94C-C0B0-42FF-9D24-1E0943E67B36}">
      <formula1>36161</formula1>
      <formula2>47848</formula2>
    </dataValidation>
    <dataValidation type="list" allowBlank="1" showInputMessage="1" showErrorMessage="1" prompt="Tipo de reporte - Indique el tipo de presentación de información de entre las siguientes opciones:_x000a__x000a_Divulgación sistemática_x000a_Informe EITI_x000a_No disponible_x000a_No se aplica" sqref="E35" xr:uid="{5D44C1F7-61A1-4575-A6F5-970DCB3FBCC7}">
      <formula1>Reporting_options_list</formula1>
    </dataValidation>
    <dataValidation showInputMessage="1" showErrorMessage="1" sqref="C14" xr:uid="{8E4399CD-5215-4768-9237-0474BEDDD452}"/>
  </dataValidations>
  <hyperlinks>
    <hyperlink ref="C46" r:id="rId1" display="Moneda de la información presentada (código de divisas ISO-4217)" xr:uid="{7AECCD2F-CF2C-41A6-9A2E-34AEB8A22A01}"/>
    <hyperlink ref="C34" r:id="rId2" location="r7-2" display="Requisito EITI 7.2: Accesibilidad y apertura de los datos" xr:uid="{8C1E1E2D-9488-4141-A64F-91A8507ADCB4}"/>
    <hyperlink ref="C7" r:id="rId3" display="Si tiene alguna pregunta, comuníquese a data@eiti.org" xr:uid="{13E80B73-52C4-442E-BC8C-526BCDF1C4C3}"/>
    <hyperlink ref="C65:G65" r:id="rId4" display="Puede acceder a la versión más reciente de las plantillas de datos resumidos en https://eiti.org/es/documento/plantilla-datos-resumidos-del-eiti" xr:uid="{74F85B8F-9826-4F3D-A4C0-7C8E6BAE19AB}"/>
    <hyperlink ref="C49" r:id="rId5" location="r4-7" display="Requisito EITI 4.7: Desglose" xr:uid="{84231ED3-F8CE-43C1-98D1-0B5053A2D8AC}"/>
    <hyperlink ref="C66:G66" r:id="rId6" display="Give us your feedback or report a conflict in the data! Write to us at  data@eiti.org" xr:uid="{2069ECC7-88C1-487C-818E-E0E67DF7DB16}"/>
    <hyperlink ref="E48" r:id="rId7" xr:uid="{0559BFC4-9486-412F-8A2E-2A22F6931BAD}"/>
    <hyperlink ref="E62" r:id="rId8" xr:uid="{B3AFFBD2-9041-44DF-B48C-B9ABAC8AF0DD}"/>
    <hyperlink ref="E36" r:id="rId9" xr:uid="{AEB8F8E6-2FC6-4CA2-887D-995697D5FF51}"/>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count="3">
        <x14:dataValidation type="list" showInputMessage="1" showErrorMessage="1" xr:uid="{83ED6E9D-4077-4724-A6ED-ECD3CDE64215}">
          <x14:formula1>
            <xm:f>Lists!$C$3:$C$246</xm:f>
          </x14:formula1>
          <xm:sqref>E15</xm:sqref>
        </x14:dataValidation>
        <x14:dataValidation type="list" showInputMessage="1" showErrorMessage="1" xr:uid="{F6BE4471-73A3-4C2C-AE18-A9AF09390AA0}">
          <x14:formula1>
            <xm:f>Lists!$G$3:$G$246</xm:f>
          </x14:formula1>
          <xm:sqref>E16</xm:sqref>
        </x14:dataValidation>
        <x14:dataValidation type="list" showInputMessage="1" showErrorMessage="1" xr:uid="{445C621B-D64F-453B-BF9B-CA4B03D83938}">
          <x14:formula1>
            <xm:f>Lists!$E$3:$E$246</xm:f>
          </x14:formula1>
          <xm:sqref>E17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55D44-A44F-4AF5-884C-A1DA1ED85B29}">
  <sheetPr>
    <tabColor theme="0"/>
    <pageSetUpPr fitToPage="1"/>
  </sheetPr>
  <dimension ref="A1:P230"/>
  <sheetViews>
    <sheetView showGridLines="0" tabSelected="1" topLeftCell="A90" zoomScale="80" zoomScaleNormal="80" workbookViewId="0">
      <selection activeCell="F60" sqref="F60"/>
    </sheetView>
  </sheetViews>
  <sheetFormatPr defaultColWidth="4" defaultRowHeight="24" customHeight="1" x14ac:dyDescent="0.35"/>
  <cols>
    <col min="1" max="1" width="4" style="134"/>
    <col min="2" max="2" width="67.54296875" style="134" customWidth="1"/>
    <col min="3" max="3" width="4" style="134"/>
    <col min="4" max="4" width="57.26953125" style="134" customWidth="1"/>
    <col min="5" max="5" width="5.453125" style="134" customWidth="1"/>
    <col min="6" max="6" width="53.26953125" style="134" customWidth="1"/>
    <col min="7" max="7" width="4" style="134"/>
    <col min="8" max="8" width="53.7265625" style="134" customWidth="1"/>
    <col min="9" max="9" width="4" style="134"/>
    <col min="10" max="10" width="21.26953125" style="134" bestFit="1" customWidth="1"/>
    <col min="11" max="11" width="18.26953125" style="134" bestFit="1" customWidth="1"/>
    <col min="12" max="15" width="4" style="134"/>
    <col min="16" max="16" width="42" style="134" bestFit="1" customWidth="1"/>
    <col min="17" max="16384" width="4" style="134"/>
  </cols>
  <sheetData>
    <row r="1" spans="2:16" ht="19" x14ac:dyDescent="0.35"/>
    <row r="2" spans="2:16" ht="19" x14ac:dyDescent="0.35">
      <c r="B2" s="364" t="s">
        <v>118</v>
      </c>
      <c r="C2" s="364"/>
      <c r="D2" s="364"/>
      <c r="E2" s="364"/>
      <c r="F2" s="364"/>
      <c r="G2" s="364"/>
      <c r="H2" s="364"/>
    </row>
    <row r="3" spans="2:16" ht="19" x14ac:dyDescent="0.35">
      <c r="B3" s="365" t="s">
        <v>39</v>
      </c>
      <c r="C3" s="365"/>
      <c r="D3" s="365"/>
      <c r="E3" s="365"/>
      <c r="F3" s="365"/>
      <c r="G3" s="365"/>
      <c r="H3" s="365"/>
    </row>
    <row r="4" spans="2:16" ht="57" customHeight="1" x14ac:dyDescent="0.35">
      <c r="B4" s="366" t="s">
        <v>119</v>
      </c>
      <c r="C4" s="366"/>
      <c r="D4" s="366"/>
      <c r="E4" s="366"/>
      <c r="F4" s="366"/>
      <c r="G4" s="366"/>
      <c r="H4" s="366"/>
    </row>
    <row r="5" spans="2:16" ht="53.25" customHeight="1" x14ac:dyDescent="0.35">
      <c r="B5" s="356" t="s">
        <v>120</v>
      </c>
      <c r="C5" s="356"/>
      <c r="D5" s="356"/>
      <c r="E5" s="356"/>
      <c r="F5" s="356"/>
      <c r="G5" s="356"/>
      <c r="H5" s="356"/>
    </row>
    <row r="6" spans="2:16" ht="15" customHeight="1" x14ac:dyDescent="0.5">
      <c r="B6" s="356" t="s">
        <v>121</v>
      </c>
      <c r="C6" s="356"/>
      <c r="D6" s="356"/>
      <c r="E6" s="356"/>
      <c r="F6" s="356"/>
      <c r="G6" s="356"/>
      <c r="H6" s="356"/>
      <c r="P6" s="135"/>
    </row>
    <row r="7" spans="2:16" ht="15" customHeight="1" x14ac:dyDescent="0.35">
      <c r="B7" s="356" t="s">
        <v>122</v>
      </c>
      <c r="C7" s="356"/>
      <c r="D7" s="356"/>
      <c r="E7" s="356"/>
      <c r="F7" s="356"/>
      <c r="G7" s="356"/>
      <c r="H7" s="356"/>
    </row>
    <row r="8" spans="2:16" ht="17.149999999999999" customHeight="1" x14ac:dyDescent="0.35">
      <c r="B8" s="356" t="s">
        <v>123</v>
      </c>
      <c r="C8" s="356"/>
      <c r="D8" s="356"/>
      <c r="E8" s="356"/>
      <c r="F8" s="356"/>
      <c r="G8" s="356"/>
      <c r="H8" s="356"/>
    </row>
    <row r="9" spans="2:16" ht="15" customHeight="1" x14ac:dyDescent="0.5">
      <c r="B9" s="357" t="s">
        <v>43</v>
      </c>
      <c r="C9" s="357"/>
      <c r="D9" s="357"/>
      <c r="E9" s="357"/>
      <c r="F9" s="357"/>
      <c r="G9" s="357"/>
      <c r="H9" s="357"/>
    </row>
    <row r="10" spans="2:16" ht="15" customHeight="1" x14ac:dyDescent="0.5">
      <c r="E10" s="136"/>
      <c r="F10" s="136"/>
      <c r="G10" s="136"/>
      <c r="H10" s="136"/>
    </row>
    <row r="11" spans="2:16" ht="19" x14ac:dyDescent="0.35">
      <c r="B11" s="137" t="s">
        <v>44</v>
      </c>
      <c r="C11" s="138"/>
      <c r="D11" s="139" t="s">
        <v>45</v>
      </c>
      <c r="E11" s="138"/>
      <c r="F11" s="140" t="s">
        <v>20</v>
      </c>
    </row>
    <row r="12" spans="2:16" ht="19" x14ac:dyDescent="0.35"/>
    <row r="13" spans="2:16" ht="19" x14ac:dyDescent="0.35">
      <c r="B13" s="141" t="s">
        <v>124</v>
      </c>
      <c r="D13" s="142"/>
      <c r="F13" s="142"/>
    </row>
    <row r="14" spans="2:16" ht="19" x14ac:dyDescent="0.35">
      <c r="B14" s="143" t="s">
        <v>125</v>
      </c>
      <c r="D14" s="143"/>
      <c r="F14" s="143"/>
    </row>
    <row r="15" spans="2:16" ht="19" x14ac:dyDescent="0.35">
      <c r="B15" s="144"/>
      <c r="D15" s="145"/>
      <c r="F15" s="145"/>
    </row>
    <row r="16" spans="2:16" s="147" customFormat="1" ht="19" x14ac:dyDescent="0.35">
      <c r="B16" s="146" t="s">
        <v>126</v>
      </c>
      <c r="D16" s="146" t="s">
        <v>127</v>
      </c>
      <c r="F16" s="146" t="s">
        <v>128</v>
      </c>
      <c r="H16" s="148" t="s">
        <v>129</v>
      </c>
    </row>
    <row r="17" spans="1:8" ht="32.25" customHeight="1" x14ac:dyDescent="0.35">
      <c r="B17" s="149" t="s">
        <v>130</v>
      </c>
      <c r="D17" s="150"/>
      <c r="F17" s="150"/>
      <c r="H17" s="151"/>
    </row>
    <row r="18" spans="1:8" ht="19" x14ac:dyDescent="0.35">
      <c r="B18" s="152" t="s">
        <v>131</v>
      </c>
      <c r="D18" s="153"/>
      <c r="F18" s="153"/>
      <c r="H18" s="154"/>
    </row>
    <row r="19" spans="1:8" ht="19" x14ac:dyDescent="0.35">
      <c r="B19" s="155" t="s">
        <v>132</v>
      </c>
      <c r="D19" s="156" t="s">
        <v>79</v>
      </c>
      <c r="F19" s="156" t="s">
        <v>133</v>
      </c>
      <c r="H19" s="154"/>
    </row>
    <row r="20" spans="1:8" ht="19" x14ac:dyDescent="0.35">
      <c r="B20" s="155" t="s">
        <v>134</v>
      </c>
      <c r="D20" s="156" t="s">
        <v>79</v>
      </c>
      <c r="F20" s="156" t="s">
        <v>133</v>
      </c>
      <c r="H20" s="154"/>
    </row>
    <row r="21" spans="1:8" ht="19" x14ac:dyDescent="0.35">
      <c r="B21" s="155" t="s">
        <v>135</v>
      </c>
      <c r="D21" s="156" t="s">
        <v>79</v>
      </c>
      <c r="F21" s="156" t="s">
        <v>133</v>
      </c>
      <c r="H21" s="154"/>
    </row>
    <row r="22" spans="1:8" ht="19" x14ac:dyDescent="0.35">
      <c r="B22" s="157" t="s">
        <v>136</v>
      </c>
      <c r="D22" s="158" t="s">
        <v>79</v>
      </c>
      <c r="F22" s="156" t="s">
        <v>133</v>
      </c>
      <c r="H22" s="154"/>
    </row>
    <row r="23" spans="1:8" ht="19" x14ac:dyDescent="0.35">
      <c r="B23" s="144"/>
      <c r="D23" s="145"/>
      <c r="F23" s="145"/>
      <c r="H23" s="2"/>
    </row>
    <row r="24" spans="1:8" ht="19" x14ac:dyDescent="0.35">
      <c r="B24" s="149" t="s">
        <v>137</v>
      </c>
      <c r="D24" s="150"/>
      <c r="F24" s="150"/>
      <c r="H24" s="151"/>
    </row>
    <row r="25" spans="1:8" ht="19" x14ac:dyDescent="0.35">
      <c r="B25" s="152" t="s">
        <v>131</v>
      </c>
      <c r="D25" s="153"/>
      <c r="F25" s="153"/>
      <c r="H25" s="154"/>
    </row>
    <row r="26" spans="1:8" ht="57" x14ac:dyDescent="0.35">
      <c r="B26" s="155" t="s">
        <v>138</v>
      </c>
      <c r="D26" s="156" t="s">
        <v>139</v>
      </c>
      <c r="F26" s="156" t="s">
        <v>68</v>
      </c>
      <c r="G26" s="159"/>
      <c r="H26" s="160"/>
    </row>
    <row r="27" spans="1:8" ht="57" x14ac:dyDescent="0.35">
      <c r="A27" s="161"/>
      <c r="B27" s="162" t="s">
        <v>140</v>
      </c>
      <c r="C27" s="163"/>
      <c r="D27" s="156" t="s">
        <v>139</v>
      </c>
      <c r="F27" s="156" t="s">
        <v>68</v>
      </c>
      <c r="G27" s="159"/>
      <c r="H27" s="160"/>
    </row>
    <row r="28" spans="1:8" ht="57" x14ac:dyDescent="0.35">
      <c r="B28" s="155" t="s">
        <v>141</v>
      </c>
      <c r="D28" s="156" t="s">
        <v>139</v>
      </c>
      <c r="F28" s="156" t="s">
        <v>68</v>
      </c>
      <c r="G28" s="159"/>
      <c r="H28" s="160"/>
    </row>
    <row r="29" spans="1:8" ht="57" x14ac:dyDescent="0.35">
      <c r="B29" s="164" t="s">
        <v>140</v>
      </c>
      <c r="C29" s="163"/>
      <c r="D29" s="156" t="s">
        <v>139</v>
      </c>
      <c r="F29" s="156" t="s">
        <v>68</v>
      </c>
      <c r="G29" s="159"/>
      <c r="H29" s="160"/>
    </row>
    <row r="30" spans="1:8" ht="57" x14ac:dyDescent="0.35">
      <c r="B30" s="155" t="s">
        <v>142</v>
      </c>
      <c r="D30" s="156" t="s">
        <v>139</v>
      </c>
      <c r="F30" s="156" t="s">
        <v>68</v>
      </c>
      <c r="G30" s="159"/>
      <c r="H30" s="160"/>
    </row>
    <row r="31" spans="1:8" ht="19" x14ac:dyDescent="0.35">
      <c r="B31" s="165" t="s">
        <v>143</v>
      </c>
      <c r="C31" s="163"/>
      <c r="D31" s="158" t="s">
        <v>106</v>
      </c>
      <c r="F31" s="156"/>
      <c r="H31" s="154"/>
    </row>
    <row r="32" spans="1:8" ht="19" x14ac:dyDescent="0.35">
      <c r="B32" s="166"/>
      <c r="D32" s="145"/>
      <c r="F32" s="145"/>
      <c r="H32" s="167"/>
    </row>
    <row r="33" spans="2:8" ht="19" x14ac:dyDescent="0.35">
      <c r="B33" s="149" t="s">
        <v>144</v>
      </c>
      <c r="D33" s="168"/>
      <c r="F33" s="168"/>
      <c r="H33" s="169"/>
    </row>
    <row r="34" spans="2:8" ht="57" x14ac:dyDescent="0.35">
      <c r="B34" s="152" t="s">
        <v>145</v>
      </c>
      <c r="D34" s="156" t="s">
        <v>139</v>
      </c>
      <c r="F34" s="156" t="s">
        <v>68</v>
      </c>
      <c r="H34" s="170"/>
    </row>
    <row r="35" spans="2:8" ht="57" x14ac:dyDescent="0.35">
      <c r="B35" s="152" t="s">
        <v>146</v>
      </c>
      <c r="D35" s="156" t="s">
        <v>139</v>
      </c>
      <c r="F35" s="156" t="s">
        <v>68</v>
      </c>
      <c r="H35" s="171"/>
    </row>
    <row r="36" spans="2:8" ht="19" x14ac:dyDescent="0.35">
      <c r="B36" s="172" t="s">
        <v>147</v>
      </c>
      <c r="D36" s="158" t="s">
        <v>106</v>
      </c>
      <c r="F36" s="156"/>
      <c r="H36" s="173"/>
    </row>
    <row r="37" spans="2:8" ht="19" x14ac:dyDescent="0.35">
      <c r="B37" s="144"/>
      <c r="D37" s="145"/>
      <c r="F37" s="145"/>
    </row>
    <row r="38" spans="2:8" ht="19" x14ac:dyDescent="0.35">
      <c r="B38" s="149" t="s">
        <v>148</v>
      </c>
      <c r="D38" s="168"/>
      <c r="F38" s="168"/>
      <c r="H38" s="169"/>
    </row>
    <row r="39" spans="2:8" ht="57" x14ac:dyDescent="0.35">
      <c r="B39" s="174" t="s">
        <v>149</v>
      </c>
      <c r="D39" s="156" t="s">
        <v>139</v>
      </c>
      <c r="F39" s="156" t="s">
        <v>68</v>
      </c>
      <c r="H39" s="160"/>
    </row>
    <row r="40" spans="2:8" ht="65.25" customHeight="1" x14ac:dyDescent="0.35">
      <c r="B40" s="175" t="s">
        <v>150</v>
      </c>
      <c r="D40" s="156" t="s">
        <v>107</v>
      </c>
      <c r="F40" s="156"/>
      <c r="H40" s="160"/>
    </row>
    <row r="41" spans="2:8" ht="19" x14ac:dyDescent="0.35">
      <c r="B41" s="152" t="s">
        <v>151</v>
      </c>
      <c r="D41" s="156" t="s">
        <v>107</v>
      </c>
      <c r="F41" s="156"/>
      <c r="H41" s="154"/>
    </row>
    <row r="42" spans="2:8" ht="19" x14ac:dyDescent="0.35">
      <c r="B42" s="152" t="s">
        <v>152</v>
      </c>
      <c r="D42" s="156" t="s">
        <v>107</v>
      </c>
      <c r="F42" s="156"/>
      <c r="H42" s="154"/>
    </row>
    <row r="43" spans="2:8" ht="19" x14ac:dyDescent="0.35">
      <c r="B43" s="172" t="s">
        <v>153</v>
      </c>
      <c r="D43" s="156" t="s">
        <v>106</v>
      </c>
      <c r="F43" s="156"/>
      <c r="H43" s="176"/>
    </row>
    <row r="44" spans="2:8" ht="19" x14ac:dyDescent="0.35">
      <c r="B44" s="144"/>
      <c r="D44" s="145"/>
      <c r="F44" s="145"/>
      <c r="H44" s="2"/>
    </row>
    <row r="45" spans="2:8" ht="19" x14ac:dyDescent="0.35">
      <c r="B45" s="149" t="s">
        <v>154</v>
      </c>
      <c r="D45" s="177"/>
      <c r="F45" s="177"/>
      <c r="H45" s="151"/>
    </row>
    <row r="46" spans="2:8" ht="80" x14ac:dyDescent="0.35">
      <c r="B46" s="152" t="s">
        <v>155</v>
      </c>
      <c r="D46" s="156" t="s">
        <v>139</v>
      </c>
      <c r="F46" s="178" t="s">
        <v>156</v>
      </c>
      <c r="H46" s="179"/>
    </row>
    <row r="47" spans="2:8" ht="57" x14ac:dyDescent="0.45">
      <c r="B47" s="155" t="s">
        <v>157</v>
      </c>
      <c r="D47" s="156" t="s">
        <v>139</v>
      </c>
      <c r="F47" s="156" t="s">
        <v>68</v>
      </c>
      <c r="G47" s="180"/>
      <c r="H47" s="181"/>
    </row>
    <row r="48" spans="2:8" ht="19" x14ac:dyDescent="0.35">
      <c r="B48" s="182" t="s">
        <v>158</v>
      </c>
      <c r="D48" s="183" t="s">
        <v>159</v>
      </c>
      <c r="F48" s="158"/>
      <c r="H48" s="173"/>
    </row>
    <row r="49" spans="2:8" ht="19" x14ac:dyDescent="0.35">
      <c r="B49" s="144"/>
      <c r="D49" s="145"/>
      <c r="F49" s="145"/>
    </row>
    <row r="50" spans="2:8" ht="19" x14ac:dyDescent="0.35">
      <c r="B50" s="149" t="s">
        <v>160</v>
      </c>
      <c r="D50" s="177"/>
      <c r="F50" s="177"/>
      <c r="H50" s="179"/>
    </row>
    <row r="51" spans="2:8" ht="57" x14ac:dyDescent="0.35">
      <c r="B51" s="174" t="s">
        <v>161</v>
      </c>
      <c r="D51" s="156" t="s">
        <v>139</v>
      </c>
      <c r="F51" s="156" t="s">
        <v>68</v>
      </c>
      <c r="H51" s="181"/>
    </row>
    <row r="52" spans="2:8" ht="57" x14ac:dyDescent="0.35">
      <c r="B52" s="175" t="s">
        <v>162</v>
      </c>
      <c r="D52" s="156" t="s">
        <v>139</v>
      </c>
      <c r="F52" s="156" t="s">
        <v>68</v>
      </c>
      <c r="H52" s="181"/>
    </row>
    <row r="53" spans="2:8" ht="60.75" customHeight="1" x14ac:dyDescent="0.35">
      <c r="B53" s="184" t="s">
        <v>163</v>
      </c>
      <c r="D53" s="156" t="s">
        <v>139</v>
      </c>
      <c r="F53" s="156" t="s">
        <v>68</v>
      </c>
      <c r="H53" s="181"/>
    </row>
    <row r="54" spans="2:8" ht="19" x14ac:dyDescent="0.35">
      <c r="B54" s="144"/>
      <c r="D54" s="145"/>
      <c r="F54" s="145"/>
    </row>
    <row r="55" spans="2:8" ht="19" x14ac:dyDescent="0.35">
      <c r="B55" s="149" t="s">
        <v>164</v>
      </c>
      <c r="D55" s="177"/>
      <c r="F55" s="177"/>
      <c r="H55" s="169"/>
    </row>
    <row r="56" spans="2:8" ht="57" x14ac:dyDescent="0.35">
      <c r="B56" s="172" t="s">
        <v>165</v>
      </c>
      <c r="D56" s="156" t="s">
        <v>139</v>
      </c>
      <c r="F56" s="156" t="s">
        <v>68</v>
      </c>
      <c r="H56" s="185"/>
    </row>
    <row r="57" spans="2:8" ht="19" x14ac:dyDescent="0.35">
      <c r="B57" s="144"/>
      <c r="D57" s="145"/>
      <c r="F57" s="145"/>
    </row>
    <row r="58" spans="2:8" ht="19" x14ac:dyDescent="0.35">
      <c r="B58" s="149" t="s">
        <v>166</v>
      </c>
      <c r="D58" s="177"/>
      <c r="F58" s="177"/>
      <c r="H58" s="169"/>
    </row>
    <row r="59" spans="2:8" ht="19" x14ac:dyDescent="0.35">
      <c r="B59" s="186" t="s">
        <v>167</v>
      </c>
      <c r="D59" s="187"/>
      <c r="F59" s="187"/>
      <c r="H59" s="171"/>
    </row>
    <row r="60" spans="2:8" ht="42" x14ac:dyDescent="0.35">
      <c r="B60" s="174" t="s">
        <v>168</v>
      </c>
      <c r="D60" s="156" t="s">
        <v>139</v>
      </c>
      <c r="F60" s="188" t="s">
        <v>2143</v>
      </c>
      <c r="H60" s="185"/>
    </row>
    <row r="61" spans="2:8" ht="38" x14ac:dyDescent="0.35">
      <c r="B61" s="174" t="s">
        <v>169</v>
      </c>
      <c r="D61" s="156" t="s">
        <v>139</v>
      </c>
      <c r="F61" s="156" t="s">
        <v>170</v>
      </c>
      <c r="H61" s="185"/>
    </row>
    <row r="62" spans="2:8" ht="23" x14ac:dyDescent="0.35">
      <c r="B62" s="189" t="s">
        <v>171</v>
      </c>
      <c r="D62" s="190">
        <v>28596513</v>
      </c>
      <c r="F62" s="189" t="s">
        <v>172</v>
      </c>
      <c r="H62" s="185"/>
    </row>
    <row r="63" spans="2:8" ht="23" x14ac:dyDescent="0.35">
      <c r="B63" s="191" t="s">
        <v>173</v>
      </c>
      <c r="D63" s="190">
        <v>10356000000</v>
      </c>
      <c r="F63" s="189" t="s">
        <v>174</v>
      </c>
      <c r="H63" s="185"/>
    </row>
    <row r="64" spans="2:8" ht="23" x14ac:dyDescent="0.35">
      <c r="B64" s="189" t="s">
        <v>175</v>
      </c>
      <c r="D64" s="190">
        <v>40467801</v>
      </c>
      <c r="F64" s="189" t="s">
        <v>176</v>
      </c>
      <c r="H64" s="185"/>
    </row>
    <row r="65" spans="2:8" ht="23" x14ac:dyDescent="0.35">
      <c r="B65" s="191" t="s">
        <v>177</v>
      </c>
      <c r="D65" s="190">
        <v>4307000000</v>
      </c>
      <c r="F65" s="189" t="s">
        <v>174</v>
      </c>
      <c r="H65" s="185"/>
    </row>
    <row r="66" spans="2:8" ht="23" x14ac:dyDescent="0.35">
      <c r="B66" s="192" t="s">
        <v>178</v>
      </c>
      <c r="D66" s="190">
        <v>33.799999999999997</v>
      </c>
      <c r="F66" s="189" t="s">
        <v>179</v>
      </c>
      <c r="H66" s="185"/>
    </row>
    <row r="67" spans="2:8" ht="23" x14ac:dyDescent="0.35">
      <c r="B67" s="193" t="s">
        <v>180</v>
      </c>
      <c r="D67" s="190">
        <v>117097256770</v>
      </c>
      <c r="F67" s="189" t="s">
        <v>57</v>
      </c>
      <c r="H67" s="185"/>
    </row>
    <row r="68" spans="2:8" ht="23" x14ac:dyDescent="0.35">
      <c r="B68" s="192" t="s">
        <v>181</v>
      </c>
      <c r="D68" s="190">
        <v>857</v>
      </c>
      <c r="F68" s="189" t="s">
        <v>179</v>
      </c>
      <c r="H68" s="185"/>
    </row>
    <row r="69" spans="2:8" ht="23" x14ac:dyDescent="0.35">
      <c r="B69" s="193" t="s">
        <v>182</v>
      </c>
      <c r="D69" s="190">
        <v>29246941572</v>
      </c>
      <c r="F69" s="189" t="s">
        <v>57</v>
      </c>
      <c r="H69" s="185"/>
    </row>
    <row r="70" spans="2:8" ht="23" x14ac:dyDescent="0.35">
      <c r="B70" s="192" t="s">
        <v>2144</v>
      </c>
      <c r="D70" s="190">
        <v>13377</v>
      </c>
      <c r="F70" s="189" t="s">
        <v>179</v>
      </c>
      <c r="H70" s="185"/>
    </row>
    <row r="71" spans="2:8" ht="23" x14ac:dyDescent="0.35">
      <c r="B71" s="193" t="s">
        <v>184</v>
      </c>
      <c r="D71" s="190">
        <v>2412360620</v>
      </c>
      <c r="F71" s="189" t="s">
        <v>57</v>
      </c>
      <c r="H71" s="185"/>
    </row>
    <row r="72" spans="2:8" ht="23" x14ac:dyDescent="0.35">
      <c r="B72" s="202" t="s">
        <v>185</v>
      </c>
      <c r="D72" s="190">
        <v>16267</v>
      </c>
      <c r="F72" s="189" t="s">
        <v>179</v>
      </c>
      <c r="H72" s="185"/>
    </row>
    <row r="73" spans="2:8" ht="23" x14ac:dyDescent="0.35">
      <c r="B73" s="193" t="s">
        <v>186</v>
      </c>
      <c r="D73" s="190">
        <v>2621177256</v>
      </c>
      <c r="F73" s="189" t="s">
        <v>57</v>
      </c>
      <c r="H73" s="185"/>
    </row>
    <row r="74" spans="2:8" ht="46" x14ac:dyDescent="0.35">
      <c r="B74" s="195" t="s">
        <v>187</v>
      </c>
      <c r="D74" s="190">
        <v>1459</v>
      </c>
      <c r="F74" s="189" t="s">
        <v>179</v>
      </c>
      <c r="H74" s="185"/>
    </row>
    <row r="75" spans="2:8" ht="46" x14ac:dyDescent="0.35">
      <c r="B75" s="194" t="s">
        <v>188</v>
      </c>
      <c r="D75" s="190">
        <v>5099205</v>
      </c>
      <c r="F75" s="189" t="s">
        <v>57</v>
      </c>
      <c r="H75" s="185"/>
    </row>
    <row r="76" spans="2:8" ht="46" x14ac:dyDescent="0.35">
      <c r="B76" s="195" t="s">
        <v>187</v>
      </c>
      <c r="D76" s="190">
        <v>47917</v>
      </c>
      <c r="F76" s="189" t="s">
        <v>179</v>
      </c>
      <c r="H76" s="185"/>
    </row>
    <row r="77" spans="2:8" ht="46" x14ac:dyDescent="0.35">
      <c r="B77" s="194" t="s">
        <v>188</v>
      </c>
      <c r="D77" s="190"/>
      <c r="F77" s="189" t="s">
        <v>57</v>
      </c>
      <c r="H77" s="185"/>
    </row>
    <row r="78" spans="2:8" ht="23" x14ac:dyDescent="0.35">
      <c r="B78" s="195" t="s">
        <v>189</v>
      </c>
      <c r="D78" s="190">
        <v>3996</v>
      </c>
      <c r="F78" s="189" t="s">
        <v>179</v>
      </c>
      <c r="H78" s="185" t="s">
        <v>190</v>
      </c>
    </row>
    <row r="79" spans="2:8" ht="23" x14ac:dyDescent="0.35">
      <c r="B79" s="194" t="s">
        <v>191</v>
      </c>
      <c r="D79" s="190"/>
      <c r="F79" s="189" t="s">
        <v>57</v>
      </c>
      <c r="H79" s="185"/>
    </row>
    <row r="80" spans="2:8" ht="19" x14ac:dyDescent="0.35">
      <c r="B80" s="144"/>
      <c r="D80" s="145"/>
      <c r="F80" s="145"/>
    </row>
    <row r="81" spans="2:8" ht="19" x14ac:dyDescent="0.35">
      <c r="B81" s="149" t="s">
        <v>192</v>
      </c>
      <c r="D81" s="177"/>
      <c r="F81" s="177"/>
      <c r="H81" s="169"/>
    </row>
    <row r="82" spans="2:8" ht="55.5" x14ac:dyDescent="0.35">
      <c r="B82" s="174" t="s">
        <v>193</v>
      </c>
      <c r="D82" s="156" t="s">
        <v>79</v>
      </c>
      <c r="F82" s="196" t="s">
        <v>194</v>
      </c>
      <c r="H82" s="197"/>
    </row>
    <row r="83" spans="2:8" ht="92" x14ac:dyDescent="0.35">
      <c r="B83" s="174" t="s">
        <v>195</v>
      </c>
      <c r="D83" s="156" t="s">
        <v>79</v>
      </c>
      <c r="F83" s="198" t="s">
        <v>194</v>
      </c>
      <c r="H83" s="197"/>
    </row>
    <row r="84" spans="2:8" ht="23" x14ac:dyDescent="0.35">
      <c r="B84" s="199" t="s">
        <v>171</v>
      </c>
      <c r="D84" s="200">
        <v>4193600.1</v>
      </c>
      <c r="F84" s="199" t="s">
        <v>172</v>
      </c>
      <c r="H84" s="197"/>
    </row>
    <row r="85" spans="2:8" ht="23" x14ac:dyDescent="0.35">
      <c r="B85" s="201" t="s">
        <v>173</v>
      </c>
      <c r="D85" s="200">
        <v>1802000000</v>
      </c>
      <c r="F85" s="199" t="s">
        <v>174</v>
      </c>
      <c r="H85" s="197"/>
    </row>
    <row r="86" spans="2:8" ht="23" x14ac:dyDescent="0.35">
      <c r="B86" s="199" t="s">
        <v>175</v>
      </c>
      <c r="D86" s="200">
        <v>876194800</v>
      </c>
      <c r="F86" s="199" t="s">
        <v>176</v>
      </c>
      <c r="H86" s="197"/>
    </row>
    <row r="87" spans="2:8" ht="23" x14ac:dyDescent="0.35">
      <c r="B87" s="201" t="s">
        <v>177</v>
      </c>
      <c r="D87" s="200">
        <v>2274900000</v>
      </c>
      <c r="F87" s="199" t="s">
        <v>174</v>
      </c>
      <c r="H87" s="197"/>
    </row>
    <row r="88" spans="2:8" ht="23" x14ac:dyDescent="0.35">
      <c r="B88" s="202" t="s">
        <v>178</v>
      </c>
      <c r="D88" s="200">
        <v>255</v>
      </c>
      <c r="F88" s="199" t="s">
        <v>179</v>
      </c>
      <c r="H88" s="197"/>
    </row>
    <row r="89" spans="2:8" ht="23" x14ac:dyDescent="0.35">
      <c r="B89" s="201" t="s">
        <v>180</v>
      </c>
      <c r="D89" s="200">
        <v>2005610000</v>
      </c>
      <c r="F89" s="199" t="s">
        <v>174</v>
      </c>
      <c r="H89" s="197"/>
    </row>
    <row r="90" spans="2:8" ht="23" x14ac:dyDescent="0.35">
      <c r="B90" s="202" t="s">
        <v>181</v>
      </c>
      <c r="D90" s="200">
        <v>44651.8</v>
      </c>
      <c r="F90" s="199" t="s">
        <v>179</v>
      </c>
      <c r="H90" s="197"/>
    </row>
    <row r="91" spans="2:8" ht="23" x14ac:dyDescent="0.35">
      <c r="B91" s="201" t="s">
        <v>182</v>
      </c>
      <c r="D91" s="200">
        <v>835490000</v>
      </c>
      <c r="F91" s="199" t="s">
        <v>174</v>
      </c>
      <c r="H91" s="197"/>
    </row>
    <row r="92" spans="2:8" ht="23" x14ac:dyDescent="0.35">
      <c r="B92" s="202" t="s">
        <v>196</v>
      </c>
      <c r="D92" s="200">
        <v>25</v>
      </c>
      <c r="F92" s="199" t="s">
        <v>179</v>
      </c>
      <c r="H92" s="197"/>
    </row>
    <row r="93" spans="2:8" ht="23" x14ac:dyDescent="0.35">
      <c r="B93" s="201" t="s">
        <v>197</v>
      </c>
      <c r="D93" s="200">
        <v>2750</v>
      </c>
      <c r="F93" s="199" t="s">
        <v>174</v>
      </c>
      <c r="H93" s="197"/>
    </row>
    <row r="94" spans="2:8" ht="23" x14ac:dyDescent="0.35">
      <c r="B94" s="202" t="s">
        <v>189</v>
      </c>
      <c r="D94" s="200">
        <v>32620.6</v>
      </c>
      <c r="F94" s="199" t="s">
        <v>179</v>
      </c>
      <c r="H94" s="197"/>
    </row>
    <row r="95" spans="2:8" ht="23" x14ac:dyDescent="0.35">
      <c r="B95" s="203" t="s">
        <v>191</v>
      </c>
      <c r="D95" s="200">
        <v>208170000</v>
      </c>
      <c r="F95" s="199" t="s">
        <v>174</v>
      </c>
      <c r="H95" s="197"/>
    </row>
    <row r="96" spans="2:8" ht="23" x14ac:dyDescent="0.35">
      <c r="B96" s="202" t="s">
        <v>2144</v>
      </c>
      <c r="D96" s="200">
        <v>27152.6</v>
      </c>
      <c r="F96" s="199" t="s">
        <v>179</v>
      </c>
      <c r="H96" s="197"/>
    </row>
    <row r="97" spans="2:8" ht="23" x14ac:dyDescent="0.35">
      <c r="B97" s="201" t="s">
        <v>184</v>
      </c>
      <c r="D97" s="200">
        <v>22350000</v>
      </c>
      <c r="F97" s="199" t="s">
        <v>174</v>
      </c>
      <c r="H97" s="197"/>
    </row>
    <row r="98" spans="2:8" ht="23" x14ac:dyDescent="0.35">
      <c r="B98" s="202" t="s">
        <v>185</v>
      </c>
      <c r="D98" s="200">
        <v>12251.9</v>
      </c>
      <c r="F98" s="199" t="s">
        <v>179</v>
      </c>
      <c r="H98" s="197"/>
    </row>
    <row r="99" spans="2:8" ht="23" x14ac:dyDescent="0.35">
      <c r="B99" s="201" t="s">
        <v>186</v>
      </c>
      <c r="D99" s="200">
        <v>17330000</v>
      </c>
      <c r="F99" s="199" t="s">
        <v>174</v>
      </c>
      <c r="H99" s="197"/>
    </row>
    <row r="100" spans="2:8" ht="46" x14ac:dyDescent="0.35">
      <c r="B100" s="204" t="s">
        <v>187</v>
      </c>
      <c r="D100" s="200">
        <v>15495.6</v>
      </c>
      <c r="F100" s="199" t="s">
        <v>179</v>
      </c>
      <c r="H100" s="197"/>
    </row>
    <row r="101" spans="2:8" ht="46" x14ac:dyDescent="0.35">
      <c r="B101" s="205" t="s">
        <v>188</v>
      </c>
      <c r="D101" s="200">
        <v>25490000</v>
      </c>
      <c r="F101" s="199" t="s">
        <v>174</v>
      </c>
      <c r="H101" s="197"/>
    </row>
    <row r="102" spans="2:8" ht="19" x14ac:dyDescent="0.35">
      <c r="B102" s="144"/>
      <c r="D102" s="145"/>
      <c r="F102" s="145"/>
    </row>
    <row r="103" spans="2:8" ht="19" x14ac:dyDescent="0.35">
      <c r="B103" s="149" t="s">
        <v>199</v>
      </c>
      <c r="D103" s="177"/>
      <c r="F103" s="206"/>
      <c r="H103" s="169"/>
    </row>
    <row r="104" spans="2:8" ht="57" x14ac:dyDescent="0.35">
      <c r="B104" s="174" t="s">
        <v>200</v>
      </c>
      <c r="D104" s="156" t="s">
        <v>139</v>
      </c>
      <c r="F104" s="207" t="s">
        <v>68</v>
      </c>
      <c r="H104" s="197"/>
    </row>
    <row r="105" spans="2:8" ht="57" x14ac:dyDescent="0.35">
      <c r="B105" s="208" t="s">
        <v>201</v>
      </c>
      <c r="D105" s="156" t="s">
        <v>139</v>
      </c>
      <c r="F105" s="207" t="s">
        <v>68</v>
      </c>
      <c r="H105" s="197"/>
    </row>
    <row r="106" spans="2:8" ht="38" x14ac:dyDescent="0.35">
      <c r="B106" s="209" t="s">
        <v>202</v>
      </c>
      <c r="D106" s="210" t="s">
        <v>203</v>
      </c>
      <c r="F106" s="210" t="s">
        <v>204</v>
      </c>
      <c r="H106" s="173"/>
    </row>
    <row r="107" spans="2:8" ht="19" x14ac:dyDescent="0.35">
      <c r="B107" s="144"/>
      <c r="D107" s="145"/>
      <c r="F107" s="145"/>
    </row>
    <row r="108" spans="2:8" ht="19" x14ac:dyDescent="0.35">
      <c r="B108" s="149" t="s">
        <v>205</v>
      </c>
      <c r="D108" s="206"/>
      <c r="F108" s="206"/>
      <c r="H108" s="169"/>
    </row>
    <row r="109" spans="2:8" ht="38" x14ac:dyDescent="0.35">
      <c r="B109" s="208" t="s">
        <v>206</v>
      </c>
      <c r="D109" s="156" t="s">
        <v>106</v>
      </c>
      <c r="F109" s="156" t="s">
        <v>207</v>
      </c>
      <c r="H109" s="171"/>
    </row>
    <row r="110" spans="2:8" ht="19" x14ac:dyDescent="0.35">
      <c r="B110" s="211" t="s">
        <v>208</v>
      </c>
      <c r="C110" s="212"/>
      <c r="D110" s="150"/>
      <c r="E110" s="212"/>
      <c r="F110" s="150"/>
      <c r="H110" s="171"/>
    </row>
    <row r="111" spans="2:8" ht="19" x14ac:dyDescent="0.35">
      <c r="B111" s="213" t="s">
        <v>171</v>
      </c>
      <c r="D111" s="156"/>
      <c r="F111" s="156" t="s">
        <v>209</v>
      </c>
      <c r="H111" s="171"/>
    </row>
    <row r="112" spans="2:8" ht="19" x14ac:dyDescent="0.35">
      <c r="B112" s="213" t="s">
        <v>175</v>
      </c>
      <c r="D112" s="156"/>
      <c r="F112" s="156" t="s">
        <v>210</v>
      </c>
      <c r="H112" s="171"/>
    </row>
    <row r="113" spans="2:8" ht="19" x14ac:dyDescent="0.35">
      <c r="B113" s="214" t="s">
        <v>211</v>
      </c>
      <c r="C113" s="215"/>
      <c r="D113" s="158"/>
      <c r="E113" s="215"/>
      <c r="F113" s="158" t="s">
        <v>212</v>
      </c>
      <c r="H113" s="171"/>
    </row>
    <row r="114" spans="2:8" ht="19" x14ac:dyDescent="0.35">
      <c r="B114" s="211" t="s">
        <v>213</v>
      </c>
      <c r="C114" s="212"/>
      <c r="D114" s="150"/>
      <c r="E114" s="212"/>
      <c r="F114" s="150"/>
      <c r="H114" s="171"/>
    </row>
    <row r="115" spans="2:8" ht="19" x14ac:dyDescent="0.35">
      <c r="B115" s="213" t="s">
        <v>171</v>
      </c>
      <c r="D115" s="156"/>
      <c r="F115" s="156" t="s">
        <v>209</v>
      </c>
      <c r="H115" s="171"/>
    </row>
    <row r="116" spans="2:8" ht="19" x14ac:dyDescent="0.35">
      <c r="B116" s="175" t="s">
        <v>214</v>
      </c>
      <c r="D116" s="156"/>
      <c r="F116" s="156" t="s">
        <v>174</v>
      </c>
      <c r="H116" s="171"/>
    </row>
    <row r="117" spans="2:8" ht="19" x14ac:dyDescent="0.35">
      <c r="B117" s="213" t="s">
        <v>175</v>
      </c>
      <c r="D117" s="156"/>
      <c r="F117" s="156" t="s">
        <v>210</v>
      </c>
      <c r="H117" s="171"/>
    </row>
    <row r="118" spans="2:8" ht="19" x14ac:dyDescent="0.35">
      <c r="B118" s="175" t="s">
        <v>215</v>
      </c>
      <c r="D118" s="156"/>
      <c r="F118" s="156" t="s">
        <v>174</v>
      </c>
      <c r="H118" s="171"/>
    </row>
    <row r="119" spans="2:8" ht="19" x14ac:dyDescent="0.35">
      <c r="B119" s="213" t="s">
        <v>211</v>
      </c>
      <c r="D119" s="156"/>
      <c r="F119" s="156" t="s">
        <v>212</v>
      </c>
      <c r="H119" s="171"/>
    </row>
    <row r="120" spans="2:8" ht="19" x14ac:dyDescent="0.35">
      <c r="B120" s="175" t="s">
        <v>216</v>
      </c>
      <c r="D120" s="156"/>
      <c r="F120" s="156" t="s">
        <v>174</v>
      </c>
      <c r="H120" s="171"/>
    </row>
    <row r="121" spans="2:8" ht="38" x14ac:dyDescent="0.35">
      <c r="B121" s="216" t="s">
        <v>217</v>
      </c>
      <c r="C121" s="215"/>
      <c r="D121" s="158"/>
      <c r="E121" s="215"/>
      <c r="F121" s="158" t="s">
        <v>174</v>
      </c>
      <c r="G121" s="215"/>
      <c r="H121" s="173"/>
    </row>
    <row r="122" spans="2:8" ht="19" x14ac:dyDescent="0.35">
      <c r="B122" s="144"/>
      <c r="F122" s="217"/>
    </row>
    <row r="123" spans="2:8" ht="16.149999999999999" customHeight="1" x14ac:dyDescent="0.35">
      <c r="B123" s="149" t="s">
        <v>218</v>
      </c>
      <c r="D123" s="206"/>
      <c r="F123" s="206"/>
      <c r="H123" s="169"/>
    </row>
    <row r="124" spans="2:8" ht="38" x14ac:dyDescent="0.35">
      <c r="B124" s="208" t="s">
        <v>219</v>
      </c>
      <c r="D124" s="156" t="s">
        <v>106</v>
      </c>
      <c r="F124" s="156" t="s">
        <v>207</v>
      </c>
      <c r="H124" s="171"/>
    </row>
    <row r="125" spans="2:8" ht="30.75" customHeight="1" x14ac:dyDescent="0.35">
      <c r="B125" s="218" t="s">
        <v>220</v>
      </c>
      <c r="D125" s="158"/>
      <c r="F125" s="158" t="s">
        <v>174</v>
      </c>
      <c r="H125" s="173"/>
    </row>
    <row r="126" spans="2:8" ht="19" x14ac:dyDescent="0.35">
      <c r="B126" s="144"/>
      <c r="D126" s="145"/>
      <c r="F126" s="217"/>
    </row>
    <row r="127" spans="2:8" ht="19" x14ac:dyDescent="0.35">
      <c r="B127" s="149" t="s">
        <v>221</v>
      </c>
      <c r="D127" s="206"/>
      <c r="F127" s="206"/>
      <c r="H127" s="169"/>
    </row>
    <row r="128" spans="2:8" ht="57" x14ac:dyDescent="0.35">
      <c r="B128" s="208" t="s">
        <v>222</v>
      </c>
      <c r="D128" s="156" t="s">
        <v>106</v>
      </c>
      <c r="F128" s="156" t="s">
        <v>223</v>
      </c>
      <c r="H128" s="171"/>
    </row>
    <row r="129" spans="2:8" ht="30.75" customHeight="1" x14ac:dyDescent="0.35">
      <c r="B129" s="218" t="s">
        <v>224</v>
      </c>
      <c r="D129" s="158"/>
      <c r="F129" s="158" t="s">
        <v>174</v>
      </c>
      <c r="H129" s="173"/>
    </row>
    <row r="130" spans="2:8" ht="19" x14ac:dyDescent="0.35">
      <c r="B130" s="144"/>
      <c r="D130" s="145"/>
      <c r="F130" s="217"/>
    </row>
    <row r="131" spans="2:8" ht="19" x14ac:dyDescent="0.35">
      <c r="B131" s="149" t="s">
        <v>225</v>
      </c>
      <c r="D131" s="206"/>
      <c r="F131" s="206"/>
      <c r="H131" s="169"/>
    </row>
    <row r="132" spans="2:8" ht="57" x14ac:dyDescent="0.35">
      <c r="B132" s="208" t="s">
        <v>226</v>
      </c>
      <c r="D132" s="156" t="s">
        <v>139</v>
      </c>
      <c r="F132" s="219" t="s">
        <v>68</v>
      </c>
      <c r="H132" s="220"/>
    </row>
    <row r="133" spans="2:8" ht="19" x14ac:dyDescent="0.35">
      <c r="B133" s="218" t="s">
        <v>227</v>
      </c>
      <c r="D133" s="158"/>
      <c r="F133" s="158" t="s">
        <v>174</v>
      </c>
      <c r="H133" s="221"/>
    </row>
    <row r="134" spans="2:8" ht="19" x14ac:dyDescent="0.35">
      <c r="B134" s="144"/>
      <c r="D134" s="145"/>
      <c r="F134" s="217"/>
    </row>
    <row r="135" spans="2:8" ht="19" x14ac:dyDescent="0.35">
      <c r="B135" s="149" t="s">
        <v>228</v>
      </c>
      <c r="D135" s="206"/>
      <c r="F135" s="206"/>
      <c r="H135" s="169"/>
    </row>
    <row r="136" spans="2:8" ht="38" x14ac:dyDescent="0.35">
      <c r="B136" s="208" t="s">
        <v>229</v>
      </c>
      <c r="D136" s="156" t="s">
        <v>106</v>
      </c>
      <c r="F136" s="156" t="s">
        <v>230</v>
      </c>
      <c r="H136" s="171"/>
    </row>
    <row r="137" spans="2:8" ht="38" x14ac:dyDescent="0.35">
      <c r="B137" s="218" t="s">
        <v>231</v>
      </c>
      <c r="D137" s="158"/>
      <c r="F137" s="158" t="s">
        <v>174</v>
      </c>
      <c r="H137" s="173"/>
    </row>
    <row r="138" spans="2:8" ht="19" x14ac:dyDescent="0.35">
      <c r="B138" s="144"/>
      <c r="D138" s="145"/>
      <c r="F138" s="217"/>
    </row>
    <row r="139" spans="2:8" ht="19" x14ac:dyDescent="0.35">
      <c r="B139" s="149" t="s">
        <v>232</v>
      </c>
      <c r="D139" s="206"/>
      <c r="F139" s="217"/>
      <c r="H139" s="169"/>
    </row>
    <row r="140" spans="2:8" ht="38" x14ac:dyDescent="0.35">
      <c r="B140" s="209" t="s">
        <v>233</v>
      </c>
      <c r="D140" s="222">
        <v>0.99178082191780825</v>
      </c>
      <c r="F140" s="217"/>
      <c r="H140" s="173"/>
    </row>
    <row r="141" spans="2:8" ht="19" x14ac:dyDescent="0.35">
      <c r="B141" s="144"/>
      <c r="D141" s="145"/>
      <c r="F141" s="217"/>
    </row>
    <row r="142" spans="2:8" ht="19" x14ac:dyDescent="0.35">
      <c r="B142" s="149" t="s">
        <v>234</v>
      </c>
      <c r="D142" s="206"/>
      <c r="F142" s="206"/>
      <c r="H142" s="169"/>
    </row>
    <row r="143" spans="2:8" ht="76" x14ac:dyDescent="0.35">
      <c r="B143" s="174" t="s">
        <v>235</v>
      </c>
      <c r="D143" s="156" t="s">
        <v>139</v>
      </c>
      <c r="F143" s="223" t="s">
        <v>68</v>
      </c>
      <c r="G143" s="224"/>
      <c r="H143" s="220"/>
    </row>
    <row r="144" spans="2:8" ht="69" x14ac:dyDescent="0.35">
      <c r="B144" s="175" t="s">
        <v>236</v>
      </c>
      <c r="D144" s="156" t="s">
        <v>139</v>
      </c>
      <c r="F144" s="223" t="s">
        <v>68</v>
      </c>
      <c r="H144" s="220"/>
    </row>
    <row r="145" spans="2:8" ht="69" x14ac:dyDescent="0.35">
      <c r="B145" s="152" t="s">
        <v>237</v>
      </c>
      <c r="D145" s="156" t="s">
        <v>139</v>
      </c>
      <c r="F145" s="223" t="s">
        <v>68</v>
      </c>
      <c r="H145" s="220"/>
    </row>
    <row r="146" spans="2:8" ht="69" x14ac:dyDescent="0.35">
      <c r="B146" s="155" t="s">
        <v>238</v>
      </c>
      <c r="D146" s="156" t="s">
        <v>139</v>
      </c>
      <c r="F146" s="223" t="s">
        <v>68</v>
      </c>
      <c r="H146" s="220"/>
    </row>
    <row r="147" spans="2:8" ht="69" x14ac:dyDescent="0.35">
      <c r="B147" s="152" t="s">
        <v>239</v>
      </c>
      <c r="D147" s="156" t="s">
        <v>139</v>
      </c>
      <c r="F147" s="223" t="s">
        <v>68</v>
      </c>
      <c r="H147" s="220"/>
    </row>
    <row r="148" spans="2:8" ht="69" x14ac:dyDescent="0.35">
      <c r="B148" s="157" t="s">
        <v>240</v>
      </c>
      <c r="D148" s="156" t="s">
        <v>139</v>
      </c>
      <c r="F148" s="223" t="s">
        <v>68</v>
      </c>
      <c r="H148" s="220"/>
    </row>
    <row r="149" spans="2:8" ht="19" x14ac:dyDescent="0.35">
      <c r="B149" s="144"/>
      <c r="D149" s="145"/>
      <c r="F149" s="217"/>
    </row>
    <row r="150" spans="2:8" ht="38" x14ac:dyDescent="0.35">
      <c r="B150" s="149" t="s">
        <v>241</v>
      </c>
      <c r="D150" s="206"/>
      <c r="F150" s="206"/>
      <c r="H150" s="169"/>
    </row>
    <row r="151" spans="2:8" ht="92" x14ac:dyDescent="0.35">
      <c r="B151" s="208" t="s">
        <v>242</v>
      </c>
      <c r="D151" s="225" t="s">
        <v>79</v>
      </c>
      <c r="E151" s="226"/>
      <c r="F151" s="227" t="s">
        <v>243</v>
      </c>
      <c r="G151" s="228"/>
      <c r="H151" s="220"/>
    </row>
    <row r="152" spans="2:8" ht="38" x14ac:dyDescent="0.35">
      <c r="B152" s="218" t="s">
        <v>244</v>
      </c>
      <c r="D152" s="158"/>
      <c r="F152" s="229" t="s">
        <v>88</v>
      </c>
      <c r="H152" s="173"/>
    </row>
    <row r="153" spans="2:8" ht="19" x14ac:dyDescent="0.35">
      <c r="B153" s="144"/>
      <c r="D153" s="145"/>
      <c r="F153" s="217"/>
    </row>
    <row r="154" spans="2:8" ht="19" x14ac:dyDescent="0.35">
      <c r="B154" s="149" t="s">
        <v>245</v>
      </c>
      <c r="D154" s="206"/>
      <c r="F154" s="206"/>
      <c r="H154" s="169"/>
    </row>
    <row r="155" spans="2:8" ht="38" x14ac:dyDescent="0.35">
      <c r="B155" s="208" t="s">
        <v>246</v>
      </c>
      <c r="D155" s="156" t="s">
        <v>106</v>
      </c>
      <c r="F155" s="156" t="s">
        <v>247</v>
      </c>
      <c r="H155" s="171"/>
    </row>
    <row r="156" spans="2:8" ht="38" x14ac:dyDescent="0.35">
      <c r="B156" s="230" t="s">
        <v>248</v>
      </c>
      <c r="D156" s="156"/>
      <c r="F156" s="156" t="s">
        <v>174</v>
      </c>
      <c r="H156" s="171"/>
    </row>
    <row r="157" spans="2:8" ht="38" x14ac:dyDescent="0.35">
      <c r="B157" s="218" t="s">
        <v>249</v>
      </c>
      <c r="D157" s="158"/>
      <c r="F157" s="158" t="s">
        <v>174</v>
      </c>
      <c r="H157" s="173"/>
    </row>
    <row r="158" spans="2:8" ht="19" x14ac:dyDescent="0.35">
      <c r="B158" s="144"/>
      <c r="D158" s="145"/>
      <c r="F158" s="217"/>
    </row>
    <row r="159" spans="2:8" ht="38" x14ac:dyDescent="0.35">
      <c r="B159" s="149" t="s">
        <v>250</v>
      </c>
      <c r="D159" s="206"/>
      <c r="F159" s="206"/>
      <c r="H159" s="169"/>
    </row>
    <row r="160" spans="2:8" ht="69" x14ac:dyDescent="0.35">
      <c r="B160" s="208" t="s">
        <v>251</v>
      </c>
      <c r="D160" s="156" t="s">
        <v>139</v>
      </c>
      <c r="F160" s="223" t="s">
        <v>68</v>
      </c>
      <c r="G160" s="228"/>
      <c r="H160" s="220"/>
    </row>
    <row r="161" spans="2:8" ht="69" x14ac:dyDescent="0.35">
      <c r="B161" s="208" t="s">
        <v>252</v>
      </c>
      <c r="D161" s="156" t="s">
        <v>139</v>
      </c>
      <c r="F161" s="223" t="s">
        <v>68</v>
      </c>
      <c r="G161" s="231"/>
      <c r="H161" s="220"/>
    </row>
    <row r="162" spans="2:8" ht="57" x14ac:dyDescent="0.35">
      <c r="B162" s="209" t="s">
        <v>253</v>
      </c>
      <c r="D162" s="156" t="s">
        <v>139</v>
      </c>
      <c r="F162" s="223" t="s">
        <v>254</v>
      </c>
      <c r="G162" s="232"/>
      <c r="H162" s="220"/>
    </row>
    <row r="163" spans="2:8" ht="19" x14ac:dyDescent="0.35">
      <c r="B163" s="144"/>
      <c r="D163" s="145"/>
      <c r="F163" s="217"/>
    </row>
    <row r="164" spans="2:8" ht="19" x14ac:dyDescent="0.35">
      <c r="B164" s="149" t="s">
        <v>255</v>
      </c>
      <c r="D164" s="206"/>
      <c r="F164" s="206"/>
      <c r="H164" s="169"/>
    </row>
    <row r="165" spans="2:8" ht="38" x14ac:dyDescent="0.35">
      <c r="B165" s="208" t="s">
        <v>256</v>
      </c>
      <c r="D165" s="156" t="s">
        <v>106</v>
      </c>
      <c r="F165" s="156" t="s">
        <v>257</v>
      </c>
      <c r="H165" s="170"/>
    </row>
    <row r="166" spans="2:8" ht="38" x14ac:dyDescent="0.35">
      <c r="B166" s="230" t="s">
        <v>258</v>
      </c>
      <c r="D166" s="156"/>
      <c r="F166" s="156" t="s">
        <v>174</v>
      </c>
      <c r="H166" s="171"/>
    </row>
    <row r="167" spans="2:8" ht="38" x14ac:dyDescent="0.35">
      <c r="B167" s="230" t="s">
        <v>259</v>
      </c>
      <c r="D167" s="156"/>
      <c r="E167" s="161"/>
      <c r="F167" s="156" t="s">
        <v>174</v>
      </c>
      <c r="H167" s="171"/>
    </row>
    <row r="168" spans="2:8" ht="38" x14ac:dyDescent="0.35">
      <c r="B168" s="208" t="s">
        <v>260</v>
      </c>
      <c r="D168" s="156" t="s">
        <v>261</v>
      </c>
      <c r="F168" s="233"/>
      <c r="H168" s="170"/>
    </row>
    <row r="169" spans="2:8" ht="38" x14ac:dyDescent="0.35">
      <c r="B169" s="230" t="s">
        <v>262</v>
      </c>
      <c r="D169" s="156"/>
      <c r="F169" s="156" t="s">
        <v>174</v>
      </c>
      <c r="H169" s="171"/>
    </row>
    <row r="170" spans="2:8" ht="38" x14ac:dyDescent="0.35">
      <c r="B170" s="230" t="s">
        <v>263</v>
      </c>
      <c r="D170" s="156"/>
      <c r="F170" s="156" t="s">
        <v>174</v>
      </c>
      <c r="H170" s="171"/>
    </row>
    <row r="171" spans="2:8" ht="38" x14ac:dyDescent="0.35">
      <c r="B171" s="208" t="s">
        <v>264</v>
      </c>
      <c r="D171" s="156" t="s">
        <v>261</v>
      </c>
      <c r="F171" s="156"/>
      <c r="H171" s="171"/>
    </row>
    <row r="172" spans="2:8" ht="38" x14ac:dyDescent="0.35">
      <c r="B172" s="230" t="s">
        <v>265</v>
      </c>
      <c r="D172" s="156"/>
      <c r="F172" s="156" t="s">
        <v>174</v>
      </c>
      <c r="H172" s="171"/>
    </row>
    <row r="173" spans="2:8" ht="38" x14ac:dyDescent="0.35">
      <c r="B173" s="218" t="s">
        <v>266</v>
      </c>
      <c r="D173" s="156"/>
      <c r="F173" s="156" t="s">
        <v>174</v>
      </c>
      <c r="H173" s="171"/>
    </row>
    <row r="174" spans="2:8" ht="19" x14ac:dyDescent="0.35">
      <c r="B174" s="144"/>
      <c r="D174" s="145"/>
      <c r="F174" s="217"/>
    </row>
    <row r="175" spans="2:8" ht="19" x14ac:dyDescent="0.35">
      <c r="B175" s="149" t="s">
        <v>267</v>
      </c>
      <c r="D175" s="206"/>
      <c r="F175" s="206"/>
      <c r="H175" s="169"/>
    </row>
    <row r="176" spans="2:8" ht="38" x14ac:dyDescent="0.35">
      <c r="B176" s="208" t="s">
        <v>268</v>
      </c>
      <c r="D176" s="156" t="s">
        <v>106</v>
      </c>
      <c r="F176" s="178" t="s">
        <v>269</v>
      </c>
      <c r="H176" s="170"/>
    </row>
    <row r="177" spans="2:11" ht="38" x14ac:dyDescent="0.35">
      <c r="B177" s="218" t="s">
        <v>270</v>
      </c>
      <c r="D177" s="158"/>
      <c r="F177" s="158" t="s">
        <v>174</v>
      </c>
      <c r="H177" s="173"/>
    </row>
    <row r="178" spans="2:11" ht="19" x14ac:dyDescent="0.35">
      <c r="B178" s="144"/>
      <c r="D178" s="145"/>
      <c r="F178" s="217"/>
    </row>
    <row r="179" spans="2:11" ht="19" x14ac:dyDescent="0.35">
      <c r="B179" s="149" t="s">
        <v>271</v>
      </c>
      <c r="D179" s="234"/>
      <c r="F179" s="235"/>
      <c r="H179" s="169"/>
    </row>
    <row r="180" spans="2:11" ht="46" x14ac:dyDescent="0.65">
      <c r="B180" s="236" t="s">
        <v>272</v>
      </c>
      <c r="D180" s="156" t="s">
        <v>139</v>
      </c>
      <c r="F180" s="237" t="s">
        <v>273</v>
      </c>
      <c r="H180" s="171"/>
    </row>
    <row r="181" spans="2:11" ht="38" x14ac:dyDescent="0.65">
      <c r="B181" s="333" t="s">
        <v>274</v>
      </c>
      <c r="C181" s="238"/>
      <c r="D181" s="239">
        <v>1673377000</v>
      </c>
      <c r="E181" s="226"/>
      <c r="F181" s="202" t="s">
        <v>57</v>
      </c>
      <c r="G181" s="231"/>
      <c r="H181" s="240"/>
      <c r="K181" s="326"/>
    </row>
    <row r="182" spans="2:11" ht="23" x14ac:dyDescent="0.35">
      <c r="B182" s="334" t="s">
        <v>275</v>
      </c>
      <c r="C182" s="238"/>
      <c r="D182" s="243" t="s">
        <v>276</v>
      </c>
      <c r="E182" s="226"/>
      <c r="F182" s="202"/>
      <c r="G182" s="228"/>
      <c r="H182" s="244"/>
    </row>
    <row r="183" spans="2:11" ht="34" customHeight="1" x14ac:dyDescent="0.35">
      <c r="B183" s="334" t="s">
        <v>277</v>
      </c>
      <c r="C183" s="238"/>
      <c r="D183" s="241">
        <v>38514121000000</v>
      </c>
      <c r="E183" s="226"/>
      <c r="F183" s="202" t="s">
        <v>57</v>
      </c>
      <c r="G183" s="231"/>
      <c r="H183" s="244"/>
    </row>
    <row r="184" spans="2:11" ht="23" x14ac:dyDescent="0.35">
      <c r="B184" s="245" t="s">
        <v>278</v>
      </c>
      <c r="C184" s="238"/>
      <c r="D184" s="241">
        <v>3293000000</v>
      </c>
      <c r="E184" s="226"/>
      <c r="F184" s="202" t="s">
        <v>174</v>
      </c>
      <c r="G184" s="228"/>
      <c r="H184" s="242"/>
    </row>
    <row r="185" spans="2:11" ht="23" x14ac:dyDescent="0.65">
      <c r="B185" s="245" t="s">
        <v>279</v>
      </c>
      <c r="C185" s="238"/>
      <c r="D185" s="241">
        <v>85612000000</v>
      </c>
      <c r="E185" s="226"/>
      <c r="F185" s="202" t="s">
        <v>174</v>
      </c>
      <c r="G185" s="246"/>
      <c r="H185" s="242"/>
    </row>
    <row r="186" spans="2:11" ht="46" x14ac:dyDescent="0.65">
      <c r="B186" s="245" t="s">
        <v>280</v>
      </c>
      <c r="C186" s="238"/>
      <c r="D186" s="241">
        <v>7421000000</v>
      </c>
      <c r="E186" s="226"/>
      <c r="F186" s="202" t="s">
        <v>174</v>
      </c>
      <c r="G186" s="246"/>
      <c r="H186" s="244" t="s">
        <v>281</v>
      </c>
    </row>
    <row r="187" spans="2:11" ht="23" x14ac:dyDescent="0.65">
      <c r="B187" s="245" t="s">
        <v>282</v>
      </c>
      <c r="C187" s="238"/>
      <c r="D187" s="241">
        <v>77934000000</v>
      </c>
      <c r="E187" s="226"/>
      <c r="F187" s="202" t="s">
        <v>174</v>
      </c>
      <c r="G187" s="246"/>
      <c r="H187" s="242"/>
    </row>
    <row r="188" spans="2:11" ht="23" x14ac:dyDescent="0.65">
      <c r="B188" s="245" t="s">
        <v>283</v>
      </c>
      <c r="C188" s="238"/>
      <c r="D188" s="239">
        <v>58015.89</v>
      </c>
      <c r="E188" s="226"/>
      <c r="F188" s="202" t="s">
        <v>284</v>
      </c>
      <c r="G188" s="246"/>
      <c r="H188" s="247"/>
    </row>
    <row r="189" spans="2:11" ht="23" x14ac:dyDescent="0.65">
      <c r="B189" s="245" t="s">
        <v>285</v>
      </c>
      <c r="C189" s="238"/>
      <c r="D189" s="239">
        <v>12516.16</v>
      </c>
      <c r="E189" s="226"/>
      <c r="F189" s="202" t="s">
        <v>284</v>
      </c>
      <c r="G189" s="246"/>
      <c r="H189" s="247"/>
    </row>
    <row r="190" spans="2:11" ht="46" x14ac:dyDescent="0.65">
      <c r="B190" s="245" t="s">
        <v>286</v>
      </c>
      <c r="C190" s="238"/>
      <c r="D190" s="239">
        <v>70532.05</v>
      </c>
      <c r="E190" s="226"/>
      <c r="F190" s="237" t="s">
        <v>273</v>
      </c>
      <c r="G190" s="246"/>
      <c r="H190" s="242"/>
    </row>
    <row r="191" spans="2:11" ht="46" x14ac:dyDescent="0.65">
      <c r="B191" s="245" t="s">
        <v>287</v>
      </c>
      <c r="C191" s="238"/>
      <c r="D191" s="239">
        <v>83048.210000000006</v>
      </c>
      <c r="E191" s="226"/>
      <c r="F191" s="237" t="s">
        <v>273</v>
      </c>
      <c r="G191" s="246"/>
      <c r="H191" s="242"/>
    </row>
    <row r="192" spans="2:11" ht="69" x14ac:dyDescent="0.65">
      <c r="B192" s="245" t="s">
        <v>288</v>
      </c>
      <c r="C192" s="238"/>
      <c r="D192" s="328">
        <v>833231293795</v>
      </c>
      <c r="E192" s="226"/>
      <c r="F192" s="202" t="s">
        <v>57</v>
      </c>
      <c r="G192" s="246"/>
      <c r="H192" s="244" t="s">
        <v>289</v>
      </c>
    </row>
    <row r="193" spans="1:10" ht="23" x14ac:dyDescent="0.65">
      <c r="B193" s="245" t="s">
        <v>290</v>
      </c>
      <c r="C193" s="238"/>
      <c r="D193" s="241">
        <v>8168934252895.9902</v>
      </c>
      <c r="E193" s="226"/>
      <c r="F193" s="202" t="s">
        <v>57</v>
      </c>
      <c r="G193" s="246"/>
      <c r="H193" s="247"/>
      <c r="J193" s="327"/>
    </row>
    <row r="194" spans="1:10" ht="19" x14ac:dyDescent="0.35">
      <c r="B194" s="217"/>
      <c r="D194" s="248"/>
      <c r="F194" s="217"/>
    </row>
    <row r="195" spans="1:10" ht="19" x14ac:dyDescent="0.35">
      <c r="B195" s="217"/>
      <c r="D195" s="248"/>
      <c r="F195" s="217"/>
    </row>
    <row r="196" spans="1:10" ht="19" x14ac:dyDescent="0.35">
      <c r="B196" s="149" t="s">
        <v>291</v>
      </c>
      <c r="D196" s="150"/>
      <c r="F196" s="150"/>
      <c r="H196" s="169"/>
    </row>
    <row r="197" spans="1:10" ht="19" x14ac:dyDescent="0.35">
      <c r="B197" s="152" t="s">
        <v>131</v>
      </c>
      <c r="D197" s="153"/>
      <c r="F197" s="153"/>
      <c r="H197" s="171"/>
    </row>
    <row r="198" spans="1:10" ht="115" x14ac:dyDescent="0.35">
      <c r="B198" s="175" t="s">
        <v>292</v>
      </c>
      <c r="D198" s="156" t="s">
        <v>79</v>
      </c>
      <c r="E198" s="226"/>
      <c r="F198" s="250" t="s">
        <v>293</v>
      </c>
      <c r="G198" s="251"/>
      <c r="H198" s="252"/>
    </row>
    <row r="199" spans="1:10" ht="57" x14ac:dyDescent="0.35">
      <c r="A199" s="161"/>
      <c r="B199" s="253" t="s">
        <v>294</v>
      </c>
      <c r="C199" s="163"/>
      <c r="D199" s="249" t="s">
        <v>295</v>
      </c>
      <c r="E199" s="226"/>
      <c r="F199" s="249"/>
      <c r="G199" s="254"/>
      <c r="H199" s="252"/>
    </row>
    <row r="200" spans="1:10" ht="207" x14ac:dyDescent="0.35">
      <c r="B200" s="184" t="s">
        <v>296</v>
      </c>
      <c r="C200" s="163"/>
      <c r="D200" s="156" t="s">
        <v>79</v>
      </c>
      <c r="E200" s="226"/>
      <c r="F200" s="250" t="s">
        <v>297</v>
      </c>
      <c r="G200" s="251"/>
      <c r="H200" s="252"/>
    </row>
    <row r="201" spans="1:10" ht="19.5" thickBot="1" x14ac:dyDescent="0.4">
      <c r="B201" s="255"/>
      <c r="C201" s="256"/>
      <c r="D201" s="257"/>
      <c r="E201" s="256"/>
      <c r="F201" s="255"/>
      <c r="G201" s="256"/>
      <c r="H201" s="256"/>
    </row>
    <row r="202" spans="1:10" ht="19" x14ac:dyDescent="0.35">
      <c r="B202" s="217"/>
      <c r="D202" s="248"/>
      <c r="F202" s="217"/>
    </row>
    <row r="203" spans="1:10" ht="19.5" thickBot="1" x14ac:dyDescent="0.4">
      <c r="B203" s="358" t="s">
        <v>114</v>
      </c>
      <c r="C203" s="359"/>
      <c r="D203" s="359"/>
      <c r="E203" s="359"/>
      <c r="F203" s="359"/>
      <c r="G203" s="359"/>
      <c r="H203" s="359"/>
    </row>
    <row r="204" spans="1:10" ht="19" x14ac:dyDescent="0.35">
      <c r="B204" s="360" t="s">
        <v>298</v>
      </c>
      <c r="C204" s="361"/>
      <c r="D204" s="361"/>
      <c r="E204" s="361"/>
      <c r="F204" s="361"/>
      <c r="G204" s="361"/>
      <c r="H204" s="361"/>
    </row>
    <row r="205" spans="1:10" ht="19.5" thickBot="1" x14ac:dyDescent="0.4">
      <c r="B205" s="258"/>
      <c r="C205" s="258"/>
      <c r="D205" s="258"/>
      <c r="E205" s="258"/>
      <c r="F205" s="258"/>
      <c r="G205" s="258"/>
      <c r="H205" s="258"/>
    </row>
    <row r="206" spans="1:10" ht="19" x14ac:dyDescent="0.35">
      <c r="B206" s="362" t="s">
        <v>34</v>
      </c>
      <c r="C206" s="362"/>
      <c r="D206" s="362"/>
      <c r="E206" s="362"/>
      <c r="F206" s="362"/>
    </row>
    <row r="207" spans="1:10" ht="19" x14ac:dyDescent="0.35">
      <c r="B207" s="363" t="s">
        <v>116</v>
      </c>
      <c r="C207" s="363"/>
      <c r="D207" s="363"/>
      <c r="E207" s="363"/>
      <c r="F207" s="363"/>
    </row>
    <row r="208" spans="1:10" ht="19" x14ac:dyDescent="0.35">
      <c r="B208" s="355" t="s">
        <v>117</v>
      </c>
      <c r="C208" s="355"/>
      <c r="D208" s="355"/>
      <c r="E208" s="355"/>
      <c r="F208" s="355"/>
    </row>
    <row r="209" ht="19" x14ac:dyDescent="0.35"/>
    <row r="210" ht="19" x14ac:dyDescent="0.35"/>
    <row r="211" ht="19" x14ac:dyDescent="0.35"/>
    <row r="212" ht="19" x14ac:dyDescent="0.35"/>
    <row r="213" ht="19" x14ac:dyDescent="0.35"/>
    <row r="214" ht="19" x14ac:dyDescent="0.35"/>
    <row r="215" ht="19" x14ac:dyDescent="0.35"/>
    <row r="216" ht="19" x14ac:dyDescent="0.35"/>
    <row r="217" ht="19" x14ac:dyDescent="0.35"/>
    <row r="218" ht="19" x14ac:dyDescent="0.35"/>
    <row r="219" ht="19" x14ac:dyDescent="0.35"/>
    <row r="220" ht="19" x14ac:dyDescent="0.35"/>
    <row r="221" ht="19" x14ac:dyDescent="0.35"/>
    <row r="222" ht="19" x14ac:dyDescent="0.35"/>
    <row r="223" ht="19" x14ac:dyDescent="0.35"/>
    <row r="224" ht="19" x14ac:dyDescent="0.35"/>
    <row r="225" ht="19" x14ac:dyDescent="0.35"/>
    <row r="226" ht="19" x14ac:dyDescent="0.35"/>
    <row r="227" ht="19" x14ac:dyDescent="0.35"/>
    <row r="228" ht="19" x14ac:dyDescent="0.35"/>
    <row r="229" ht="19" x14ac:dyDescent="0.35"/>
    <row r="230" ht="19" x14ac:dyDescent="0.35"/>
  </sheetData>
  <mergeCells count="13">
    <mergeCell ref="B7:H7"/>
    <mergeCell ref="B2:H2"/>
    <mergeCell ref="B3:H3"/>
    <mergeCell ref="B4:H4"/>
    <mergeCell ref="B5:H5"/>
    <mergeCell ref="B6:H6"/>
    <mergeCell ref="B208:F208"/>
    <mergeCell ref="B8:H8"/>
    <mergeCell ref="B9:H9"/>
    <mergeCell ref="B203:H203"/>
    <mergeCell ref="B204:H204"/>
    <mergeCell ref="B206:F206"/>
    <mergeCell ref="B207:F207"/>
  </mergeCells>
  <dataValidations count="31">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66:D79 D111:D113 D115:D120 D62 D64 D84 D86 D88:D101" xr:uid="{575CD343-1C55-4336-9980-3E0F9E5894B7}">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9 D104:D105 D160:D162 D56 D51:D53 D36 D46:D47 D128 D26:D31 D124 D19:D22 D180 D176 D171 D168 D165 D143:D148 D155 D151 D43 D136 D132 D82:D83 D197:D198 D200" xr:uid="{F0E9841A-A8F6-4579-9ADE-0917AB856136}">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1" xr:uid="{3BC2D5F8-23CA-44F6-AAFF-5200BD83BF19}">
      <formula1>0</formula1>
    </dataValidation>
    <dataValidation type="textLength" allowBlank="1" showInputMessage="1" showErrorMessage="1" errorTitle="Por favor, no editar estas celda" error="Por favor, no edite estas celdas" sqref="B104:B106 B124:B125 B140 B136:B137 B132:B133 B128:B129" xr:uid="{FB110814-AA0F-4817-B8FF-9665B944B34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4" xr:uid="{EF8C47A6-8F98-41B0-B0B6-8CBAAE01FD6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82" xr:uid="{B8A5F054-85FD-45F8-A44D-28D2B4B1128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1" xr:uid="{229677F1-313A-4076-B27B-AFAE45241FD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3" xr:uid="{59448A50-9F0A-492C-AE3C-A5A87A67C1A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7 D172:D173 D169:D170 D166:D167 D156:D157 D152 D137 D133 D129 D125" xr:uid="{3EEA46A8-1C9D-41F3-BAD5-EEE8239326F2}">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6" xr:uid="{D6B6F5F9-19E9-41F0-9DF6-37230FCEBC14}">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87:F188 F137 F156:F157 F133 F129 F125 F177 F172:F173 F169:F170 F166:F167 F181:F184" xr:uid="{FC2F35B9-8B64-4EC6-A011-6DCC12848EA1}">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7" xr:uid="{86B12C98-8C21-4A69-AD2E-5BB3D46F0EB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8" xr:uid="{0D8406B5-5A74-4DE2-97A3-923B23034768}">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11:B113 B98 B96 B74 B92 B90 B88 B86 B84 B76 B72 B115 B70 B68 B66 B119 B117" xr:uid="{E49074E7-C87E-4605-ACB8-1B4C63D6AB36}">
      <formula1>Commodities_list</formula1>
    </dataValidation>
    <dataValidation type="whole" allowBlank="1" showInputMessage="1" showErrorMessage="1" errorTitle="Por favor, no editar estas celda" error="Por favor, no edite estas celdas" sqref="B176:B177 B165:B170 B160:B162 B155:B157 B151:B152 B143:B148 B197:B200" xr:uid="{F708B788-DC26-4155-8618-8A18C2F7A0C7}">
      <formula1>10000</formula1>
      <formula2>50000</formula2>
    </dataValidation>
    <dataValidation type="whole" allowBlank="1" showInputMessage="1" showErrorMessage="1" errorTitle="Por favor, no editar estas celda" error="Por favor, no edite estas celdas" sqref="B201:H202 B184:B188 B180:B182" xr:uid="{43BF6C63-0C00-44CA-B67B-56571E69DD8E}">
      <formula1>4</formula1>
      <formula2>5</formula2>
    </dataValidation>
    <dataValidation allowBlank="1" showInputMessage="1" showErrorMessage="1" promptTitle="Nombre del registro" prompt="Ingrese el nombre del Registro de Beneficiarios Reales" sqref="D48" xr:uid="{24091D34-6CA2-4DFC-8F96-4B9EFBC9E47C}"/>
    <dataValidation allowBlank="1" showInputMessage="1" showErrorMessage="1" promptTitle="Additional relevant files" prompt="If several files relevant to the report exist, please indicate as such here. If several, please copy this into several rows." sqref="D48" xr:uid="{08FE298F-263A-4C6F-8E1E-6641C62C19DE}"/>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0 F185:F186" xr:uid="{1FAD103F-2EDE-4BA7-BE2B-FDCF7A299DC9}">
      <formula1>0</formula1>
    </dataValidation>
    <dataValidation allowBlank="1" showInputMessage="1" showErrorMessage="1" errorTitle="Por favor, no editar estas celda" error="Por favor, no edite estas celdas" sqref="B171:B173" xr:uid="{210A8A61-1382-4A03-8F10-59E0B685F65B}"/>
    <dataValidation type="whole" allowBlank="1" showInputMessage="1" showErrorMessage="1" errorTitle="No editar estas celdas" error="Por favor, no edite estas celdas" sqref="B205 B203" xr:uid="{5656D4BD-F635-4A0A-9CD5-A9F408F216AA}">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5" xr:uid="{BE1B9F97-2F34-41D7-B2AA-61AA29FA3D8D}">
      <formula1>2</formula1>
    </dataValidation>
    <dataValidation type="whole" showInputMessage="1" showErrorMessage="1" sqref="B60:B61 H194 B174:D174 F174 B178:D178 F178 D25 F32 D32 F37 D37 F44 D44 F49 D49 F54 D54 D80 F80 F102 F106:F107 B82:B83 E109 B110:G110 B114:G114 D18 F122 C124:C125 F126 B130:D130 F130 B134:D134 F134 C136:C137 F149 C151:C152 F153 B158:D158 F158 B163:D163 C165:C173 C104:C106 B107:D107 E160:E163 C128:C129 C132:C133 B126:D126 C140 C143:C148 C155:C157 C160:C162 B153:D153 C176:C177 F163 F18 F59 B120:B121 B149:D149 C197:C200 C115:C121 G160:G163 E165:E174 G165:G174 G176:G178 E176:E178 E140:G141 F25:G25 G31:G32 E111:E113 G111:G113 C82:C101 C111:C113 I1:I16 H23 E59:E80 D59 B102:D102 H37 H32 B80 G59:G80 C59:C80 A1:A83 E82:E102 G82:G102 H44 A196:A200 G197:G200 E197:E200 B122:D122 G109 B109:C109 B141:D141 B116 B11:F11 B206:F208 B1:H1 B10:H10 B12:H16 G18:G23 B18:C23 E18:E23 D23 F23 B118 B25:C32 E25:E32 E34:E37 G34:G37 B34:C37 B39:C44 E39:E44 G39:G44 G46:G49 B46:C49 E46:E49 E51:E54 G51:G54 B51:C54 B56:C57 D57 F57 E56:E57 G56:G57 E104:E107 G104:G107 E115:E122 G115:G122 E124:E126 G124:G126 E128:E130 G128:G130 G132:G134 E132:E134 E136:E138 F138 B138:D138 G136:G138 G143:G149 E143:E149 G151:G153 E151:E153 G155:G158 E155:E158 H126 H153 H149 H141 H138 H134 H130 H102 H107 H122 H80 H178 H174 H163 H158 H57 H54 H49 D189:D191 F189:F191 C180:C188 E180:E193 G180:G193 B189:C193 B194:G195" xr:uid="{C5FD695E-5AD4-4AEC-BB00-E254537E2E1A}">
      <formula1>999999</formula1>
      <formula2>99999999</formula2>
    </dataValidation>
    <dataValidation showInputMessage="1" showErrorMessage="1" sqref="B59 D192:D193" xr:uid="{5FA83FE2-5F07-4918-88F6-3B94EA76CAA6}"/>
    <dataValidation type="textLength" allowBlank="1" showInputMessage="1" showErrorMessage="1" sqref="H104:H106 H143:H148 H34:H36 H31 H165:H173 H51:H53 H56 H41:H43 H197:H200 H109:H121 H124:H125 H128:H129 H132:H133 H136:H137 H140 H18:H22 H151:H152 H155:H157 H160:H162 H82:H101 H176:H177 H25 H59:H79 H46:H48 F165 H184:H193 H180:H182" xr:uid="{E052F050-79FE-4CBA-A4DF-CC34698FE146}">
      <formula1>0</formula1>
      <formula2>350</formula2>
    </dataValidation>
    <dataValidation type="whole" showInputMessage="1" showErrorMessage="1" errorTitle="No editar estas celdas" error="Por favor, no edite estas celdas" sqref="B2:H9 B17:H17 B33:H33 B38:H38 B45:H45 B50:H50 B55:H55 B58:H58 B81:H81 B103:H103 B108:H108 B123:H123 B127:H127 B131:H131 B135:H135 B139:H139 B142:H142 B150:H150 B154:H154 B159:H159 B164:H164 B175:H175 B179:H179 D140 D106 B24:H24 B196:H196" xr:uid="{E033EA21-D8EF-403C-80A3-0DDDC4A8886D}">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119 F66 F70 F72 F74 F76 F117 F68 F78 F111:F113 F115 F94 F96 F84 F86 F88 F90 F92 F98 F100" xr:uid="{1F1FED11-8BFE-4BD6-AB30-E6A96949B4BA}">
      <formula1>"&lt;Unidad&gt;,Sm3,Sm3 o.e.,Barriles,Toneladas,oz,carats,Pce"</formula1>
    </dataValidation>
    <dataValidation type="custom" allowBlank="1" showErrorMessage="1" sqref="H26:H30" xr:uid="{5852CD6C-9270-4EC2-86AF-BCB471A5EF5E}">
      <formula1>AND(GTE(LEN(H26),MIN((0),(350))),LTE(LEN(H26),MAX((0),(350))))</formula1>
    </dataValidation>
    <dataValidation type="decimal" allowBlank="1" showErrorMessage="1" sqref="G26:G30" xr:uid="{3D04E8D2-3C37-4923-9CF3-325B16F98D92}">
      <formula1>999999</formula1>
      <formula2>99999999</formula2>
    </dataValidation>
    <dataValidation type="list" allowBlank="1" showInputMessage="1" showErrorMessage="1" prompt="Tipo de reporte - Indique el tipo de presentación de información de entre las siguientes opciones:_x000a__x000a_Divulgación sistemática_x000a_Régimen informativo del EITI_x000a_No disponible_x000a_No se aplica" sqref="D34:D35 D39:D42 D60:D61" xr:uid="{DC7C58B6-7F4E-4F22-A63F-85E2434604D6}">
      <formula1>Reporting_options_list</formula1>
    </dataValidation>
    <dataValidation type="custom" allowBlank="1" showInputMessage="1" showErrorMessage="1" errorTitle="Por favor, no editar estas celda" error="Por favor, no edite estas celdas" sqref="B183" xr:uid="{C6277357-9D77-4979-9521-F843F2D69A68}">
      <formula1>4</formula1>
    </dataValidation>
  </dataValidations>
  <hyperlinks>
    <hyperlink ref="B17" r:id="rId1" location="r2-1" display="Requisito EITI 2.1: Marco legal y régimen fiscal" xr:uid="{B3131691-783D-4514-B56A-E69C79E6585A}"/>
    <hyperlink ref="B24" r:id="rId2" location="r2-2" display="Requisito EITI 2.2: Adjudicación de contratos y licencias" xr:uid="{1579AE00-7FAA-4AFF-A0AA-CBAB8EB7D7EF}"/>
    <hyperlink ref="B45" r:id="rId3" location="r2-5" display="Requisito EITI 2.5: Beneficiarios reales" xr:uid="{3EDFEAC4-2F86-490C-A7F8-9DC13A323FAA}"/>
    <hyperlink ref="B50" r:id="rId4" location="r2-6" display="Requisito EITI 2.6: Participación estatal" xr:uid="{083C0522-F623-4D06-9BB9-DEF7C9B2D4C0}"/>
    <hyperlink ref="B55" r:id="rId5" location="r3-1" display="Requisito EITI 3.1: Exploración" xr:uid="{5C7AEF09-D328-490B-B3F5-68427252AA1B}"/>
    <hyperlink ref="B59" r:id="rId6" display="(Códigos del Sistema Armonizado)" xr:uid="{04D43193-C950-42A1-B946-2710231B2843}"/>
    <hyperlink ref="B81" r:id="rId7" location="r3-3" display="Requisito EITI 3.3: Exportaciones" xr:uid="{3C1C2E54-86C7-4CEB-BE0C-EFC923C067B9}"/>
    <hyperlink ref="B103" r:id="rId8" location="r4-1" display="Requisito EITI 4.1: Exhaustividad:" xr:uid="{888E0B10-C673-4696-92D0-B88CE4D4D884}"/>
    <hyperlink ref="B108" r:id="rId9" location="r4-2" display="Requisito EITI 4.2: Ingresos en especie" xr:uid="{1BA54914-37BD-447C-93DF-716B481FC6BB}"/>
    <hyperlink ref="B123" r:id="rId10" location="r4-3" display="Requisito EITI 4.3: Acuerdos de permuta" xr:uid="{0DA26E88-D1D2-4FA3-8C45-382110DC5499}"/>
    <hyperlink ref="B127" r:id="rId11" location="r4-4" display="Requisito EITI 4.4: Ingresos por transporte" xr:uid="{0E58BA51-12F7-4894-A337-9FCAFE728623}"/>
    <hyperlink ref="B131" r:id="rId12" location="r4-5" display="Requisito EITI 4.5: Transacciones de empresas de titularidad estatal" xr:uid="{C775AF1D-CD1E-4931-91A4-BC8F133007DC}"/>
    <hyperlink ref="B135" r:id="rId13" location="r4-6" display="Requisito EITI 4.6: Pagos directos subnacionales" xr:uid="{2EE2CFCE-FF17-46AF-B113-647E9DA1967E}"/>
    <hyperlink ref="B139" r:id="rId14" location="r4-8" display="Requisito EITI 4.8: Puntualidad de los datos" xr:uid="{F0756F0C-1ED9-4486-A26F-6E3CD86EF4A2}"/>
    <hyperlink ref="B142" r:id="rId15" location="r4-9" display="Requisito EITI 4.9: Calidad de los datos" xr:uid="{21CE6C96-F3C1-47C4-8ACA-3D1C171D9540}"/>
    <hyperlink ref="B154" r:id="rId16" location="r5-2" display="Requisito EITI 5.2: Transferencias subnacionales" xr:uid="{1660F9DA-FDA4-49FA-BFF1-4B40E09608A3}"/>
    <hyperlink ref="B159" r:id="rId17" location="r5-3" display="Requisito EITI 5.3: Gestión de ingresos y gastos" xr:uid="{139022DE-17EE-4657-BBB5-08297446D2D6}"/>
    <hyperlink ref="B175" r:id="rId18" location="r6-2" display="Requisito EITI 6.2: Gastos cuasifiscales" xr:uid="{35D75379-A2FF-48D9-BE10-57A61335122D}"/>
    <hyperlink ref="B179" r:id="rId19" location="r6-3" display="Requisito EITI 6.3: Contribución económica" xr:uid="{24C06446-C6C8-4664-A0E4-3F1F0FDA4573}"/>
    <hyperlink ref="B164" r:id="rId20" location="r6-1" display="Requisito EITI 6.1: Gastos sociales" xr:uid="{83BB85E6-DC1F-4F09-8A47-D12F2905DC99}"/>
    <hyperlink ref="B33" r:id="rId21" location="r2-3" display="Requisito EITI 2.3: Registro de licencias" xr:uid="{DAC3C9CB-2E99-4C0D-8D75-906ECAE2BCAA}"/>
    <hyperlink ref="B58" r:id="rId22" location="r3-2" display="Requisito EITI 3.2: Producción por producto básico" xr:uid="{556877D0-84A5-4D9C-A60D-CBC9574DBE88}"/>
    <hyperlink ref="B204:F204" r:id="rId23" display="Give us your feedback or report a conflict in the data! Write to us at  data@eiti.org" xr:uid="{9F91DFCE-78E8-463F-96E6-10F0AE8B88D1}"/>
    <hyperlink ref="B203:F203" r:id="rId24" display="Puede acceder a la versión más reciente de las plantillas de datos resumidos en https://eiti.org/es/documento/plantilla-datos-resumidos-del-eiti" xr:uid="{510B90D1-2486-40A6-95AF-26C778E50E44}"/>
    <hyperlink ref="B150" r:id="rId25" location="r5-1" display="Requisito EITI 5.1: Distribución de ingresos de las industrias extractivas" xr:uid="{B0E37184-BE0C-40E7-BBEC-43E9B1F5DE81}"/>
    <hyperlink ref="B38" r:id="rId26" location="r2-4" display="Requisito EITI 2.4: Divulgación de contratos" xr:uid="{37DCA58D-290F-43A4-85FC-F9465BDF810F}"/>
    <hyperlink ref="F47" r:id="rId27" xr:uid="{6538898D-3525-40F9-9F2C-34AB17B41DF1}"/>
    <hyperlink ref="F51" r:id="rId28" xr:uid="{45207C25-3A37-4152-A2F5-8E84BC8C1C30}"/>
    <hyperlink ref="F52" r:id="rId29" xr:uid="{C7AE4E24-6ED6-4946-9253-4AC75CACF2F4}"/>
    <hyperlink ref="F53" r:id="rId30" xr:uid="{ADD20FCA-EB86-4CD6-A926-0831752B5966}"/>
    <hyperlink ref="F56" r:id="rId31" xr:uid="{F2453D99-DDBB-449E-A10D-8000B11ED59A}"/>
    <hyperlink ref="F60" r:id="rId32" display="https://www.argentina.gob.ar/economia/energia/hidrocarburos/volumenes_x000a_link to mineral portal " xr:uid="{54EDD996-4C07-4ACA-BA54-B790BDFE207B}"/>
    <hyperlink ref="F61" r:id="rId33" xr:uid="{0C30648F-0B54-4D9B-AFB1-0FEE11CA77F3}"/>
    <hyperlink ref="F82" r:id="rId34" xr:uid="{8A102FED-F69B-4937-8235-0C73F39EDEC6}"/>
    <hyperlink ref="F83" r:id="rId35" xr:uid="{AB1475D6-B136-4124-882E-259F41A24F52}"/>
    <hyperlink ref="F151" r:id="rId36" xr:uid="{5E25B60C-B881-4237-9C2E-41A8C53919B7}"/>
    <hyperlink ref="F162" r:id="rId37" xr:uid="{5E431E1D-8EF1-4707-8F15-5A1644AB520F}"/>
    <hyperlink ref="F180" r:id="rId38" xr:uid="{3C4FAEDC-017E-4AE5-91CE-EE23F53BB3C1}"/>
    <hyperlink ref="F200" r:id="rId39" xr:uid="{2096E9F1-2F60-46F3-B06C-0EAE792E0E38}"/>
    <hyperlink ref="F198" r:id="rId40" xr:uid="{C0010FBA-3409-4F4E-8C61-56239B2E6AF1}"/>
    <hyperlink ref="B196" r:id="rId41" location="r6-4" display="Requisito EITI 6.4: Impacto ambiental" xr:uid="{EC689C1C-DB26-4728-9D20-EE968A0980BB}"/>
    <hyperlink ref="F190" r:id="rId42" xr:uid="{853F3670-987C-4064-8CA1-F4625E388FE0}"/>
    <hyperlink ref="F191" r:id="rId43" xr:uid="{7F9992E7-8A76-42A0-A7C9-8D537AA20F4A}"/>
    <hyperlink ref="F30" r:id="rId44" xr:uid="{E09FA879-251C-4F80-A51A-7106934893E5}"/>
    <hyperlink ref="F46" r:id="rId45" xr:uid="{46B72F91-F786-4DD2-9A16-758A1DCFB0AD}"/>
  </hyperlinks>
  <pageMargins left="0.25" right="0.25" top="0.75" bottom="0.75" header="0.3" footer="0.3"/>
  <pageSetup paperSize="8" scale="83" fitToHeight="0" orientation="landscape" horizontalDpi="2400" verticalDpi="2400" r:id="rId4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8A577-6DF5-415C-BC7F-703F59271AB2}">
  <dimension ref="B1:L95"/>
  <sheetViews>
    <sheetView showGridLines="0" topLeftCell="A13" zoomScale="70" zoomScaleNormal="70" workbookViewId="0">
      <selection activeCell="F24" sqref="F24"/>
    </sheetView>
  </sheetViews>
  <sheetFormatPr defaultColWidth="4" defaultRowHeight="24" customHeight="1" x14ac:dyDescent="0.35"/>
  <cols>
    <col min="1" max="1" width="4" style="134"/>
    <col min="2" max="2" width="81.453125" style="134" customWidth="1"/>
    <col min="3" max="3" width="44.453125" style="134" customWidth="1"/>
    <col min="4" max="4" width="38.81640625" style="134" customWidth="1"/>
    <col min="5" max="5" width="46.81640625" style="134" bestFit="1" customWidth="1"/>
    <col min="6" max="6" width="26.453125" style="134" customWidth="1"/>
    <col min="7" max="7" width="76.7265625" style="134" bestFit="1" customWidth="1"/>
    <col min="8" max="8" width="26.453125" style="134" customWidth="1"/>
    <col min="9" max="9" width="26.453125" style="259" customWidth="1"/>
    <col min="10" max="10" width="26.453125" style="134" customWidth="1"/>
    <col min="11" max="11" width="4" style="134" customWidth="1"/>
    <col min="12" max="33" width="4" style="134"/>
    <col min="34" max="34" width="12.1796875" style="134" bestFit="1" customWidth="1"/>
    <col min="35" max="16384" width="4" style="134"/>
  </cols>
  <sheetData>
    <row r="1" spans="2:12" ht="19" x14ac:dyDescent="0.35"/>
    <row r="2" spans="2:12" ht="19" x14ac:dyDescent="0.35">
      <c r="B2" s="364" t="s">
        <v>299</v>
      </c>
      <c r="C2" s="364"/>
      <c r="D2" s="364"/>
      <c r="E2" s="364"/>
      <c r="F2" s="364"/>
      <c r="G2" s="364"/>
      <c r="H2" s="364"/>
      <c r="I2" s="364"/>
      <c r="J2" s="364"/>
    </row>
    <row r="3" spans="2:12" ht="19" x14ac:dyDescent="0.35">
      <c r="B3" s="365" t="s">
        <v>39</v>
      </c>
      <c r="C3" s="365"/>
      <c r="D3" s="365"/>
      <c r="E3" s="365"/>
      <c r="F3" s="365"/>
      <c r="G3" s="365"/>
      <c r="H3" s="365"/>
      <c r="I3" s="365"/>
      <c r="J3" s="365"/>
    </row>
    <row r="4" spans="2:12" ht="15" customHeight="1" x14ac:dyDescent="0.35">
      <c r="B4" s="356" t="s">
        <v>300</v>
      </c>
      <c r="C4" s="356"/>
      <c r="D4" s="356"/>
      <c r="E4" s="356"/>
      <c r="F4" s="356"/>
      <c r="G4" s="356"/>
      <c r="H4" s="356"/>
      <c r="I4" s="356"/>
      <c r="J4" s="356"/>
    </row>
    <row r="5" spans="2:12" ht="15" customHeight="1" x14ac:dyDescent="0.35">
      <c r="B5" s="356" t="s">
        <v>301</v>
      </c>
      <c r="C5" s="356"/>
      <c r="D5" s="356"/>
      <c r="E5" s="356"/>
      <c r="F5" s="356"/>
      <c r="G5" s="356"/>
      <c r="H5" s="356"/>
      <c r="I5" s="356"/>
      <c r="J5" s="356"/>
    </row>
    <row r="6" spans="2:12" ht="15" customHeight="1" x14ac:dyDescent="0.35">
      <c r="B6" s="356" t="s">
        <v>302</v>
      </c>
      <c r="C6" s="356"/>
      <c r="D6" s="356"/>
      <c r="E6" s="356"/>
      <c r="F6" s="356"/>
      <c r="G6" s="356"/>
      <c r="H6" s="356"/>
      <c r="I6" s="356"/>
      <c r="J6" s="356"/>
    </row>
    <row r="7" spans="2:12" ht="15.65" customHeight="1" x14ac:dyDescent="0.35">
      <c r="B7" s="356" t="s">
        <v>303</v>
      </c>
      <c r="C7" s="356"/>
      <c r="D7" s="356"/>
      <c r="E7" s="356"/>
      <c r="F7" s="356"/>
      <c r="G7" s="356"/>
      <c r="H7" s="356"/>
      <c r="I7" s="356"/>
      <c r="J7" s="356"/>
    </row>
    <row r="8" spans="2:12" ht="19" x14ac:dyDescent="0.5">
      <c r="B8" s="371" t="s">
        <v>43</v>
      </c>
      <c r="C8" s="371"/>
      <c r="D8" s="371"/>
      <c r="E8" s="371"/>
      <c r="F8" s="371"/>
      <c r="G8" s="371"/>
      <c r="H8" s="371"/>
      <c r="I8" s="371"/>
      <c r="J8" s="371"/>
    </row>
    <row r="9" spans="2:12" ht="19" x14ac:dyDescent="0.35"/>
    <row r="10" spans="2:12" ht="19" x14ac:dyDescent="0.35">
      <c r="B10" s="372" t="s">
        <v>304</v>
      </c>
      <c r="C10" s="372"/>
      <c r="D10" s="372"/>
      <c r="E10" s="372"/>
      <c r="F10" s="372"/>
      <c r="G10" s="372"/>
      <c r="H10" s="372"/>
      <c r="I10" s="372"/>
      <c r="J10" s="372"/>
    </row>
    <row r="11" spans="2:12" s="147" customFormat="1" ht="25.5" customHeight="1" x14ac:dyDescent="0.35">
      <c r="B11" s="373" t="s">
        <v>305</v>
      </c>
      <c r="C11" s="373"/>
      <c r="D11" s="373"/>
      <c r="E11" s="373"/>
      <c r="F11" s="373"/>
      <c r="G11" s="373"/>
      <c r="H11" s="373"/>
      <c r="I11" s="373"/>
      <c r="J11" s="373"/>
    </row>
    <row r="12" spans="2:12" s="260" customFormat="1" ht="19" x14ac:dyDescent="0.35">
      <c r="B12" s="374"/>
      <c r="C12" s="374"/>
      <c r="D12" s="374"/>
      <c r="E12" s="374"/>
      <c r="F12" s="374"/>
      <c r="G12" s="374"/>
      <c r="H12" s="374"/>
      <c r="I12" s="374"/>
      <c r="J12" s="374"/>
    </row>
    <row r="13" spans="2:12" s="260" customFormat="1" ht="19" x14ac:dyDescent="0.35">
      <c r="B13" s="370" t="s">
        <v>306</v>
      </c>
      <c r="C13" s="370"/>
      <c r="D13" s="370"/>
      <c r="E13" s="370"/>
      <c r="F13" s="370"/>
      <c r="G13" s="370"/>
      <c r="H13" s="370"/>
      <c r="I13" s="370"/>
      <c r="J13" s="370"/>
    </row>
    <row r="14" spans="2:12" s="260" customFormat="1" ht="19" x14ac:dyDescent="0.35">
      <c r="B14" s="261" t="s">
        <v>307</v>
      </c>
      <c r="C14" s="261" t="s">
        <v>308</v>
      </c>
      <c r="D14" s="134" t="s">
        <v>309</v>
      </c>
      <c r="E14" s="134" t="s">
        <v>310</v>
      </c>
      <c r="F14" s="262"/>
      <c r="G14" s="263"/>
      <c r="I14" s="264"/>
    </row>
    <row r="15" spans="2:12" s="260" customFormat="1" ht="19" x14ac:dyDescent="0.35">
      <c r="B15" s="134" t="s">
        <v>311</v>
      </c>
      <c r="C15" s="134" t="s">
        <v>312</v>
      </c>
      <c r="D15" s="134" t="s">
        <v>313</v>
      </c>
      <c r="E15" s="265">
        <f>SUMIF(Government_revenues_table[Government entity],Government_agencies[[#This Row],[Full name of agency]],Government_revenues_table[Revenue value])</f>
        <v>335920345548.09998</v>
      </c>
      <c r="F15" s="263"/>
      <c r="G15" s="263"/>
      <c r="I15" s="264"/>
    </row>
    <row r="16" spans="2:12" s="260" customFormat="1" ht="19" x14ac:dyDescent="0.35">
      <c r="B16" s="260" t="s">
        <v>314</v>
      </c>
      <c r="C16" s="134" t="s">
        <v>312</v>
      </c>
      <c r="D16" s="134" t="s">
        <v>315</v>
      </c>
      <c r="E16" s="265">
        <f>SUMIF(Government_revenues_table[Government entity],Government_agencies[[#This Row],[Full name of agency]],Government_revenues_table[Revenue value])</f>
        <v>7432602881.2505274</v>
      </c>
      <c r="F16" s="263"/>
      <c r="G16" s="134"/>
      <c r="I16" s="264"/>
      <c r="J16" s="262"/>
      <c r="K16" s="262"/>
      <c r="L16" s="262"/>
    </row>
    <row r="17" spans="2:12" s="260" customFormat="1" ht="19" x14ac:dyDescent="0.35">
      <c r="B17" s="260" t="s">
        <v>316</v>
      </c>
      <c r="C17" s="134" t="s">
        <v>312</v>
      </c>
      <c r="D17" s="134" t="s">
        <v>317</v>
      </c>
      <c r="E17" s="265">
        <f>SUMIF(Government_revenues_table[Government entity],Government_agencies[[#This Row],[Full name of agency]],Government_revenues_table[Revenue value])</f>
        <v>0</v>
      </c>
      <c r="F17" s="263"/>
      <c r="G17" s="134"/>
      <c r="I17" s="264"/>
      <c r="J17" s="263"/>
      <c r="K17" s="263"/>
      <c r="L17" s="263"/>
    </row>
    <row r="18" spans="2:12" s="260" customFormat="1" ht="19" x14ac:dyDescent="0.35">
      <c r="B18" s="260" t="s">
        <v>318</v>
      </c>
      <c r="C18" s="134" t="s">
        <v>312</v>
      </c>
      <c r="D18" s="134" t="s">
        <v>319</v>
      </c>
      <c r="E18" s="265">
        <f>SUMIF(Government_revenues_table[Government entity],Government_agencies[[#This Row],[Full name of agency]],Government_revenues_table[Revenue value])</f>
        <v>6485232.0299999993</v>
      </c>
      <c r="I18" s="264"/>
      <c r="J18" s="263"/>
      <c r="K18" s="263"/>
      <c r="L18" s="263"/>
    </row>
    <row r="19" spans="2:12" s="260" customFormat="1" ht="19" x14ac:dyDescent="0.35">
      <c r="C19" s="134"/>
      <c r="D19" s="266"/>
      <c r="I19" s="264"/>
    </row>
    <row r="20" spans="2:12" s="260" customFormat="1" ht="19" x14ac:dyDescent="0.35">
      <c r="B20" s="370" t="s">
        <v>320</v>
      </c>
      <c r="C20" s="370"/>
      <c r="D20" s="370"/>
      <c r="E20" s="370"/>
      <c r="F20" s="370"/>
      <c r="G20" s="370"/>
      <c r="H20" s="370"/>
      <c r="I20" s="370"/>
      <c r="J20" s="370"/>
    </row>
    <row r="21" spans="2:12" s="260" customFormat="1" ht="19" x14ac:dyDescent="0.35">
      <c r="B21" s="367" t="s">
        <v>321</v>
      </c>
      <c r="C21" s="368"/>
      <c r="D21" s="368"/>
      <c r="E21" s="368"/>
      <c r="I21" s="264"/>
    </row>
    <row r="22" spans="2:12" s="260" customFormat="1" ht="19" x14ac:dyDescent="0.35">
      <c r="B22" s="329" t="s">
        <v>322</v>
      </c>
      <c r="C22" s="330" t="s">
        <v>323</v>
      </c>
      <c r="D22" s="369" t="s">
        <v>324</v>
      </c>
      <c r="E22" s="369"/>
      <c r="I22" s="264"/>
    </row>
    <row r="23" spans="2:12" s="260" customFormat="1" ht="19" x14ac:dyDescent="0.35">
      <c r="I23" s="264"/>
    </row>
    <row r="24" spans="2:12" s="260" customFormat="1" ht="19" x14ac:dyDescent="0.35">
      <c r="B24" s="261" t="s">
        <v>325</v>
      </c>
      <c r="C24" s="261" t="s">
        <v>326</v>
      </c>
      <c r="D24" s="134" t="s">
        <v>327</v>
      </c>
      <c r="E24" s="134" t="s">
        <v>328</v>
      </c>
      <c r="F24" s="134" t="s">
        <v>329</v>
      </c>
      <c r="G24" s="134" t="s">
        <v>330</v>
      </c>
      <c r="H24" s="134" t="s">
        <v>331</v>
      </c>
      <c r="I24" s="259" t="s">
        <v>332</v>
      </c>
    </row>
    <row r="25" spans="2:12" s="260" customFormat="1" ht="19" hidden="1" x14ac:dyDescent="0.4">
      <c r="B25" s="267" t="s">
        <v>333</v>
      </c>
      <c r="C25" s="260" t="s">
        <v>334</v>
      </c>
      <c r="D25" s="134">
        <v>30618725320</v>
      </c>
      <c r="E25" s="260" t="s">
        <v>335</v>
      </c>
      <c r="F25" s="260" t="s">
        <v>336</v>
      </c>
      <c r="G25" s="268" t="s">
        <v>337</v>
      </c>
      <c r="H25" s="269" t="s">
        <v>338</v>
      </c>
      <c r="I25" s="270">
        <f>(SUMIFS(Table10[Revenue value],Table10[Company],Companies[[#This Row],[Full company name]],Table10[Reporting currency],"USD"))+IFERROR(SUMIFS(Table10[Revenue value],Table10[Company],Companies[[#This Row],[Full company name]],Table10[Reporting currency],"&lt;&gt;USD")/'Part 1 - About'!$E$47,0)</f>
        <v>76026132.145754516</v>
      </c>
    </row>
    <row r="26" spans="2:12" s="260" customFormat="1" ht="19" hidden="1" x14ac:dyDescent="0.4">
      <c r="B26" s="267" t="s">
        <v>339</v>
      </c>
      <c r="C26" s="260" t="s">
        <v>334</v>
      </c>
      <c r="D26" s="134">
        <v>30500544844</v>
      </c>
      <c r="E26" s="260" t="s">
        <v>335</v>
      </c>
      <c r="F26" s="260" t="s">
        <v>340</v>
      </c>
      <c r="G26" s="268" t="s">
        <v>341</v>
      </c>
      <c r="H26" s="268" t="s">
        <v>338</v>
      </c>
      <c r="I26" s="270">
        <f>(SUMIFS(Table10[Revenue value],Table10[Company],Companies[[#This Row],[Full company name]],Table10[Reporting currency],"USD"))+IFERROR(SUMIFS(Table10[Revenue value],Table10[Company],Companies[[#This Row],[Full company name]],Table10[Reporting currency],"&lt;&gt;USD")/'Part 1 - About'!$E$47,0)</f>
        <v>2577895.5968894493</v>
      </c>
    </row>
    <row r="27" spans="2:12" s="260" customFormat="1" ht="19" hidden="1" x14ac:dyDescent="0.4">
      <c r="B27" s="267" t="s">
        <v>342</v>
      </c>
      <c r="C27" s="260" t="s">
        <v>334</v>
      </c>
      <c r="D27" s="134">
        <v>30708380829</v>
      </c>
      <c r="E27" s="260" t="s">
        <v>335</v>
      </c>
      <c r="F27" s="260" t="s">
        <v>343</v>
      </c>
      <c r="G27" s="268" t="s">
        <v>344</v>
      </c>
      <c r="H27" s="268" t="s">
        <v>88</v>
      </c>
      <c r="I27" s="270">
        <f>(SUMIFS(Table10[Revenue value],Table10[Company],Companies[[#This Row],[Full company name]],Table10[Reporting currency],"USD"))+IFERROR(SUMIFS(Table10[Revenue value],Table10[Company],Companies[[#This Row],[Full company name]],Table10[Reporting currency],"&lt;&gt;USD")/'Part 1 - About'!$E$47,0)</f>
        <v>21432269.025115598</v>
      </c>
    </row>
    <row r="28" spans="2:12" s="260" customFormat="1" ht="19" hidden="1" x14ac:dyDescent="0.4">
      <c r="B28" s="267" t="s">
        <v>345</v>
      </c>
      <c r="C28" s="260" t="s">
        <v>334</v>
      </c>
      <c r="D28" s="134">
        <v>30679893064</v>
      </c>
      <c r="E28" s="260" t="s">
        <v>335</v>
      </c>
      <c r="F28" s="260" t="s">
        <v>346</v>
      </c>
      <c r="G28" s="268" t="s">
        <v>347</v>
      </c>
      <c r="H28" s="268" t="s">
        <v>338</v>
      </c>
      <c r="I28" s="270">
        <f>(SUMIFS(Table10[Revenue value],Table10[Company],Companies[[#This Row],[Full company name]],Table10[Reporting currency],"USD"))+IFERROR(SUMIFS(Table10[Revenue value],Table10[Company],Companies[[#This Row],[Full company name]],Table10[Reporting currency],"&lt;&gt;USD")/'Part 1 - About'!$E$47,0)</f>
        <v>30565938.74978983</v>
      </c>
    </row>
    <row r="29" spans="2:12" s="260" customFormat="1" ht="19" hidden="1" x14ac:dyDescent="0.4">
      <c r="B29" s="267" t="s">
        <v>348</v>
      </c>
      <c r="C29" s="260" t="s">
        <v>334</v>
      </c>
      <c r="D29" s="134">
        <v>30677262466</v>
      </c>
      <c r="E29" s="260" t="s">
        <v>335</v>
      </c>
      <c r="F29" s="260" t="s">
        <v>349</v>
      </c>
      <c r="G29" s="268"/>
      <c r="H29" s="268" t="s">
        <v>338</v>
      </c>
      <c r="I29" s="270">
        <f>(SUMIFS(Table10[Revenue value],Table10[Company],Companies[[#This Row],[Full company name]],Table10[Reporting currency],"USD"))+IFERROR(SUMIFS(Table10[Revenue value],Table10[Company],Companies[[#This Row],[Full company name]],Table10[Reporting currency],"&lt;&gt;USD")/'Part 1 - About'!$E$47,0)</f>
        <v>17321980.689155109</v>
      </c>
    </row>
    <row r="30" spans="2:12" s="260" customFormat="1" ht="19" hidden="1" x14ac:dyDescent="0.4">
      <c r="B30" s="267" t="s">
        <v>350</v>
      </c>
      <c r="C30" s="260" t="s">
        <v>334</v>
      </c>
      <c r="D30" s="134">
        <v>30663301744</v>
      </c>
      <c r="E30" s="260" t="s">
        <v>335</v>
      </c>
      <c r="F30" s="260" t="s">
        <v>351</v>
      </c>
      <c r="G30" s="268" t="s">
        <v>352</v>
      </c>
      <c r="H30" s="268" t="s">
        <v>338</v>
      </c>
      <c r="I30" s="270">
        <f>(SUMIFS(Table10[Revenue value],Table10[Company],Companies[[#This Row],[Full company name]],Table10[Reporting currency],"USD"))+IFERROR(SUMIFS(Table10[Revenue value],Table10[Company],Companies[[#This Row],[Full company name]],Table10[Reporting currency],"&lt;&gt;USD")/'Part 1 - About'!$E$47,0)</f>
        <v>2587643.0233291299</v>
      </c>
    </row>
    <row r="31" spans="2:12" s="260" customFormat="1" ht="19" hidden="1" x14ac:dyDescent="0.4">
      <c r="B31" s="267" t="s">
        <v>353</v>
      </c>
      <c r="C31" s="260" t="s">
        <v>334</v>
      </c>
      <c r="D31" s="134">
        <v>30682347194</v>
      </c>
      <c r="E31" s="260" t="s">
        <v>335</v>
      </c>
      <c r="F31" s="260" t="s">
        <v>349</v>
      </c>
      <c r="G31" s="268" t="s">
        <v>354</v>
      </c>
      <c r="H31" s="268" t="s">
        <v>338</v>
      </c>
      <c r="I31" s="270">
        <f>(SUMIFS(Table10[Revenue value],Table10[Company],Companies[[#This Row],[Full company name]],Table10[Reporting currency],"USD"))+IFERROR(SUMIFS(Table10[Revenue value],Table10[Company],Companies[[#This Row],[Full company name]],Table10[Reporting currency],"&lt;&gt;USD")/'Part 1 - About'!$E$47,0)</f>
        <v>139624881.75872213</v>
      </c>
    </row>
    <row r="32" spans="2:12" s="260" customFormat="1" ht="19" hidden="1" x14ac:dyDescent="0.35">
      <c r="B32" s="134" t="s">
        <v>355</v>
      </c>
      <c r="C32" s="260" t="s">
        <v>334</v>
      </c>
      <c r="D32" s="134">
        <v>30642796069</v>
      </c>
      <c r="E32" s="260" t="s">
        <v>335</v>
      </c>
      <c r="F32" s="260" t="s">
        <v>356</v>
      </c>
      <c r="G32" s="268" t="s">
        <v>357</v>
      </c>
      <c r="H32" s="268" t="s">
        <v>338</v>
      </c>
      <c r="I32" s="270">
        <f>(SUMIFS(Table10[Revenue value],Table10[Company],Companies[[#This Row],[Full company name]],Table10[Reporting currency],"USD"))+IFERROR(SUMIFS(Table10[Revenue value],Table10[Company],Companies[[#This Row],[Full company name]],Table10[Reporting currency],"&lt;&gt;USD")/'Part 1 - About'!$E$47,0)</f>
        <v>6401501.2523118956</v>
      </c>
    </row>
    <row r="33" spans="2:9" s="260" customFormat="1" ht="19" hidden="1" x14ac:dyDescent="0.4">
      <c r="B33" s="267" t="s">
        <v>358</v>
      </c>
      <c r="C33" s="260" t="s">
        <v>334</v>
      </c>
      <c r="D33" s="134">
        <v>30707924892</v>
      </c>
      <c r="E33" s="260" t="s">
        <v>335</v>
      </c>
      <c r="F33" s="260" t="s">
        <v>359</v>
      </c>
      <c r="G33" s="268" t="s">
        <v>360</v>
      </c>
      <c r="H33" s="268" t="s">
        <v>338</v>
      </c>
      <c r="I33" s="270">
        <f>(SUMIFS(Table10[Revenue value],Table10[Company],Companies[[#This Row],[Full company name]],Table10[Reporting currency],"USD"))+IFERROR(SUMIFS(Table10[Revenue value],Table10[Company],Companies[[#This Row],[Full company name]],Table10[Reporting currency],"&lt;&gt;USD")/'Part 1 - About'!$E$47,0)</f>
        <v>5813409.2331862133</v>
      </c>
    </row>
    <row r="34" spans="2:9" s="260" customFormat="1" ht="19" hidden="1" x14ac:dyDescent="0.4">
      <c r="B34" s="267" t="s">
        <v>361</v>
      </c>
      <c r="C34" s="260" t="s">
        <v>334</v>
      </c>
      <c r="D34" s="134">
        <v>30707654011</v>
      </c>
      <c r="E34" s="260" t="s">
        <v>335</v>
      </c>
      <c r="F34" s="260" t="s">
        <v>362</v>
      </c>
      <c r="G34" s="268" t="s">
        <v>363</v>
      </c>
      <c r="H34" s="268" t="s">
        <v>338</v>
      </c>
      <c r="I34" s="270">
        <f>(SUMIFS(Table10[Revenue value],Table10[Company],Companies[[#This Row],[Full company name]],Table10[Reporting currency],"USD"))+IFERROR(SUMIFS(Table10[Revenue value],Table10[Company],Companies[[#This Row],[Full company name]],Table10[Reporting currency],"&lt;&gt;USD")/'Part 1 - About'!$E$47,0)</f>
        <v>39705386.625577971</v>
      </c>
    </row>
    <row r="35" spans="2:9" s="260" customFormat="1" ht="19" hidden="1" x14ac:dyDescent="0.4">
      <c r="B35" s="267" t="s">
        <v>364</v>
      </c>
      <c r="C35" s="260" t="s">
        <v>334</v>
      </c>
      <c r="D35" s="134">
        <v>30692277232</v>
      </c>
      <c r="E35" s="260" t="s">
        <v>335</v>
      </c>
      <c r="F35" s="260" t="s">
        <v>365</v>
      </c>
      <c r="G35" s="268" t="s">
        <v>366</v>
      </c>
      <c r="H35" s="268" t="s">
        <v>338</v>
      </c>
      <c r="I35" s="270">
        <f>(SUMIFS(Table10[Revenue value],Table10[Company],Companies[[#This Row],[Full company name]],Table10[Reporting currency],"USD"))+IFERROR(SUMIFS(Table10[Revenue value],Table10[Company],Companies[[#This Row],[Full company name]],Table10[Reporting currency],"&lt;&gt;USD")/'Part 1 - About'!$E$47,0)</f>
        <v>16948254.496847417</v>
      </c>
    </row>
    <row r="36" spans="2:9" s="260" customFormat="1" ht="19" hidden="1" x14ac:dyDescent="0.35">
      <c r="B36" s="134" t="s">
        <v>367</v>
      </c>
      <c r="C36" s="260" t="s">
        <v>334</v>
      </c>
      <c r="D36" s="134">
        <v>30708625414</v>
      </c>
      <c r="E36" s="260" t="s">
        <v>335</v>
      </c>
      <c r="F36" s="260" t="s">
        <v>349</v>
      </c>
      <c r="G36" s="268" t="s">
        <v>368</v>
      </c>
      <c r="H36" s="268" t="s">
        <v>338</v>
      </c>
      <c r="I36" s="270">
        <f>(SUMIFS(Table10[Revenue value],Table10[Company],Companies[[#This Row],[Full company name]],Table10[Reporting currency],"USD"))+IFERROR(SUMIFS(Table10[Revenue value],Table10[Company],Companies[[#This Row],[Full company name]],Table10[Reporting currency],"&lt;&gt;USD")/'Part 1 - About'!$E$47,0)</f>
        <v>58296689.507145852</v>
      </c>
    </row>
    <row r="37" spans="2:9" s="260" customFormat="1" ht="19" hidden="1" x14ac:dyDescent="0.35">
      <c r="B37" s="134" t="s">
        <v>369</v>
      </c>
      <c r="C37" s="134" t="s">
        <v>334</v>
      </c>
      <c r="D37" s="134">
        <v>30707984054</v>
      </c>
      <c r="E37" s="134" t="s">
        <v>335</v>
      </c>
      <c r="F37" s="134" t="s">
        <v>370</v>
      </c>
      <c r="G37" s="271" t="s">
        <v>371</v>
      </c>
      <c r="H37" s="271" t="s">
        <v>338</v>
      </c>
      <c r="I37" s="270">
        <f>(SUMIFS(Table10[Revenue value],Table10[Company],Companies[[#This Row],[Full company name]],Table10[Reporting currency],"USD"))+IFERROR(SUMIFS(Table10[Revenue value],Table10[Company],Companies[[#This Row],[Full company name]],Table10[Reporting currency],"&lt;&gt;USD")/'Part 1 - About'!$E$47,0)</f>
        <v>3207191.6140184952</v>
      </c>
    </row>
    <row r="38" spans="2:9" s="260" customFormat="1" ht="19" hidden="1" x14ac:dyDescent="0.4">
      <c r="B38" s="267" t="s">
        <v>372</v>
      </c>
      <c r="C38" s="134" t="s">
        <v>334</v>
      </c>
      <c r="D38" s="134">
        <v>30709776254</v>
      </c>
      <c r="E38" s="134" t="s">
        <v>335</v>
      </c>
      <c r="F38" s="260" t="s">
        <v>373</v>
      </c>
      <c r="G38" s="271" t="s">
        <v>374</v>
      </c>
      <c r="H38" s="271" t="s">
        <v>338</v>
      </c>
      <c r="I38" s="270">
        <f>(SUMIFS(Table10[Revenue value],Table10[Company],Companies[[#This Row],[Full company name]],Table10[Reporting currency],"USD"))+IFERROR(SUMIFS(Table10[Revenue value],Table10[Company],Companies[[#This Row],[Full company name]],Table10[Reporting currency],"&lt;&gt;USD")/'Part 1 - About'!$E$47,0)</f>
        <v>5775554.1711853733</v>
      </c>
    </row>
    <row r="39" spans="2:9" s="260" customFormat="1" ht="19" hidden="1" x14ac:dyDescent="0.4">
      <c r="B39" s="267" t="s">
        <v>375</v>
      </c>
      <c r="C39" s="260" t="s">
        <v>334</v>
      </c>
      <c r="D39" s="134">
        <v>30687272311</v>
      </c>
      <c r="E39" s="134" t="s">
        <v>335</v>
      </c>
      <c r="F39" s="260" t="s">
        <v>376</v>
      </c>
      <c r="G39" s="271" t="s">
        <v>377</v>
      </c>
      <c r="H39" s="271" t="s">
        <v>338</v>
      </c>
      <c r="I39" s="270">
        <f>(SUMIFS(Table10[Revenue value],Table10[Company],Companies[[#This Row],[Full company name]],Table10[Reporting currency],"USD"))+IFERROR(SUMIFS(Table10[Revenue value],Table10[Company],Companies[[#This Row],[Full company name]],Table10[Reporting currency],"&lt;&gt;USD")/'Part 1 - About'!$E$47,0)</f>
        <v>20486687.189890712</v>
      </c>
    </row>
    <row r="40" spans="2:9" s="260" customFormat="1" ht="19" x14ac:dyDescent="0.35">
      <c r="B40" s="260" t="s">
        <v>378</v>
      </c>
      <c r="C40" s="260" t="s">
        <v>379</v>
      </c>
      <c r="D40" s="134">
        <v>30546689979</v>
      </c>
      <c r="E40" s="134" t="s">
        <v>380</v>
      </c>
      <c r="F40" s="260" t="s">
        <v>381</v>
      </c>
      <c r="G40" s="271" t="s">
        <v>382</v>
      </c>
      <c r="H40" s="271" t="s">
        <v>338</v>
      </c>
      <c r="I40" s="270">
        <f>(SUMIFS(Table10[Revenue value],Table10[Company],Companies[[#This Row],[Full company name]],Table10[Reporting currency],"USD"))+IFERROR(SUMIFS(Table10[Revenue value],Table10[Company],Companies[[#This Row],[Full company name]],Table10[Reporting currency],"&lt;&gt;USD")/'Part 1 - About'!$E$47,0)</f>
        <v>753196378.68684781</v>
      </c>
    </row>
    <row r="41" spans="2:9" s="260" customFormat="1" ht="19" x14ac:dyDescent="0.4">
      <c r="B41" s="267" t="s">
        <v>383</v>
      </c>
      <c r="C41" s="260" t="s">
        <v>334</v>
      </c>
      <c r="D41" s="134">
        <v>30569719344</v>
      </c>
      <c r="E41" s="134" t="s">
        <v>380</v>
      </c>
      <c r="F41" s="260" t="s">
        <v>381</v>
      </c>
      <c r="G41" s="271" t="s">
        <v>384</v>
      </c>
      <c r="H41" s="271" t="s">
        <v>338</v>
      </c>
      <c r="I41" s="270">
        <f>(SUMIFS(Table10[Revenue value],Table10[Company],Companies[[#This Row],[Full company name]],Table10[Reporting currency],"USD"))+IFERROR(SUMIFS(Table10[Revenue value],Table10[Company],Companies[[#This Row],[Full company name]],Table10[Reporting currency],"&lt;&gt;USD")/'Part 1 - About'!$E$47,0)</f>
        <v>278050582.30573702</v>
      </c>
    </row>
    <row r="42" spans="2:9" s="260" customFormat="1" ht="19" x14ac:dyDescent="0.4">
      <c r="B42" s="267" t="s">
        <v>385</v>
      </c>
      <c r="C42" s="260" t="s">
        <v>334</v>
      </c>
      <c r="D42" s="134">
        <v>33515950899</v>
      </c>
      <c r="E42" s="260" t="s">
        <v>380</v>
      </c>
      <c r="F42" s="260" t="s">
        <v>381</v>
      </c>
      <c r="G42" s="271" t="s">
        <v>386</v>
      </c>
      <c r="H42" s="271" t="s">
        <v>338</v>
      </c>
      <c r="I42" s="270">
        <f>(SUMIFS(Table10[Revenue value],Table10[Company],Companies[[#This Row],[Full company name]],Table10[Reporting currency],"USD"))+IFERROR(SUMIFS(Table10[Revenue value],Table10[Company],Companies[[#This Row],[Full company name]],Table10[Reporting currency],"&lt;&gt;USD")/'Part 1 - About'!$E$47,0)</f>
        <v>83365558.618747368</v>
      </c>
    </row>
    <row r="43" spans="2:9" s="260" customFormat="1" ht="19" x14ac:dyDescent="0.35">
      <c r="B43" s="260" t="s">
        <v>387</v>
      </c>
      <c r="C43" s="260" t="s">
        <v>334</v>
      </c>
      <c r="D43" s="134">
        <v>30523479241</v>
      </c>
      <c r="E43" s="260" t="s">
        <v>380</v>
      </c>
      <c r="F43" s="260" t="s">
        <v>381</v>
      </c>
      <c r="G43" s="271" t="s">
        <v>388</v>
      </c>
      <c r="H43" s="271" t="s">
        <v>338</v>
      </c>
      <c r="I43" s="270">
        <f>(SUMIFS(Table10[Revenue value],Table10[Company],Companies[[#This Row],[Full company name]],Table10[Reporting currency],"USD"))+IFERROR(SUMIFS(Table10[Revenue value],Table10[Company],Companies[[#This Row],[Full company name]],Table10[Reporting currency],"&lt;&gt;USD")/'Part 1 - About'!$E$47,0)</f>
        <v>7217594.18032787</v>
      </c>
    </row>
    <row r="44" spans="2:9" s="260" customFormat="1" ht="19" x14ac:dyDescent="0.4">
      <c r="B44" s="267" t="s">
        <v>389</v>
      </c>
      <c r="C44" s="260" t="s">
        <v>334</v>
      </c>
      <c r="D44" s="134">
        <v>30711635382</v>
      </c>
      <c r="E44" s="260" t="s">
        <v>380</v>
      </c>
      <c r="F44" s="260" t="s">
        <v>381</v>
      </c>
      <c r="G44" s="271" t="s">
        <v>390</v>
      </c>
      <c r="H44" s="271" t="s">
        <v>338</v>
      </c>
      <c r="I44" s="270">
        <f>(SUMIFS(Table10[Revenue value],Table10[Company],Companies[[#This Row],[Full company name]],Table10[Reporting currency],"USD"))+IFERROR(SUMIFS(Table10[Revenue value],Table10[Company],Companies[[#This Row],[Full company name]],Table10[Reporting currency],"&lt;&gt;USD")/'Part 1 - About'!$E$47,0)</f>
        <v>6257570.3596048756</v>
      </c>
    </row>
    <row r="45" spans="2:9" s="260" customFormat="1" ht="19" x14ac:dyDescent="0.4">
      <c r="B45" s="267" t="s">
        <v>391</v>
      </c>
      <c r="C45" s="260" t="s">
        <v>334</v>
      </c>
      <c r="D45" s="134">
        <v>30658473499</v>
      </c>
      <c r="E45" s="260" t="s">
        <v>380</v>
      </c>
      <c r="F45" s="260" t="s">
        <v>381</v>
      </c>
      <c r="G45" s="271" t="s">
        <v>390</v>
      </c>
      <c r="H45" s="271" t="s">
        <v>338</v>
      </c>
      <c r="I45" s="270">
        <f>(SUMIFS(Table10[Revenue value],Table10[Company],Companies[[#This Row],[Full company name]],Table10[Reporting currency],"USD"))+IFERROR(SUMIFS(Table10[Revenue value],Table10[Company],Companies[[#This Row],[Full company name]],Table10[Reporting currency],"&lt;&gt;USD")/'Part 1 - About'!$E$47,0)</f>
        <v>605258.63230348891</v>
      </c>
    </row>
    <row r="46" spans="2:9" s="260" customFormat="1" ht="19" x14ac:dyDescent="0.4">
      <c r="B46" s="267" t="s">
        <v>392</v>
      </c>
      <c r="C46" s="260" t="s">
        <v>334</v>
      </c>
      <c r="D46" s="134">
        <v>30695570933</v>
      </c>
      <c r="E46" s="260" t="s">
        <v>380</v>
      </c>
      <c r="F46" s="260" t="s">
        <v>381</v>
      </c>
      <c r="G46" s="271" t="s">
        <v>393</v>
      </c>
      <c r="H46" s="271" t="s">
        <v>338</v>
      </c>
      <c r="I46" s="270">
        <f>(SUMIFS(Table10[Revenue value],Table10[Company],Companies[[#This Row],[Full company name]],Table10[Reporting currency],"USD"))+IFERROR(SUMIFS(Table10[Revenue value],Table10[Company],Companies[[#This Row],[Full company name]],Table10[Reporting currency],"&lt;&gt;USD")/'Part 1 - About'!$E$47,0)</f>
        <v>13107927.788566627</v>
      </c>
    </row>
    <row r="47" spans="2:9" s="260" customFormat="1" ht="19" x14ac:dyDescent="0.4">
      <c r="B47" s="267" t="s">
        <v>394</v>
      </c>
      <c r="C47" s="260" t="s">
        <v>334</v>
      </c>
      <c r="D47" s="134">
        <v>30638375628</v>
      </c>
      <c r="E47" s="260" t="s">
        <v>380</v>
      </c>
      <c r="F47" s="260" t="s">
        <v>381</v>
      </c>
      <c r="G47" s="271" t="s">
        <v>395</v>
      </c>
      <c r="H47" s="271" t="s">
        <v>338</v>
      </c>
      <c r="I47" s="270">
        <f>(SUMIFS(Table10[Revenue value],Table10[Company],Companies[[#This Row],[Full company name]],Table10[Reporting currency],"USD"))+IFERROR(SUMIFS(Table10[Revenue value],Table10[Company],Companies[[#This Row],[Full company name]],Table10[Reporting currency],"&lt;&gt;USD")/'Part 1 - About'!$E$47,0)</f>
        <v>2434107.3895681701</v>
      </c>
    </row>
    <row r="48" spans="2:9" s="260" customFormat="1" ht="19" x14ac:dyDescent="0.4">
      <c r="B48" s="267" t="s">
        <v>396</v>
      </c>
      <c r="C48" s="260" t="s">
        <v>334</v>
      </c>
      <c r="D48" s="134" t="s">
        <v>397</v>
      </c>
      <c r="E48" s="260" t="s">
        <v>380</v>
      </c>
      <c r="F48" s="260" t="s">
        <v>381</v>
      </c>
      <c r="G48" s="271" t="s">
        <v>393</v>
      </c>
      <c r="H48" s="271" t="s">
        <v>338</v>
      </c>
      <c r="I48" s="270">
        <f>(SUMIFS(Table10[Revenue value],Table10[Company],Companies[[#This Row],[Full company name]],Table10[Reporting currency],"USD"))+IFERROR(SUMIFS(Table10[Revenue value],Table10[Company],Companies[[#This Row],[Full company name]],Table10[Reporting currency],"&lt;&gt;USD")/'Part 1 - About'!$E$47,0)</f>
        <v>6132528.2567255162</v>
      </c>
    </row>
    <row r="49" spans="2:10" s="260" customFormat="1" ht="19" x14ac:dyDescent="0.35">
      <c r="C49" s="134"/>
      <c r="F49" s="271"/>
      <c r="G49" s="271"/>
      <c r="I49" s="270"/>
    </row>
    <row r="50" spans="2:10" s="260" customFormat="1" ht="19" x14ac:dyDescent="0.35">
      <c r="B50" s="370" t="s">
        <v>398</v>
      </c>
      <c r="C50" s="370"/>
      <c r="D50" s="370"/>
      <c r="E50" s="370"/>
      <c r="F50" s="370"/>
      <c r="G50" s="370"/>
      <c r="H50" s="370"/>
      <c r="I50" s="370"/>
      <c r="J50" s="370"/>
    </row>
    <row r="51" spans="2:10" s="260" customFormat="1" ht="19" x14ac:dyDescent="0.5">
      <c r="B51" s="261" t="s">
        <v>399</v>
      </c>
      <c r="C51" s="272" t="s">
        <v>400</v>
      </c>
      <c r="D51" s="272" t="s">
        <v>401</v>
      </c>
      <c r="E51" s="272" t="s">
        <v>402</v>
      </c>
      <c r="F51" s="134" t="s">
        <v>403</v>
      </c>
      <c r="G51" s="134" t="s">
        <v>404</v>
      </c>
      <c r="H51" s="134" t="s">
        <v>405</v>
      </c>
      <c r="I51" s="259" t="s">
        <v>406</v>
      </c>
      <c r="J51" s="134" t="s">
        <v>407</v>
      </c>
    </row>
    <row r="52" spans="2:10" s="260" customFormat="1" ht="19" x14ac:dyDescent="0.5">
      <c r="B52" s="134"/>
      <c r="C52" s="272"/>
      <c r="D52" s="272"/>
      <c r="E52" s="272"/>
      <c r="F52" s="272"/>
      <c r="I52" s="264"/>
    </row>
    <row r="53" spans="2:10" ht="19" x14ac:dyDescent="0.35">
      <c r="B53" s="217"/>
      <c r="C53" s="217"/>
      <c r="D53" s="217"/>
      <c r="E53" s="217"/>
    </row>
    <row r="54" spans="2:10" s="260" customFormat="1" ht="19.5" thickBot="1" x14ac:dyDescent="0.4">
      <c r="B54" s="358" t="s">
        <v>114</v>
      </c>
      <c r="C54" s="359"/>
      <c r="D54" s="359"/>
      <c r="E54" s="359"/>
      <c r="F54" s="359"/>
      <c r="G54" s="359"/>
      <c r="H54" s="359"/>
      <c r="I54" s="359"/>
      <c r="J54" s="359"/>
    </row>
    <row r="55" spans="2:10" s="260" customFormat="1" ht="19" x14ac:dyDescent="0.35">
      <c r="B55" s="360" t="s">
        <v>115</v>
      </c>
      <c r="C55" s="361"/>
      <c r="D55" s="361"/>
      <c r="E55" s="361"/>
      <c r="F55" s="361"/>
      <c r="G55" s="361"/>
      <c r="H55" s="361"/>
      <c r="I55" s="361"/>
      <c r="J55" s="361"/>
    </row>
    <row r="56" spans="2:10" ht="19.5" thickBot="1" x14ac:dyDescent="0.4">
      <c r="B56" s="217"/>
      <c r="C56" s="217"/>
      <c r="D56" s="217"/>
      <c r="E56" s="217"/>
      <c r="G56" s="258"/>
      <c r="H56" s="258"/>
      <c r="I56" s="273"/>
      <c r="J56" s="258"/>
    </row>
    <row r="57" spans="2:10" ht="19" x14ac:dyDescent="0.35">
      <c r="B57" s="362" t="s">
        <v>34</v>
      </c>
      <c r="C57" s="362"/>
      <c r="D57" s="362"/>
      <c r="E57" s="362"/>
      <c r="F57" s="362"/>
      <c r="J57" s="142"/>
    </row>
    <row r="58" spans="2:10" ht="15" customHeight="1" x14ac:dyDescent="0.35">
      <c r="B58" s="363" t="s">
        <v>116</v>
      </c>
      <c r="C58" s="363"/>
      <c r="D58" s="363"/>
      <c r="E58" s="363"/>
      <c r="F58" s="363"/>
      <c r="G58" s="142"/>
      <c r="H58" s="142"/>
      <c r="J58" s="142"/>
    </row>
    <row r="59" spans="2:10" ht="19" x14ac:dyDescent="0.35">
      <c r="B59" s="355" t="s">
        <v>117</v>
      </c>
      <c r="C59" s="355"/>
      <c r="D59" s="355"/>
      <c r="E59" s="355"/>
      <c r="F59" s="355"/>
    </row>
    <row r="60" spans="2:10" ht="19" x14ac:dyDescent="0.35"/>
    <row r="61" spans="2:10" ht="19" x14ac:dyDescent="0.35"/>
    <row r="62" spans="2:10" s="260" customFormat="1" ht="19" x14ac:dyDescent="0.35">
      <c r="B62" s="134"/>
      <c r="C62" s="134"/>
      <c r="D62" s="134"/>
      <c r="E62" s="134"/>
      <c r="I62" s="264"/>
    </row>
    <row r="63" spans="2:10" ht="19" x14ac:dyDescent="0.35"/>
    <row r="64" spans="2:10" ht="19" x14ac:dyDescent="0.35"/>
    <row r="65" spans="2:12" ht="19" x14ac:dyDescent="0.35"/>
    <row r="66" spans="2:12" ht="19" x14ac:dyDescent="0.35"/>
    <row r="67" spans="2:12" ht="19" x14ac:dyDescent="0.35"/>
    <row r="68" spans="2:12" ht="19" x14ac:dyDescent="0.35"/>
    <row r="69" spans="2:12" ht="19" x14ac:dyDescent="0.35"/>
    <row r="70" spans="2:12" ht="15" customHeight="1" x14ac:dyDescent="0.35"/>
    <row r="71" spans="2:12" ht="15" customHeight="1" x14ac:dyDescent="0.35"/>
    <row r="72" spans="2:12" ht="19" x14ac:dyDescent="0.35"/>
    <row r="73" spans="2:12" ht="19" x14ac:dyDescent="0.35"/>
    <row r="74" spans="2:12" ht="18.75" customHeight="1" x14ac:dyDescent="0.35"/>
    <row r="75" spans="2:12" ht="19" x14ac:dyDescent="0.35"/>
    <row r="76" spans="2:12" ht="19" x14ac:dyDescent="0.35"/>
    <row r="77" spans="2:12" ht="19" x14ac:dyDescent="0.35"/>
    <row r="78" spans="2:12" ht="19" x14ac:dyDescent="0.35"/>
    <row r="79" spans="2:12" ht="19" x14ac:dyDescent="0.35"/>
    <row r="80" spans="2:12" s="259" customFormat="1" ht="19" x14ac:dyDescent="0.35">
      <c r="B80" s="134"/>
      <c r="C80" s="134"/>
      <c r="D80" s="134"/>
      <c r="E80" s="134"/>
      <c r="F80" s="134"/>
      <c r="G80" s="134"/>
      <c r="H80" s="134"/>
      <c r="J80" s="134"/>
      <c r="K80" s="134"/>
      <c r="L80" s="134"/>
    </row>
    <row r="81" spans="2:12" s="259" customFormat="1" ht="19" x14ac:dyDescent="0.35">
      <c r="B81" s="134"/>
      <c r="C81" s="134"/>
      <c r="D81" s="134"/>
      <c r="E81" s="134"/>
      <c r="F81" s="134"/>
      <c r="G81" s="134"/>
      <c r="H81" s="134"/>
      <c r="J81" s="134"/>
      <c r="K81" s="134"/>
      <c r="L81" s="134"/>
    </row>
    <row r="82" spans="2:12" s="259" customFormat="1" ht="19" x14ac:dyDescent="0.35">
      <c r="B82" s="134"/>
      <c r="C82" s="134"/>
      <c r="D82" s="134"/>
      <c r="E82" s="134"/>
      <c r="F82" s="134"/>
      <c r="G82" s="134"/>
      <c r="H82" s="134"/>
      <c r="J82" s="134"/>
      <c r="K82" s="134"/>
      <c r="L82" s="134"/>
    </row>
    <row r="83" spans="2:12" s="259" customFormat="1" ht="19" x14ac:dyDescent="0.35">
      <c r="B83" s="134"/>
      <c r="C83" s="134"/>
      <c r="D83" s="134"/>
      <c r="E83" s="134"/>
      <c r="F83" s="134"/>
      <c r="G83" s="134"/>
      <c r="H83" s="134"/>
      <c r="J83" s="134"/>
      <c r="K83" s="134"/>
      <c r="L83" s="134"/>
    </row>
    <row r="84" spans="2:12" s="259" customFormat="1" ht="19" x14ac:dyDescent="0.35">
      <c r="B84" s="134"/>
      <c r="C84" s="134"/>
      <c r="D84" s="134"/>
      <c r="E84" s="134"/>
      <c r="F84" s="134"/>
      <c r="G84" s="134"/>
      <c r="H84" s="134"/>
      <c r="J84" s="134"/>
      <c r="K84" s="134"/>
      <c r="L84" s="134"/>
    </row>
    <row r="85" spans="2:12" s="259" customFormat="1" ht="19" x14ac:dyDescent="0.35">
      <c r="B85" s="134"/>
      <c r="C85" s="134"/>
      <c r="D85" s="134"/>
      <c r="E85" s="134"/>
      <c r="F85" s="134"/>
      <c r="G85" s="134"/>
      <c r="H85" s="134"/>
      <c r="J85" s="134"/>
      <c r="K85" s="134"/>
      <c r="L85" s="134"/>
    </row>
    <row r="86" spans="2:12" s="259" customFormat="1" ht="190" x14ac:dyDescent="0.35">
      <c r="B86" s="134"/>
      <c r="C86" s="134"/>
      <c r="D86" s="134"/>
      <c r="E86" s="134"/>
      <c r="F86" s="134"/>
      <c r="G86" s="134"/>
      <c r="H86" s="274" t="s">
        <v>408</v>
      </c>
      <c r="J86" s="134"/>
      <c r="K86" s="134"/>
      <c r="L86" s="134"/>
    </row>
    <row r="87" spans="2:12" s="259" customFormat="1" ht="190" x14ac:dyDescent="0.35">
      <c r="B87" s="134"/>
      <c r="C87" s="134"/>
      <c r="D87" s="134"/>
      <c r="E87" s="134"/>
      <c r="F87" s="134"/>
      <c r="G87" s="134"/>
      <c r="H87" s="274" t="s">
        <v>408</v>
      </c>
      <c r="J87" s="134"/>
      <c r="K87" s="134"/>
      <c r="L87" s="134"/>
    </row>
    <row r="88" spans="2:12" s="259" customFormat="1" ht="19" x14ac:dyDescent="0.35">
      <c r="B88" s="134"/>
      <c r="C88" s="134"/>
      <c r="D88" s="134"/>
      <c r="E88" s="134"/>
      <c r="F88" s="134"/>
      <c r="G88" s="134"/>
      <c r="H88" s="134"/>
      <c r="J88" s="134"/>
      <c r="K88" s="134"/>
      <c r="L88" s="134"/>
    </row>
    <row r="89" spans="2:12" s="259" customFormat="1" ht="19" x14ac:dyDescent="0.35">
      <c r="B89" s="134"/>
      <c r="C89" s="134"/>
      <c r="D89" s="134"/>
      <c r="E89" s="134"/>
      <c r="F89" s="134"/>
      <c r="G89" s="134"/>
      <c r="H89" s="134"/>
      <c r="J89" s="134"/>
      <c r="K89" s="134"/>
      <c r="L89" s="134"/>
    </row>
    <row r="90" spans="2:12" s="259" customFormat="1" ht="19" x14ac:dyDescent="0.35">
      <c r="B90" s="134"/>
      <c r="C90" s="134"/>
      <c r="D90" s="134"/>
      <c r="E90" s="134"/>
      <c r="F90" s="134"/>
      <c r="G90" s="134"/>
      <c r="H90" s="134"/>
      <c r="J90" s="134"/>
      <c r="K90" s="134"/>
      <c r="L90" s="134"/>
    </row>
    <row r="91" spans="2:12" s="259" customFormat="1" ht="19" x14ac:dyDescent="0.35">
      <c r="B91" s="134"/>
      <c r="C91" s="134"/>
      <c r="D91" s="134"/>
      <c r="E91" s="134"/>
      <c r="F91" s="134"/>
      <c r="G91" s="134"/>
      <c r="H91" s="134"/>
      <c r="J91" s="134"/>
      <c r="K91" s="134"/>
      <c r="L91" s="134"/>
    </row>
    <row r="92" spans="2:12" s="259" customFormat="1" ht="19" x14ac:dyDescent="0.35">
      <c r="B92" s="134"/>
      <c r="C92" s="134"/>
      <c r="D92" s="134"/>
      <c r="E92" s="134"/>
      <c r="F92" s="134"/>
      <c r="G92" s="134"/>
      <c r="H92" s="134"/>
      <c r="J92" s="134"/>
      <c r="K92" s="134"/>
      <c r="L92" s="134"/>
    </row>
    <row r="93" spans="2:12" s="259" customFormat="1" ht="19" x14ac:dyDescent="0.35">
      <c r="B93" s="134"/>
      <c r="C93" s="134"/>
      <c r="D93" s="134"/>
      <c r="E93" s="134"/>
      <c r="F93" s="134"/>
      <c r="G93" s="134"/>
      <c r="H93" s="134"/>
      <c r="J93" s="134"/>
      <c r="K93" s="134"/>
      <c r="L93" s="134"/>
    </row>
    <row r="94" spans="2:12" s="259" customFormat="1" ht="19" x14ac:dyDescent="0.35">
      <c r="B94" s="134"/>
      <c r="C94" s="134"/>
      <c r="D94" s="134"/>
      <c r="E94" s="134"/>
      <c r="F94" s="134"/>
      <c r="G94" s="134"/>
      <c r="H94" s="134"/>
      <c r="J94" s="134"/>
      <c r="K94" s="134"/>
      <c r="L94" s="134"/>
    </row>
    <row r="95" spans="2:12" s="259" customFormat="1" ht="19" x14ac:dyDescent="0.35">
      <c r="B95" s="134"/>
      <c r="C95" s="134"/>
      <c r="D95" s="134"/>
      <c r="E95" s="134"/>
      <c r="F95" s="134"/>
      <c r="G95" s="134"/>
      <c r="H95" s="134"/>
      <c r="J95" s="134"/>
      <c r="K95" s="134"/>
      <c r="L95" s="134"/>
    </row>
  </sheetData>
  <protectedRanges>
    <protectedRange algorithmName="SHA-512" hashValue="19r0bVvPR7yZA0UiYij7Tv1CBk3noIABvFePbLhCJ4nk3L6A+Fy+RdPPS3STf+a52x4pG2PQK4FAkXK9epnlIA==" saltValue="gQC4yrLvnbJqxYZ0KSEoZA==" spinCount="100000" sqref="B46" name="Government revenues_1_1"/>
    <protectedRange algorithmName="SHA-512" hashValue="19r0bVvPR7yZA0UiYij7Tv1CBk3noIABvFePbLhCJ4nk3L6A+Fy+RdPPS3STf+a52x4pG2PQK4FAkXK9epnlIA==" saltValue="gQC4yrLvnbJqxYZ0KSEoZA==" spinCount="100000" sqref="B41" name="Government revenues_1_2"/>
    <protectedRange algorithmName="SHA-512" hashValue="19r0bVvPR7yZA0UiYij7Tv1CBk3noIABvFePbLhCJ4nk3L6A+Fy+RdPPS3STf+a52x4pG2PQK4FAkXK9epnlIA==" saltValue="gQC4yrLvnbJqxYZ0KSEoZA==" spinCount="100000" sqref="B42" name="Government revenues_1_3"/>
    <protectedRange algorithmName="SHA-512" hashValue="19r0bVvPR7yZA0UiYij7Tv1CBk3noIABvFePbLhCJ4nk3L6A+Fy+RdPPS3STf+a52x4pG2PQK4FAkXK9epnlIA==" saltValue="gQC4yrLvnbJqxYZ0KSEoZA==" spinCount="100000" sqref="B45" name="Government revenues_1_4"/>
    <protectedRange algorithmName="SHA-512" hashValue="19r0bVvPR7yZA0UiYij7Tv1CBk3noIABvFePbLhCJ4nk3L6A+Fy+RdPPS3STf+a52x4pG2PQK4FAkXK9epnlIA==" saltValue="gQC4yrLvnbJqxYZ0KSEoZA==" spinCount="100000" sqref="B48" name="Government revenues_1_5"/>
  </protectedRanges>
  <mergeCells count="20">
    <mergeCell ref="B20:J20"/>
    <mergeCell ref="B2:J2"/>
    <mergeCell ref="B3:J3"/>
    <mergeCell ref="B4:J4"/>
    <mergeCell ref="B5:J5"/>
    <mergeCell ref="B6:J6"/>
    <mergeCell ref="B7:J7"/>
    <mergeCell ref="B8:J8"/>
    <mergeCell ref="B10:J10"/>
    <mergeCell ref="B11:J11"/>
    <mergeCell ref="B12:J12"/>
    <mergeCell ref="B13:J13"/>
    <mergeCell ref="B58:F58"/>
    <mergeCell ref="B59:F59"/>
    <mergeCell ref="B21:E21"/>
    <mergeCell ref="D22:E22"/>
    <mergeCell ref="B50:J50"/>
    <mergeCell ref="B54:J54"/>
    <mergeCell ref="B55:J55"/>
    <mergeCell ref="B57:F57"/>
  </mergeCells>
  <dataValidations count="25">
    <dataValidation allowBlank="1" showInputMessage="1" showErrorMessage="1" promptTitle="Organismo gubernamental receptor" prompt="Ingrese el nombre del organismo gubernamental receptor._x000a__x000a_Por favor, evite utilizar siglas e ingrese el nombre completo." sqref="B15:B18" xr:uid="{4FC402B2-1D90-40F0-BB9B-B2F89E1B7865}"/>
    <dataValidation type="list" allowBlank="1" showInputMessage="1" showErrorMessage="1" promptTitle="Tipo de organismo gubernamental" prompt="Elija de la lista desplegable el tipo de organismo gubernamental._x000a_De ser posible, evite utilizar tipos personalizados." sqref="C15:C18" xr:uid="{C57AA8DC-6C0D-4F60-B1D8-2646E49AD3AC}">
      <formula1>Agency_type</formula1>
    </dataValidation>
    <dataValidation allowBlank="1" showInputMessage="1" showErrorMessage="1" promptTitle="Identificación" prompt="Ingrese el número de identificación correspondiente a la entidad gubernamental informante, si se aplica." sqref="D15:D18" xr:uid="{6D2CCB47-191B-472A-ACC4-49623AB7FA16}"/>
    <dataValidation type="list" allowBlank="1" showInputMessage="1" showErrorMessage="1" sqref="C37:C48" xr:uid="{4A4EC681-7082-4C9D-B582-D8685D933CC6}">
      <formula1>"&lt; Tipo de compañía &gt;,empresas de titularidad estatal y corporaciones públicas, privada"</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52" xr:uid="{18D0D888-6007-4615-9342-CFA494BC7D95}">
      <formula1>"&lt;Unidad&gt;,Sm3,Sm3 o.e.,Barriles,Toneladas,oz,carats,Pce"</formula1>
    </dataValidation>
    <dataValidation type="whole" allowBlank="1" showInputMessage="1" showErrorMessage="1" errorTitle="No editar estas celdas" error="Por favor, no edite estas celdas" sqref="B54" xr:uid="{9D5FBF0A-0ED3-4DE9-992E-3D05E09F6435}">
      <formula1>10000</formula1>
      <formula2>50000</formula2>
    </dataValidation>
    <dataValidation type="whole" showInputMessage="1" showErrorMessage="1" sqref="B57:F59" xr:uid="{C7EC7561-CBAC-4FDA-8713-D1645072E568}">
      <formula1>999999</formula1>
      <formula2>99999999</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2" xr:uid="{ECB831CE-71FC-43C9-9493-77309B1D711F}">
      <formula1>0</formula1>
      <formula2>1000000000000000</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52" xr:uid="{DF49FE78-A324-4172-B89A-1F05F4038AE2}">
      <formula1>0</formula1>
      <formula2>1000000000000000</formula2>
    </dataValidation>
    <dataValidation type="textLength" allowBlank="1" showInputMessage="1" showErrorMessage="1" sqref="C56:F56 A22 A37:A50 B49:K50 A51:K51 A14:E14 A1:K13 A19:B21 A23:E23 G56:J58 B55:B56 F22:K23 F19:L21 C19:E20 F14:K18 B38:B39 K52:K57 B44 B53:J53 A52:A57 A24:H36 J24:K48 I24" xr:uid="{E9DCA0FD-D140-41F3-B87C-5CB97109C562}">
      <formula1>9999999</formula1>
      <formula2>99999999</formula2>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2" xr:uid="{09A72F58-032F-48B3-BEC1-BF82501C1DA7}">
      <formula1>Commodity_names</formula1>
    </dataValidation>
    <dataValidation type="list" allowBlank="1" showInputMessage="1" showErrorMessage="1" sqref="F52" xr:uid="{9AA6CFEF-85B5-4894-9BDE-2CB3307B73D3}">
      <formula1>Project_phases_list</formula1>
    </dataValidation>
    <dataValidation errorStyle="warning" allowBlank="1" showInputMessage="1" showErrorMessage="1" errorTitle="Dirección web" error="Ingrese un enlace en estas celdas" sqref="G37:H48" xr:uid="{3829C4FD-CE81-4181-BA96-BAF16D5F3F92}"/>
    <dataValidation type="textLength" allowBlank="1" showInputMessage="1" showErrorMessage="1" errorTitle="Please do not edit these cells" error="Please do not edit these cells" sqref="B22" xr:uid="{C0E0C9D3-0744-4DAD-B1DB-9F86CF23D526}">
      <formula1>10000</formula1>
      <formula2>50000</formula2>
    </dataValidation>
    <dataValidation allowBlank="1" showInputMessage="1" showErrorMessage="1" promptTitle="Número de referencia" prompt="Ingrese el número de referencia del acuerdo legal: contrato, licencia, arrendamiento, concesión…" sqref="C52" xr:uid="{D8035529-B4DA-43D5-92E5-C517E99BD0FB}"/>
    <dataValidation allowBlank="1" showInputMessage="1" showErrorMessage="1" promptTitle="Empresas afiliadas" prompt="Ingrese las empresas afiliadas al proyecto que correspondan, separadas por comas." sqref="D52" xr:uid="{549CAE6F-BEB8-4D67-B833-21D1521B24E5}"/>
    <dataValidation allowBlank="1" showInputMessage="1" showErrorMessage="1" promptTitle="Dirección web del registro" prompt="Ingrese la dirección web directa del registro u organismo" sqref="D22" xr:uid="{6340556C-320C-4607-92B0-8388BBB1CDAB}"/>
    <dataValidation allowBlank="1" showInputMessage="1" showErrorMessage="1" promptTitle="Nombre del registro" prompt="Ingrese el nombre del registro u organismo" sqref="C22" xr:uid="{4F8BF10B-D53A-45D1-B1D2-8ED6EEC0DCE4}"/>
    <dataValidation allowBlank="1" showInputMessage="1" showErrorMessage="1" promptTitle="Nombre de identificación" prompt="Ingrese la denominación del identificador, p. ej. &quot;Número de identificación fiscal&quot; o similares." sqref="B22" xr:uid="{89D825F2-6641-4E0B-AC2B-C5126096E92D}"/>
    <dataValidation allowBlank="1" showInputMessage="1" showErrorMessage="1" promptTitle="Nombre del proyecto" prompt="Ingrese el nombre del proyecto._x000a__x000a_Por favor, evite utilizar siglas e ingrese el nombre completo." sqref="B52" xr:uid="{7D6271E4-A176-4C21-8FD6-0048EF0E8E0E}"/>
    <dataValidation allowBlank="1" showInputMessage="1" showErrorMessage="1" promptTitle="Ingrese los productos básicos" prompt="Ingrese los productos básicos de la empresa que correspondan, separados por comas." sqref="F37:F41" xr:uid="{B6325B8F-F93F-47A8-9FEE-02C97BA6B6A6}"/>
    <dataValidation allowBlank="1" showInputMessage="1" showErrorMessage="1" promptTitle="Número de identificación" prompt="Indique el número único de identificación, p. ej. el NIF, número societario o similares" sqref="D37:D48" xr:uid="{681C2F11-FDB8-4544-857F-CE2909FA991C}"/>
    <dataValidation allowBlank="1" showInputMessage="1" showErrorMessage="1" promptTitle="Nombre de la empresa" prompt="Ingrese el nombre de la empresa._x000a__x000a_Por favor, evite utilizar siglas e ingrese el nombre completo." sqref="B37 B43 B40" xr:uid="{69876E24-6833-4957-8505-705357C68AD9}"/>
    <dataValidation type="list" allowBlank="1" showInputMessage="1" showErrorMessage="1" promptTitle="Seleccione el sector" prompt="Seleccione de la lista el sector correspondiente a la empresa" sqref="E37:E48" xr:uid="{843CFC14-CFD9-47B3-8109-03CE293AD7BE}">
      <formula1>Sector_list</formula1>
    </dataValidation>
    <dataValidation type="list" showInputMessage="1" showErrorMessage="1" sqref="B45:B48 B41:B42" xr:uid="{B08D38D2-01FE-4497-A866-BC3F6CC6AF52}">
      <formula1>Companies_list</formula1>
    </dataValidation>
  </dataValidations>
  <hyperlinks>
    <hyperlink ref="B8" r:id="rId1" display="Si tiene alguna pregunta, comuníquese a data@eiti.org" xr:uid="{C07B1257-F3D9-44BB-BC4C-FAA7D10E0798}"/>
    <hyperlink ref="B55:F55" r:id="rId2" display="Give us your feedback or report a conflict in the data! Write to us at  data@eiti.org" xr:uid="{8AFF9494-9A2B-40C1-8EAF-1F96FF340B75}"/>
    <hyperlink ref="B54:F54" r:id="rId3" display="Puede acceder a la versión más reciente de las plantillas de datos resumidos en https://eiti.org/es/documento/plantilla-datos-resumidos-del-eiti" xr:uid="{71BACC7C-FF6C-434D-8250-0D004604BF94}"/>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D65D7-6542-4620-88E0-9D52FEC8388F}">
  <dimension ref="A1:V82"/>
  <sheetViews>
    <sheetView showGridLines="0" topLeftCell="A13" zoomScale="90" zoomScaleNormal="90" workbookViewId="0"/>
  </sheetViews>
  <sheetFormatPr defaultColWidth="8.7265625" defaultRowHeight="15" x14ac:dyDescent="0.4"/>
  <cols>
    <col min="1" max="1" width="2.7265625" style="267" customWidth="1"/>
    <col min="2" max="5" width="0" style="267" hidden="1" customWidth="1"/>
    <col min="6" max="6" width="50.453125" style="267" customWidth="1"/>
    <col min="7" max="7" width="16.7265625" style="267" customWidth="1"/>
    <col min="8" max="8" width="86.7265625" style="267" bestFit="1" customWidth="1"/>
    <col min="9" max="9" width="57.81640625" style="267" bestFit="1" customWidth="1"/>
    <col min="10" max="10" width="52.81640625" style="267" customWidth="1"/>
    <col min="11" max="11" width="15.54296875" style="267" bestFit="1" customWidth="1"/>
    <col min="12" max="12" width="2.7265625" style="267" customWidth="1"/>
    <col min="13" max="13" width="19.54296875" style="267" bestFit="1" customWidth="1"/>
    <col min="14" max="14" width="73.453125" style="267" bestFit="1" customWidth="1"/>
    <col min="15" max="15" width="4" style="267" customWidth="1"/>
    <col min="16" max="17" width="8.7265625" style="267"/>
    <col min="18" max="19" width="8.7265625" style="267" customWidth="1"/>
    <col min="20" max="20" width="8.7265625" style="267"/>
    <col min="21" max="21" width="19.81640625" style="267" bestFit="1" customWidth="1"/>
    <col min="22" max="22" width="15.54296875" style="267" bestFit="1" customWidth="1"/>
    <col min="23" max="16384" width="8.7265625" style="267"/>
  </cols>
  <sheetData>
    <row r="1" spans="6:14" s="2" customFormat="1" ht="15.75" hidden="1" customHeight="1" x14ac:dyDescent="0.35"/>
    <row r="2" spans="6:14" s="2" customFormat="1" hidden="1" x14ac:dyDescent="0.35"/>
    <row r="3" spans="6:14" s="2" customFormat="1" hidden="1" x14ac:dyDescent="0.35">
      <c r="N3" s="3" t="s">
        <v>409</v>
      </c>
    </row>
    <row r="4" spans="6:14" s="2" customFormat="1" hidden="1" x14ac:dyDescent="0.35">
      <c r="F4" s="2" t="s">
        <v>410</v>
      </c>
      <c r="N4" s="3">
        <v>45275</v>
      </c>
    </row>
    <row r="5" spans="6:14" s="2" customFormat="1" hidden="1" x14ac:dyDescent="0.35"/>
    <row r="6" spans="6:14" s="2" customFormat="1" hidden="1" x14ac:dyDescent="0.35">
      <c r="F6" s="2" t="s">
        <v>411</v>
      </c>
    </row>
    <row r="7" spans="6:14" s="2" customFormat="1" x14ac:dyDescent="0.35"/>
    <row r="8" spans="6:14" s="2" customFormat="1" x14ac:dyDescent="0.35">
      <c r="F8" s="347" t="s">
        <v>412</v>
      </c>
      <c r="G8" s="347"/>
      <c r="H8" s="347"/>
      <c r="I8" s="347"/>
      <c r="J8" s="347"/>
      <c r="K8" s="347"/>
      <c r="L8" s="347"/>
      <c r="M8" s="347"/>
      <c r="N8" s="347"/>
    </row>
    <row r="9" spans="6:14" s="2" customFormat="1" ht="22.5" x14ac:dyDescent="0.35">
      <c r="F9" s="392" t="s">
        <v>39</v>
      </c>
      <c r="G9" s="392"/>
      <c r="H9" s="392"/>
      <c r="I9" s="392"/>
      <c r="J9" s="392"/>
      <c r="K9" s="392"/>
      <c r="L9" s="392"/>
      <c r="M9" s="392"/>
      <c r="N9" s="392"/>
    </row>
    <row r="10" spans="6:14" s="2" customFormat="1" ht="15" customHeight="1" x14ac:dyDescent="0.35">
      <c r="F10" s="396" t="s">
        <v>413</v>
      </c>
      <c r="G10" s="396"/>
      <c r="H10" s="396"/>
      <c r="I10" s="396"/>
      <c r="J10" s="396"/>
      <c r="K10" s="396"/>
      <c r="L10" s="396"/>
      <c r="M10" s="396"/>
      <c r="N10" s="396"/>
    </row>
    <row r="11" spans="6:14" s="2" customFormat="1" ht="15" customHeight="1" x14ac:dyDescent="0.35">
      <c r="F11" s="349" t="s">
        <v>414</v>
      </c>
      <c r="G11" s="349"/>
      <c r="H11" s="349"/>
      <c r="I11" s="349"/>
      <c r="J11" s="349"/>
      <c r="K11" s="349"/>
      <c r="L11" s="349"/>
      <c r="M11" s="349"/>
      <c r="N11" s="349"/>
    </row>
    <row r="12" spans="6:14" s="2" customFormat="1" ht="15" customHeight="1" x14ac:dyDescent="0.35">
      <c r="F12" s="349" t="s">
        <v>415</v>
      </c>
      <c r="G12" s="349"/>
      <c r="H12" s="349"/>
      <c r="I12" s="349"/>
      <c r="J12" s="349"/>
      <c r="K12" s="349"/>
      <c r="L12" s="349"/>
      <c r="M12" s="349"/>
      <c r="N12" s="349"/>
    </row>
    <row r="13" spans="6:14" s="2" customFormat="1" ht="15" customHeight="1" x14ac:dyDescent="0.35">
      <c r="F13" s="395" t="s">
        <v>416</v>
      </c>
      <c r="G13" s="395"/>
      <c r="H13" s="395"/>
      <c r="I13" s="395"/>
      <c r="J13" s="395"/>
      <c r="K13" s="395"/>
      <c r="L13" s="395"/>
      <c r="M13" s="395"/>
      <c r="N13" s="395"/>
    </row>
    <row r="14" spans="6:14" s="2" customFormat="1" ht="15" customHeight="1" x14ac:dyDescent="0.35">
      <c r="F14" s="383" t="s">
        <v>417</v>
      </c>
      <c r="G14" s="383"/>
      <c r="H14" s="383"/>
      <c r="I14" s="383"/>
      <c r="J14" s="383"/>
      <c r="K14" s="383"/>
      <c r="L14" s="383"/>
      <c r="M14" s="383"/>
      <c r="N14" s="383"/>
    </row>
    <row r="15" spans="6:14" s="2" customFormat="1" ht="15" customHeight="1" x14ac:dyDescent="0.35">
      <c r="F15" s="384" t="s">
        <v>418</v>
      </c>
      <c r="G15" s="384"/>
      <c r="H15" s="384"/>
      <c r="I15" s="384"/>
      <c r="J15" s="384"/>
      <c r="K15" s="384"/>
      <c r="L15" s="384"/>
      <c r="M15" s="384"/>
      <c r="N15" s="384"/>
    </row>
    <row r="16" spans="6:14" s="2" customFormat="1" x14ac:dyDescent="0.4">
      <c r="F16" s="385" t="s">
        <v>43</v>
      </c>
      <c r="G16" s="385"/>
      <c r="H16" s="385"/>
      <c r="I16" s="385"/>
      <c r="J16" s="385"/>
      <c r="K16" s="385"/>
      <c r="L16" s="385"/>
      <c r="M16" s="385"/>
      <c r="N16" s="385"/>
    </row>
    <row r="17" spans="1:21" s="2" customFormat="1" x14ac:dyDescent="0.35"/>
    <row r="18" spans="1:21" s="2" customFormat="1" ht="22.5" x14ac:dyDescent="0.35">
      <c r="F18" s="386" t="s">
        <v>419</v>
      </c>
      <c r="G18" s="386"/>
      <c r="H18" s="386"/>
      <c r="I18" s="386"/>
      <c r="J18" s="386"/>
      <c r="K18" s="386"/>
      <c r="M18" s="387" t="s">
        <v>420</v>
      </c>
      <c r="N18" s="387"/>
    </row>
    <row r="19" spans="1:21" s="2" customFormat="1" ht="15.65" customHeight="1" x14ac:dyDescent="0.35">
      <c r="M19" s="388" t="s">
        <v>421</v>
      </c>
      <c r="N19" s="389"/>
    </row>
    <row r="20" spans="1:21" ht="15" customHeight="1" x14ac:dyDescent="0.4">
      <c r="F20" s="390" t="s">
        <v>422</v>
      </c>
      <c r="G20" s="390"/>
      <c r="H20" s="390"/>
      <c r="I20" s="390"/>
      <c r="J20" s="390"/>
      <c r="K20" s="391"/>
      <c r="M20" s="2"/>
      <c r="N20" s="2"/>
    </row>
    <row r="21" spans="1:21" ht="22.5" x14ac:dyDescent="0.4">
      <c r="B21" s="275" t="s">
        <v>423</v>
      </c>
      <c r="C21" s="275" t="s">
        <v>424</v>
      </c>
      <c r="D21" s="275" t="s">
        <v>425</v>
      </c>
      <c r="E21" s="275" t="s">
        <v>426</v>
      </c>
      <c r="F21" s="267" t="s">
        <v>427</v>
      </c>
      <c r="G21" s="267" t="s">
        <v>328</v>
      </c>
      <c r="H21" s="267" t="s">
        <v>428</v>
      </c>
      <c r="I21" s="267" t="s">
        <v>429</v>
      </c>
      <c r="J21" s="267" t="s">
        <v>430</v>
      </c>
      <c r="K21" s="2" t="s">
        <v>407</v>
      </c>
      <c r="M21" s="392" t="s">
        <v>431</v>
      </c>
      <c r="N21" s="392"/>
    </row>
    <row r="22" spans="1:21" s="276" customFormat="1" ht="20.149999999999999" customHeight="1" x14ac:dyDescent="0.4">
      <c r="B22" s="277" t="s">
        <v>432</v>
      </c>
      <c r="C22" s="277" t="s">
        <v>432</v>
      </c>
      <c r="D22" s="277" t="s">
        <v>432</v>
      </c>
      <c r="E22" s="277" t="s">
        <v>432</v>
      </c>
      <c r="F22" s="276" t="s">
        <v>433</v>
      </c>
      <c r="G22" s="52" t="s">
        <v>335</v>
      </c>
      <c r="H22" s="276" t="s">
        <v>434</v>
      </c>
      <c r="I22" s="276" t="s">
        <v>311</v>
      </c>
      <c r="J22" s="278">
        <v>10175847716.349998</v>
      </c>
      <c r="K22" s="276" t="s">
        <v>57</v>
      </c>
      <c r="M22" s="393" t="s">
        <v>435</v>
      </c>
      <c r="N22" s="393"/>
    </row>
    <row r="23" spans="1:21" s="276" customFormat="1" ht="15.75" customHeight="1" x14ac:dyDescent="0.4">
      <c r="B23" s="277" t="s">
        <v>432</v>
      </c>
      <c r="C23" s="277" t="s">
        <v>432</v>
      </c>
      <c r="D23" s="277" t="s">
        <v>432</v>
      </c>
      <c r="E23" s="277" t="s">
        <v>432</v>
      </c>
      <c r="F23" s="276" t="s">
        <v>436</v>
      </c>
      <c r="G23" s="52" t="s">
        <v>335</v>
      </c>
      <c r="H23" s="276" t="s">
        <v>437</v>
      </c>
      <c r="I23" s="276" t="s">
        <v>311</v>
      </c>
      <c r="J23" s="278">
        <v>18639831019.610001</v>
      </c>
      <c r="K23" s="276" t="s">
        <v>57</v>
      </c>
      <c r="M23" s="393"/>
      <c r="N23" s="393"/>
    </row>
    <row r="24" spans="1:21" s="276" customFormat="1" ht="15.75" customHeight="1" x14ac:dyDescent="0.4">
      <c r="A24" s="279"/>
      <c r="B24" s="280" t="s">
        <v>432</v>
      </c>
      <c r="C24" s="280" t="s">
        <v>432</v>
      </c>
      <c r="D24" s="280" t="s">
        <v>432</v>
      </c>
      <c r="E24" s="280" t="s">
        <v>432</v>
      </c>
      <c r="F24" s="279" t="s">
        <v>438</v>
      </c>
      <c r="G24" s="281" t="s">
        <v>335</v>
      </c>
      <c r="H24" s="279" t="s">
        <v>439</v>
      </c>
      <c r="I24" s="279" t="s">
        <v>311</v>
      </c>
      <c r="J24" s="282">
        <v>7977076404.6899977</v>
      </c>
      <c r="K24" s="279" t="s">
        <v>57</v>
      </c>
      <c r="M24" s="393"/>
      <c r="N24" s="393"/>
    </row>
    <row r="25" spans="1:21" s="276" customFormat="1" ht="15.75" customHeight="1" x14ac:dyDescent="0.4">
      <c r="A25" s="279"/>
      <c r="B25" s="280" t="s">
        <v>432</v>
      </c>
      <c r="C25" s="280" t="s">
        <v>432</v>
      </c>
      <c r="D25" s="280" t="s">
        <v>432</v>
      </c>
      <c r="E25" s="280" t="s">
        <v>432</v>
      </c>
      <c r="F25" s="279" t="s">
        <v>438</v>
      </c>
      <c r="G25" s="281" t="s">
        <v>335</v>
      </c>
      <c r="H25" s="279" t="s">
        <v>440</v>
      </c>
      <c r="I25" s="279" t="s">
        <v>311</v>
      </c>
      <c r="J25" s="282">
        <v>4277993340.77</v>
      </c>
      <c r="K25" s="279" t="s">
        <v>57</v>
      </c>
      <c r="M25" s="393"/>
      <c r="N25" s="393"/>
    </row>
    <row r="26" spans="1:21" s="276" customFormat="1" ht="15.75" customHeight="1" x14ac:dyDescent="0.4">
      <c r="A26" s="279"/>
      <c r="B26" s="280" t="s">
        <v>432</v>
      </c>
      <c r="C26" s="280" t="s">
        <v>432</v>
      </c>
      <c r="D26" s="280" t="s">
        <v>432</v>
      </c>
      <c r="E26" s="280" t="s">
        <v>432</v>
      </c>
      <c r="F26" s="279" t="s">
        <v>441</v>
      </c>
      <c r="G26" s="281" t="s">
        <v>335</v>
      </c>
      <c r="H26" s="279" t="s">
        <v>442</v>
      </c>
      <c r="I26" s="279" t="s">
        <v>311</v>
      </c>
      <c r="J26" s="282">
        <v>1845020502.3799999</v>
      </c>
      <c r="K26" s="279" t="s">
        <v>57</v>
      </c>
      <c r="M26" s="393"/>
      <c r="N26" s="393"/>
    </row>
    <row r="27" spans="1:21" s="276" customFormat="1" ht="16" x14ac:dyDescent="0.4">
      <c r="B27" s="277" t="s">
        <v>432</v>
      </c>
      <c r="C27" s="277" t="s">
        <v>432</v>
      </c>
      <c r="D27" s="277" t="s">
        <v>432</v>
      </c>
      <c r="E27" s="277" t="s">
        <v>432</v>
      </c>
      <c r="F27" s="276" t="s">
        <v>443</v>
      </c>
      <c r="G27" s="52" t="s">
        <v>335</v>
      </c>
      <c r="H27" s="276" t="s">
        <v>444</v>
      </c>
      <c r="I27" s="276" t="s">
        <v>311</v>
      </c>
      <c r="J27" s="278">
        <v>36718197.829999998</v>
      </c>
      <c r="K27" s="276" t="s">
        <v>57</v>
      </c>
      <c r="M27" s="394" t="s">
        <v>445</v>
      </c>
      <c r="N27" s="394"/>
    </row>
    <row r="28" spans="1:21" s="276" customFormat="1" ht="16" x14ac:dyDescent="0.4">
      <c r="B28" s="277" t="s">
        <v>432</v>
      </c>
      <c r="C28" s="277" t="s">
        <v>432</v>
      </c>
      <c r="D28" s="277" t="s">
        <v>432</v>
      </c>
      <c r="E28" s="277" t="s">
        <v>432</v>
      </c>
      <c r="F28" s="276" t="s">
        <v>446</v>
      </c>
      <c r="G28" s="52" t="s">
        <v>335</v>
      </c>
      <c r="H28" s="276" t="s">
        <v>447</v>
      </c>
      <c r="I28" s="276" t="s">
        <v>311</v>
      </c>
      <c r="J28" s="278">
        <v>1288613180.71</v>
      </c>
      <c r="K28" s="276" t="s">
        <v>57</v>
      </c>
      <c r="M28" s="394" t="s">
        <v>448</v>
      </c>
      <c r="N28" s="394"/>
    </row>
    <row r="29" spans="1:21" s="276" customFormat="1" ht="16.5" thickBot="1" x14ac:dyDescent="0.45">
      <c r="B29" s="277" t="s">
        <v>432</v>
      </c>
      <c r="C29" s="277" t="s">
        <v>432</v>
      </c>
      <c r="D29" s="277" t="s">
        <v>432</v>
      </c>
      <c r="E29" s="277" t="s">
        <v>432</v>
      </c>
      <c r="F29" s="276" t="s">
        <v>433</v>
      </c>
      <c r="G29" s="52" t="s">
        <v>335</v>
      </c>
      <c r="H29" s="276" t="s">
        <v>449</v>
      </c>
      <c r="I29" s="276" t="s">
        <v>311</v>
      </c>
      <c r="J29" s="278">
        <v>708826.63</v>
      </c>
      <c r="K29" s="276" t="s">
        <v>57</v>
      </c>
      <c r="M29" s="283"/>
      <c r="N29" s="283"/>
    </row>
    <row r="30" spans="1:21" s="276" customFormat="1" ht="16" x14ac:dyDescent="0.4">
      <c r="B30" s="277" t="s">
        <v>432</v>
      </c>
      <c r="C30" s="277" t="s">
        <v>432</v>
      </c>
      <c r="D30" s="277" t="s">
        <v>432</v>
      </c>
      <c r="E30" s="277" t="s">
        <v>432</v>
      </c>
      <c r="F30" s="276" t="s">
        <v>450</v>
      </c>
      <c r="G30" s="52" t="s">
        <v>335</v>
      </c>
      <c r="H30" s="276" t="s">
        <v>451</v>
      </c>
      <c r="I30" s="276" t="s">
        <v>311</v>
      </c>
      <c r="J30" s="278">
        <v>227451258.23999998</v>
      </c>
      <c r="K30" s="276" t="s">
        <v>57</v>
      </c>
      <c r="P30" s="98"/>
      <c r="Q30" s="52"/>
      <c r="R30" s="284"/>
      <c r="S30" s="52"/>
      <c r="T30" s="284"/>
      <c r="U30" s="52"/>
    </row>
    <row r="31" spans="1:21" s="276" customFormat="1" ht="16" x14ac:dyDescent="0.4">
      <c r="B31" s="277" t="s">
        <v>432</v>
      </c>
      <c r="C31" s="277" t="s">
        <v>432</v>
      </c>
      <c r="D31" s="277" t="s">
        <v>432</v>
      </c>
      <c r="E31" s="277" t="s">
        <v>432</v>
      </c>
      <c r="F31" s="276" t="s">
        <v>452</v>
      </c>
      <c r="G31" s="276" t="s">
        <v>335</v>
      </c>
      <c r="H31" s="276" t="s">
        <v>453</v>
      </c>
      <c r="I31" s="276" t="s">
        <v>318</v>
      </c>
      <c r="J31" s="285">
        <v>679154.76</v>
      </c>
      <c r="K31" s="276" t="s">
        <v>57</v>
      </c>
      <c r="P31" s="382"/>
      <c r="Q31" s="382"/>
      <c r="R31" s="382"/>
      <c r="S31" s="382"/>
      <c r="T31" s="382"/>
      <c r="U31" s="382"/>
    </row>
    <row r="32" spans="1:21" s="276" customFormat="1" ht="16" x14ac:dyDescent="0.4">
      <c r="B32" s="277" t="s">
        <v>432</v>
      </c>
      <c r="C32" s="277" t="s">
        <v>432</v>
      </c>
      <c r="D32" s="277" t="s">
        <v>432</v>
      </c>
      <c r="E32" s="277" t="s">
        <v>432</v>
      </c>
      <c r="F32" s="276" t="s">
        <v>443</v>
      </c>
      <c r="G32" s="276" t="s">
        <v>380</v>
      </c>
      <c r="H32" s="276" t="s">
        <v>444</v>
      </c>
      <c r="I32" s="276" t="s">
        <v>311</v>
      </c>
      <c r="J32" s="285">
        <v>92341468010.36998</v>
      </c>
      <c r="K32" s="276" t="s">
        <v>57</v>
      </c>
    </row>
    <row r="33" spans="2:21" s="276" customFormat="1" ht="16" x14ac:dyDescent="0.4">
      <c r="B33" s="277" t="s">
        <v>432</v>
      </c>
      <c r="C33" s="277" t="s">
        <v>432</v>
      </c>
      <c r="D33" s="277" t="s">
        <v>432</v>
      </c>
      <c r="E33" s="277" t="s">
        <v>432</v>
      </c>
      <c r="F33" s="276" t="s">
        <v>441</v>
      </c>
      <c r="G33" s="276" t="s">
        <v>380</v>
      </c>
      <c r="H33" s="276" t="s">
        <v>442</v>
      </c>
      <c r="I33" s="276" t="s">
        <v>311</v>
      </c>
      <c r="J33" s="285">
        <v>37611157996.81002</v>
      </c>
      <c r="K33" s="276" t="s">
        <v>57</v>
      </c>
    </row>
    <row r="34" spans="2:21" s="276" customFormat="1" ht="16" x14ac:dyDescent="0.4">
      <c r="B34" s="277" t="s">
        <v>432</v>
      </c>
      <c r="C34" s="277" t="s">
        <v>432</v>
      </c>
      <c r="D34" s="277" t="s">
        <v>432</v>
      </c>
      <c r="E34" s="277" t="s">
        <v>432</v>
      </c>
      <c r="F34" s="276" t="s">
        <v>433</v>
      </c>
      <c r="G34" s="276" t="s">
        <v>380</v>
      </c>
      <c r="H34" s="276" t="s">
        <v>434</v>
      </c>
      <c r="I34" s="276" t="s">
        <v>311</v>
      </c>
      <c r="J34" s="285">
        <v>77568236441.459991</v>
      </c>
      <c r="K34" s="276" t="s">
        <v>57</v>
      </c>
    </row>
    <row r="35" spans="2:21" s="276" customFormat="1" ht="16" x14ac:dyDescent="0.4">
      <c r="B35" s="286" t="s">
        <v>432</v>
      </c>
      <c r="C35" s="286" t="s">
        <v>432</v>
      </c>
      <c r="D35" s="286" t="s">
        <v>432</v>
      </c>
      <c r="E35" s="286" t="s">
        <v>432</v>
      </c>
      <c r="F35" s="279" t="s">
        <v>438</v>
      </c>
      <c r="G35" s="279" t="s">
        <v>380</v>
      </c>
      <c r="H35" s="279" t="s">
        <v>439</v>
      </c>
      <c r="I35" s="279" t="s">
        <v>311</v>
      </c>
      <c r="J35" s="287">
        <v>19364301862.909996</v>
      </c>
      <c r="K35" s="279" t="s">
        <v>57</v>
      </c>
    </row>
    <row r="36" spans="2:21" s="276" customFormat="1" ht="16" x14ac:dyDescent="0.4">
      <c r="B36" s="277" t="s">
        <v>432</v>
      </c>
      <c r="C36" s="277" t="s">
        <v>432</v>
      </c>
      <c r="D36" s="277" t="s">
        <v>432</v>
      </c>
      <c r="E36" s="277" t="s">
        <v>432</v>
      </c>
      <c r="F36" s="276" t="s">
        <v>436</v>
      </c>
      <c r="G36" s="276" t="s">
        <v>380</v>
      </c>
      <c r="H36" s="276" t="s">
        <v>437</v>
      </c>
      <c r="I36" s="276" t="s">
        <v>311</v>
      </c>
      <c r="J36" s="285">
        <v>34864905905.619987</v>
      </c>
      <c r="K36" s="276" t="s">
        <v>57</v>
      </c>
    </row>
    <row r="37" spans="2:21" s="276" customFormat="1" ht="16" x14ac:dyDescent="0.4">
      <c r="B37" s="277" t="s">
        <v>432</v>
      </c>
      <c r="C37" s="277" t="s">
        <v>432</v>
      </c>
      <c r="D37" s="277" t="s">
        <v>432</v>
      </c>
      <c r="E37" s="277" t="s">
        <v>432</v>
      </c>
      <c r="F37" s="276" t="s">
        <v>438</v>
      </c>
      <c r="G37" s="276" t="s">
        <v>380</v>
      </c>
      <c r="H37" s="276" t="s">
        <v>440</v>
      </c>
      <c r="I37" s="276" t="s">
        <v>311</v>
      </c>
      <c r="J37" s="285">
        <v>8163393838.8199987</v>
      </c>
      <c r="K37" s="276" t="s">
        <v>57</v>
      </c>
    </row>
    <row r="38" spans="2:21" s="276" customFormat="1" ht="16" x14ac:dyDescent="0.4">
      <c r="B38" s="277" t="s">
        <v>432</v>
      </c>
      <c r="C38" s="277" t="s">
        <v>432</v>
      </c>
      <c r="D38" s="277" t="s">
        <v>432</v>
      </c>
      <c r="E38" s="277" t="s">
        <v>432</v>
      </c>
      <c r="F38" s="276" t="s">
        <v>454</v>
      </c>
      <c r="G38" s="276" t="s">
        <v>380</v>
      </c>
      <c r="H38" s="276" t="s">
        <v>455</v>
      </c>
      <c r="I38" s="276" t="s">
        <v>314</v>
      </c>
      <c r="J38" s="285">
        <v>7094305373.6109438</v>
      </c>
      <c r="K38" s="276" t="s">
        <v>57</v>
      </c>
    </row>
    <row r="39" spans="2:21" s="276" customFormat="1" ht="16" x14ac:dyDescent="0.4">
      <c r="B39" s="277" t="s">
        <v>432</v>
      </c>
      <c r="C39" s="277" t="s">
        <v>432</v>
      </c>
      <c r="D39" s="277" t="s">
        <v>432</v>
      </c>
      <c r="E39" s="277" t="s">
        <v>432</v>
      </c>
      <c r="F39" s="276" t="s">
        <v>446</v>
      </c>
      <c r="G39" s="276" t="s">
        <v>380</v>
      </c>
      <c r="H39" s="276" t="s">
        <v>447</v>
      </c>
      <c r="I39" s="276" t="s">
        <v>311</v>
      </c>
      <c r="J39" s="285">
        <v>13901439188.270002</v>
      </c>
      <c r="K39" s="276" t="s">
        <v>57</v>
      </c>
      <c r="U39" s="288"/>
    </row>
    <row r="40" spans="2:21" s="276" customFormat="1" ht="16" x14ac:dyDescent="0.4">
      <c r="B40" s="277" t="s">
        <v>432</v>
      </c>
      <c r="C40" s="277" t="s">
        <v>432</v>
      </c>
      <c r="D40" s="277" t="s">
        <v>432</v>
      </c>
      <c r="E40" s="277" t="s">
        <v>432</v>
      </c>
      <c r="F40" s="276" t="s">
        <v>456</v>
      </c>
      <c r="G40" s="276" t="s">
        <v>380</v>
      </c>
      <c r="H40" s="276" t="s">
        <v>457</v>
      </c>
      <c r="I40" s="276" t="s">
        <v>311</v>
      </c>
      <c r="J40" s="285">
        <v>1454856096.8599999</v>
      </c>
      <c r="K40" s="276" t="s">
        <v>57</v>
      </c>
      <c r="U40" s="289"/>
    </row>
    <row r="41" spans="2:21" s="276" customFormat="1" ht="16" x14ac:dyDescent="0.4">
      <c r="B41" s="277" t="s">
        <v>432</v>
      </c>
      <c r="C41" s="277" t="s">
        <v>432</v>
      </c>
      <c r="D41" s="277" t="s">
        <v>432</v>
      </c>
      <c r="E41" s="277" t="s">
        <v>432</v>
      </c>
      <c r="F41" s="276" t="s">
        <v>458</v>
      </c>
      <c r="G41" s="276" t="s">
        <v>380</v>
      </c>
      <c r="H41" s="276" t="s">
        <v>459</v>
      </c>
      <c r="I41" s="276" t="s">
        <v>311</v>
      </c>
      <c r="J41" s="285">
        <v>268133054.59000003</v>
      </c>
      <c r="K41" s="276" t="s">
        <v>57</v>
      </c>
    </row>
    <row r="42" spans="2:21" s="276" customFormat="1" ht="16" x14ac:dyDescent="0.4">
      <c r="B42" s="277" t="s">
        <v>432</v>
      </c>
      <c r="C42" s="277" t="s">
        <v>432</v>
      </c>
      <c r="D42" s="277" t="s">
        <v>432</v>
      </c>
      <c r="E42" s="277" t="s">
        <v>432</v>
      </c>
      <c r="F42" s="276" t="s">
        <v>456</v>
      </c>
      <c r="G42" s="276" t="s">
        <v>380</v>
      </c>
      <c r="H42" s="276" t="s">
        <v>460</v>
      </c>
      <c r="I42" s="276" t="s">
        <v>311</v>
      </c>
      <c r="J42" s="285">
        <v>824744946.20000005</v>
      </c>
      <c r="K42" s="276" t="s">
        <v>57</v>
      </c>
    </row>
    <row r="43" spans="2:21" s="276" customFormat="1" ht="16" x14ac:dyDescent="0.4">
      <c r="B43" s="277" t="s">
        <v>432</v>
      </c>
      <c r="C43" s="277" t="s">
        <v>432</v>
      </c>
      <c r="D43" s="277" t="s">
        <v>432</v>
      </c>
      <c r="E43" s="277" t="s">
        <v>432</v>
      </c>
      <c r="F43" s="276" t="s">
        <v>461</v>
      </c>
      <c r="G43" s="276" t="s">
        <v>380</v>
      </c>
      <c r="H43" s="276" t="s">
        <v>462</v>
      </c>
      <c r="I43" s="276" t="s">
        <v>314</v>
      </c>
      <c r="J43" s="285">
        <v>0</v>
      </c>
      <c r="K43" s="276" t="s">
        <v>57</v>
      </c>
    </row>
    <row r="44" spans="2:21" s="276" customFormat="1" ht="16" x14ac:dyDescent="0.4">
      <c r="B44" s="286" t="s">
        <v>432</v>
      </c>
      <c r="C44" s="286" t="s">
        <v>432</v>
      </c>
      <c r="D44" s="286" t="s">
        <v>432</v>
      </c>
      <c r="E44" s="286" t="s">
        <v>432</v>
      </c>
      <c r="F44" s="276" t="s">
        <v>433</v>
      </c>
      <c r="G44" s="276" t="s">
        <v>380</v>
      </c>
      <c r="H44" s="276" t="s">
        <v>449</v>
      </c>
      <c r="I44" s="276" t="s">
        <v>311</v>
      </c>
      <c r="J44" s="285">
        <v>0</v>
      </c>
      <c r="K44" s="276" t="s">
        <v>57</v>
      </c>
    </row>
    <row r="45" spans="2:21" s="276" customFormat="1" ht="16" x14ac:dyDescent="0.4">
      <c r="B45" s="277" t="s">
        <v>432</v>
      </c>
      <c r="C45" s="277" t="s">
        <v>432</v>
      </c>
      <c r="D45" s="277" t="s">
        <v>432</v>
      </c>
      <c r="E45" s="277" t="s">
        <v>432</v>
      </c>
      <c r="F45" s="276" t="s">
        <v>463</v>
      </c>
      <c r="G45" s="276" t="s">
        <v>380</v>
      </c>
      <c r="H45" s="276" t="s">
        <v>464</v>
      </c>
      <c r="I45" s="276" t="s">
        <v>314</v>
      </c>
      <c r="J45" s="285">
        <v>338297507.63958395</v>
      </c>
      <c r="K45" s="276" t="s">
        <v>57</v>
      </c>
    </row>
    <row r="46" spans="2:21" s="276" customFormat="1" ht="16" x14ac:dyDescent="0.4">
      <c r="B46" s="277" t="s">
        <v>432</v>
      </c>
      <c r="C46" s="277" t="s">
        <v>432</v>
      </c>
      <c r="D46" s="277" t="s">
        <v>432</v>
      </c>
      <c r="E46" s="277" t="s">
        <v>432</v>
      </c>
      <c r="F46" s="276" t="s">
        <v>450</v>
      </c>
      <c r="G46" s="276" t="s">
        <v>380</v>
      </c>
      <c r="H46" s="276" t="s">
        <v>451</v>
      </c>
      <c r="I46" s="276" t="s">
        <v>311</v>
      </c>
      <c r="J46" s="285">
        <v>5088447758.9799986</v>
      </c>
      <c r="K46" s="276" t="s">
        <v>57</v>
      </c>
    </row>
    <row r="47" spans="2:21" s="276" customFormat="1" ht="16" x14ac:dyDescent="0.4">
      <c r="B47" s="277" t="s">
        <v>432</v>
      </c>
      <c r="C47" s="277" t="s">
        <v>432</v>
      </c>
      <c r="D47" s="277" t="s">
        <v>432</v>
      </c>
      <c r="E47" s="277" t="s">
        <v>432</v>
      </c>
      <c r="F47" s="276" t="s">
        <v>452</v>
      </c>
      <c r="G47" s="276" t="s">
        <v>380</v>
      </c>
      <c r="H47" s="276" t="s">
        <v>453</v>
      </c>
      <c r="I47" s="276" t="s">
        <v>318</v>
      </c>
      <c r="J47" s="285">
        <v>5806077.2699999996</v>
      </c>
      <c r="K47" s="276" t="s">
        <v>57</v>
      </c>
    </row>
    <row r="48" spans="2:21" ht="15.5" thickBot="1" x14ac:dyDescent="0.45"/>
    <row r="49" spans="6:22" ht="15.5" thickBot="1" x14ac:dyDescent="0.45">
      <c r="I49" s="290" t="s">
        <v>465</v>
      </c>
      <c r="J49" s="291">
        <f>SUMIF(Government_revenues_table[Currency],"USD",Government_revenues_table[Revenue value])+(IFERROR(SUMIF(Government_revenues_table[Currency],"&lt;&gt;USD",Government_revenues_table[Revenue value])/'Part 1 - About'!$E$47,0))</f>
        <v>3608232804.344058</v>
      </c>
      <c r="V49" s="292"/>
    </row>
    <row r="50" spans="6:22" ht="21" customHeight="1" thickBot="1" x14ac:dyDescent="0.45">
      <c r="J50" s="292"/>
    </row>
    <row r="51" spans="6:22" ht="16.5" thickBot="1" x14ac:dyDescent="0.45">
      <c r="I51" s="290" t="s">
        <v>466</v>
      </c>
      <c r="J51" s="332">
        <f>IF('Part 1 - About'!$E$46="USD",0,SUMIF(Government_revenues_table[Currency],'Part 1 - About'!$E$46,Government_revenues_table[Revenue value]))+(IFERROR(SUMIF(Government_revenues_table[Currency],"USD",Government_revenues_table[Revenue value])*'Part 1 - About'!$E$47,0))</f>
        <v>343359433661.38055</v>
      </c>
    </row>
    <row r="55" spans="6:22" ht="22.5" x14ac:dyDescent="0.4">
      <c r="F55" s="293" t="s">
        <v>467</v>
      </c>
      <c r="G55" s="293"/>
      <c r="H55" s="294"/>
      <c r="I55" s="294"/>
      <c r="J55" s="294"/>
      <c r="K55" s="294"/>
    </row>
    <row r="56" spans="6:22" x14ac:dyDescent="0.4">
      <c r="F56" s="295" t="s">
        <v>468</v>
      </c>
      <c r="G56" s="296"/>
      <c r="H56" s="296"/>
      <c r="I56" s="296"/>
      <c r="J56" s="297"/>
      <c r="K56" s="296"/>
    </row>
    <row r="57" spans="6:22" x14ac:dyDescent="0.4">
      <c r="F57" s="295"/>
      <c r="G57" s="296"/>
      <c r="H57" s="296"/>
      <c r="I57" s="296"/>
      <c r="J57" s="297"/>
      <c r="K57" s="296"/>
    </row>
    <row r="58" spans="6:22" x14ac:dyDescent="0.4">
      <c r="F58" s="295"/>
      <c r="G58" s="296"/>
      <c r="H58" s="296"/>
      <c r="I58" s="296"/>
      <c r="J58" s="297"/>
      <c r="K58" s="296"/>
    </row>
    <row r="59" spans="6:22" x14ac:dyDescent="0.4">
      <c r="F59" s="295" t="s">
        <v>469</v>
      </c>
      <c r="G59" s="296" t="s">
        <v>470</v>
      </c>
      <c r="H59" s="296"/>
      <c r="I59" s="296"/>
      <c r="J59" s="297"/>
      <c r="K59" s="296"/>
    </row>
    <row r="60" spans="6:22" x14ac:dyDescent="0.4">
      <c r="F60" s="295" t="s">
        <v>471</v>
      </c>
      <c r="G60" s="296" t="s">
        <v>472</v>
      </c>
      <c r="H60" s="296"/>
      <c r="I60" s="296"/>
      <c r="J60" s="297"/>
      <c r="K60" s="296"/>
    </row>
    <row r="61" spans="6:22" x14ac:dyDescent="0.4">
      <c r="F61" s="295"/>
      <c r="G61" s="298" t="s">
        <v>328</v>
      </c>
      <c r="H61" s="298" t="s">
        <v>428</v>
      </c>
      <c r="I61" s="298" t="s">
        <v>429</v>
      </c>
      <c r="J61" s="299" t="s">
        <v>430</v>
      </c>
      <c r="K61" s="298" t="s">
        <v>407</v>
      </c>
    </row>
    <row r="62" spans="6:22" x14ac:dyDescent="0.4">
      <c r="F62" s="295"/>
      <c r="G62" s="300" t="s">
        <v>84</v>
      </c>
      <c r="H62" s="300" t="s">
        <v>473</v>
      </c>
      <c r="I62" s="300" t="s">
        <v>474</v>
      </c>
      <c r="J62" s="301">
        <v>987654321</v>
      </c>
      <c r="K62" s="302" t="s">
        <v>174</v>
      </c>
    </row>
    <row r="63" spans="6:22" x14ac:dyDescent="0.4">
      <c r="F63" s="295"/>
      <c r="G63" s="296" t="s">
        <v>335</v>
      </c>
      <c r="H63" s="296" t="s">
        <v>475</v>
      </c>
      <c r="I63" s="296" t="s">
        <v>474</v>
      </c>
      <c r="J63" s="297">
        <v>123456</v>
      </c>
      <c r="K63" s="296" t="s">
        <v>174</v>
      </c>
    </row>
    <row r="64" spans="6:22" ht="15.5" thickBot="1" x14ac:dyDescent="0.45">
      <c r="F64" s="295"/>
      <c r="G64" s="303" t="s">
        <v>476</v>
      </c>
      <c r="H64" s="303"/>
      <c r="I64" s="303"/>
      <c r="J64" s="304">
        <v>987777777</v>
      </c>
      <c r="K64" s="303" t="s">
        <v>174</v>
      </c>
    </row>
    <row r="65" spans="6:14" ht="15.5" thickTop="1" x14ac:dyDescent="0.4">
      <c r="F65" s="295" t="s">
        <v>477</v>
      </c>
      <c r="G65" s="296" t="s">
        <v>478</v>
      </c>
      <c r="H65" s="296"/>
      <c r="I65" s="296"/>
      <c r="J65" s="297"/>
      <c r="K65" s="296"/>
    </row>
    <row r="66" spans="6:14" x14ac:dyDescent="0.4">
      <c r="F66" s="295" t="s">
        <v>479</v>
      </c>
      <c r="G66" s="296" t="s">
        <v>478</v>
      </c>
      <c r="H66" s="296"/>
      <c r="I66" s="296"/>
      <c r="J66" s="297"/>
      <c r="K66" s="296"/>
    </row>
    <row r="67" spans="6:14" x14ac:dyDescent="0.4">
      <c r="F67" s="295" t="s">
        <v>480</v>
      </c>
      <c r="G67" s="296" t="s">
        <v>478</v>
      </c>
      <c r="H67" s="296"/>
      <c r="I67" s="296"/>
      <c r="J67" s="297"/>
      <c r="K67" s="296"/>
    </row>
    <row r="68" spans="6:14" x14ac:dyDescent="0.4">
      <c r="F68" s="295"/>
      <c r="G68" s="296"/>
      <c r="H68" s="296"/>
      <c r="I68" s="296"/>
      <c r="J68" s="297"/>
      <c r="K68" s="296"/>
    </row>
    <row r="69" spans="6:14" x14ac:dyDescent="0.4">
      <c r="F69" s="295"/>
      <c r="G69" s="331"/>
      <c r="H69" s="296"/>
      <c r="I69" s="296"/>
      <c r="J69" s="297"/>
      <c r="K69" s="296"/>
    </row>
    <row r="70" spans="6:14" ht="18.75" customHeight="1" x14ac:dyDescent="0.4">
      <c r="F70" s="295"/>
      <c r="G70" s="296"/>
      <c r="H70" s="296"/>
      <c r="I70" s="296"/>
      <c r="J70" s="297"/>
      <c r="K70" s="296"/>
    </row>
    <row r="71" spans="6:14" ht="15.75" customHeight="1" x14ac:dyDescent="0.4">
      <c r="F71" s="295"/>
      <c r="G71" s="296"/>
      <c r="H71" s="296"/>
      <c r="I71" s="296"/>
      <c r="J71" s="297"/>
      <c r="K71" s="296"/>
    </row>
    <row r="72" spans="6:14" x14ac:dyDescent="0.4">
      <c r="F72" s="295"/>
      <c r="G72" s="296"/>
      <c r="H72" s="296"/>
      <c r="I72" s="296"/>
      <c r="J72" s="297"/>
      <c r="K72" s="296"/>
    </row>
    <row r="73" spans="6:14" x14ac:dyDescent="0.4">
      <c r="F73" s="295"/>
      <c r="G73" s="296"/>
      <c r="H73" s="296"/>
      <c r="I73" s="296"/>
      <c r="J73" s="297"/>
      <c r="K73" s="296"/>
    </row>
    <row r="74" spans="6:14" x14ac:dyDescent="0.4">
      <c r="F74" s="29"/>
      <c r="G74" s="29"/>
      <c r="H74" s="29"/>
      <c r="I74" s="29"/>
      <c r="J74" s="29"/>
      <c r="K74" s="29"/>
    </row>
    <row r="75" spans="6:14" ht="15.75" customHeight="1" thickBot="1" x14ac:dyDescent="0.45">
      <c r="F75" s="375"/>
      <c r="G75" s="375"/>
      <c r="H75" s="375"/>
      <c r="I75" s="375"/>
      <c r="J75" s="375"/>
      <c r="K75" s="375"/>
      <c r="L75" s="375"/>
      <c r="M75" s="375"/>
      <c r="N75" s="375"/>
    </row>
    <row r="76" spans="6:14" x14ac:dyDescent="0.4">
      <c r="F76" s="376"/>
      <c r="G76" s="376"/>
      <c r="H76" s="376"/>
      <c r="I76" s="376"/>
      <c r="J76" s="376"/>
      <c r="K76" s="376"/>
      <c r="L76" s="376"/>
      <c r="M76" s="376"/>
      <c r="N76" s="376"/>
    </row>
    <row r="77" spans="6:14" ht="15.5" thickBot="1" x14ac:dyDescent="0.45">
      <c r="F77" s="377" t="s">
        <v>114</v>
      </c>
      <c r="G77" s="378"/>
      <c r="H77" s="378"/>
      <c r="I77" s="378"/>
      <c r="J77" s="378"/>
      <c r="K77" s="378"/>
      <c r="L77" s="378"/>
      <c r="M77" s="378"/>
      <c r="N77" s="378"/>
    </row>
    <row r="78" spans="6:14" x14ac:dyDescent="0.4">
      <c r="F78" s="379" t="s">
        <v>115</v>
      </c>
      <c r="G78" s="380"/>
      <c r="H78" s="380"/>
      <c r="I78" s="380"/>
      <c r="J78" s="380"/>
      <c r="K78" s="380"/>
      <c r="L78" s="380"/>
      <c r="M78" s="380"/>
      <c r="N78" s="380"/>
    </row>
    <row r="79" spans="6:14" ht="15.5" thickBot="1" x14ac:dyDescent="0.45">
      <c r="F79" s="381"/>
      <c r="G79" s="381"/>
      <c r="H79" s="381"/>
      <c r="I79" s="381"/>
      <c r="J79" s="381"/>
      <c r="K79" s="381"/>
      <c r="L79" s="381"/>
      <c r="M79" s="381"/>
      <c r="N79" s="381"/>
    </row>
    <row r="80" spans="6:14" x14ac:dyDescent="0.4">
      <c r="F80" s="354" t="s">
        <v>34</v>
      </c>
      <c r="G80" s="354"/>
      <c r="H80" s="354"/>
      <c r="I80" s="354"/>
      <c r="J80" s="354"/>
    </row>
    <row r="81" spans="6:10" ht="15" customHeight="1" x14ac:dyDescent="0.4">
      <c r="F81" s="335" t="s">
        <v>116</v>
      </c>
      <c r="G81" s="335"/>
      <c r="H81" s="335"/>
      <c r="I81" s="335"/>
      <c r="J81" s="335"/>
    </row>
    <row r="82" spans="6:10" x14ac:dyDescent="0.4">
      <c r="F82" s="345" t="s">
        <v>117</v>
      </c>
      <c r="G82" s="345"/>
      <c r="H82" s="345"/>
      <c r="I82" s="345"/>
      <c r="J82" s="345"/>
    </row>
  </sheetData>
  <sheetProtection insertRows="0"/>
  <protectedRanges>
    <protectedRange algorithmName="SHA-512" hashValue="19r0bVvPR7yZA0UiYij7Tv1CBk3noIABvFePbLhCJ4nk3L6A+Fy+RdPPS3STf+a52x4pG2PQK4FAkXK9epnlIA==" saltValue="gQC4yrLvnbJqxYZ0KSEoZA==" spinCount="100000" sqref="I22:K47 K62 K49 F22:G47" name="Government revenues"/>
  </protectedRanges>
  <mergeCells count="26">
    <mergeCell ref="F13:N13"/>
    <mergeCell ref="F8:N8"/>
    <mergeCell ref="F9:N9"/>
    <mergeCell ref="F10:N10"/>
    <mergeCell ref="F11:N11"/>
    <mergeCell ref="F12:N12"/>
    <mergeCell ref="P31:U31"/>
    <mergeCell ref="F14:N14"/>
    <mergeCell ref="F15:N15"/>
    <mergeCell ref="F16:N16"/>
    <mergeCell ref="F18:K18"/>
    <mergeCell ref="M18:N18"/>
    <mergeCell ref="M19:N19"/>
    <mergeCell ref="F20:K20"/>
    <mergeCell ref="M21:N21"/>
    <mergeCell ref="M22:N26"/>
    <mergeCell ref="M27:N27"/>
    <mergeCell ref="M28:N28"/>
    <mergeCell ref="F81:J81"/>
    <mergeCell ref="F82:J82"/>
    <mergeCell ref="F75:N75"/>
    <mergeCell ref="F76:N76"/>
    <mergeCell ref="F77:N77"/>
    <mergeCell ref="F78:N78"/>
    <mergeCell ref="F79:N79"/>
    <mergeCell ref="F80:J80"/>
  </mergeCells>
  <dataValidations count="11">
    <dataValidation type="whole" allowBlank="1" showInputMessage="1" showErrorMessage="1" errorTitle="No editar estas celdas" error="Por favor, no edite estas celdas" sqref="F77" xr:uid="{C28B0AEC-52A6-40A7-9C51-FBE2C32862A8}">
      <formula1>10000</formula1>
      <formula2>50000</formula2>
    </dataValidation>
    <dataValidation type="whole" showInputMessage="1" showErrorMessage="1" sqref="F80:J82" xr:uid="{00927289-5B11-4063-AD20-E1D6B694F831}">
      <formula1>999999</formula1>
      <formula2>99999999</formula2>
    </dataValidation>
    <dataValidation type="textLength" allowBlank="1" showInputMessage="1" showErrorMessage="1" sqref="L55:N74 F7:N16 M28:N47 F17:K20 B7:E20 B75:E79 F78:N79 F75:N76 L17:L47 M17:N26 B48:H54 I48 I50 K48:N54 A7:A79 O7:O74 I52 I53:J54 J48 J50" xr:uid="{C668F507-2F8A-443A-9A5A-1AA3576C29FB}">
      <formula1>9999999</formula1>
      <formula2>99999999</formula2>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47" xr:uid="{9B01D6B5-BFED-4ED4-86E2-4E867DB44391}">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47" xr:uid="{6E146127-1CB1-4FEA-A749-C8FDE4DDC083}">
      <formula1>Government_entities_list</formula1>
    </dataValidation>
    <dataValidation type="whole" allowBlank="1" showInputMessage="1" showErrorMessage="1" sqref="F74:K74" xr:uid="{A4F48F40-248D-45A8-9B26-6D361E49947C}">
      <formula1>10000</formula1>
      <formula2>50000</formula2>
    </dataValidation>
    <dataValidation allowBlank="1" showInputMessage="1" showErrorMessage="1" errorTitle="Por favor, no editar estas celda" error="Por favor, no edite estas celdas" sqref="I21" xr:uid="{108A6659-DCA6-4EAC-983E-036C7D70E8AC}"/>
    <dataValidation type="textLength" allowBlank="1" showInputMessage="1" showErrorMessage="1" errorTitle="Por favor, no editar estas celda" error="Por favor, no edite estas celdas" sqref="J21:K21 F21:H21 F55:K56" xr:uid="{2BC429CE-3055-4CDD-BDC6-1E07A42537E3}">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47" xr:uid="{1ACF6E3B-D323-4078-80C0-7E7D7ADEE6A1}"/>
    <dataValidation type="list" allowBlank="1" showInputMessage="1" showErrorMessage="1" sqref="K62:K64" xr:uid="{32F0BAFA-7E5B-463E-B753-F483FE0319AC}">
      <formula1>Currency_code_list</formula1>
    </dataValidation>
    <dataValidation type="list" allowBlank="1" showInputMessage="1" showErrorMessage="1" sqref="F22:F47" xr:uid="{FF1561ED-9353-4B52-A2AB-DD5B28BC1865}">
      <formula1>GFS_list</formula1>
    </dataValidation>
  </dataValidations>
  <hyperlinks>
    <hyperlink ref="F20" r:id="rId1" location="r4-1" display="EITI Requirement 4.1" xr:uid="{C0E0EEE1-BBB3-4823-94C3-A9710A355827}"/>
    <hyperlink ref="M19" r:id="rId2" location="r5-1" display="EITI Requirement 5.1" xr:uid="{C07887A9-9A0C-4476-91F7-29AE0EBA21B7}"/>
    <hyperlink ref="M28:N28" r:id="rId3" display="or, https://www.imf.org/external/np/sta/gfsm/" xr:uid="{25BDF3FE-B795-422D-A2C4-D482811CD3D3}"/>
    <hyperlink ref="M27:N27" r:id="rId4" display="Puede encontrar más información orientativa en https://eiti.org/es/documento/plantilla-datos-resumidos-del-eiti" xr:uid="{7B125A34-914E-4ADC-A62D-87DB3C558017}"/>
    <hyperlink ref="F78:J78" r:id="rId5" display="Give us your feedback or report a conflict in the data! Write to us at  data@eiti.org" xr:uid="{E657679E-1FE3-4652-9608-C0147C845844}"/>
    <hyperlink ref="F77:J77" r:id="rId6" display="Puede acceder a la versión más reciente de las plantillas de datos resumidos en https://eiti.org/es/documento/plantilla-datos-resumidos-del-eiti" xr:uid="{A551B543-53C3-40DF-A312-8D5BC8145B51}"/>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6C02B-9EBB-470C-9647-C061EA55337D}">
  <dimension ref="B1:N198"/>
  <sheetViews>
    <sheetView showGridLines="0" topLeftCell="A49" zoomScaleNormal="100" workbookViewId="0">
      <selection activeCell="O87" sqref="O87"/>
    </sheetView>
  </sheetViews>
  <sheetFormatPr defaultColWidth="9.1796875" defaultRowHeight="14" x14ac:dyDescent="0.35"/>
  <cols>
    <col min="1" max="1" width="3.81640625" style="305" customWidth="1"/>
    <col min="2" max="2" width="0.1796875" style="305" customWidth="1"/>
    <col min="3" max="3" width="41.7265625" style="305" customWidth="1"/>
    <col min="4" max="4" width="54.26953125" style="305" customWidth="1"/>
    <col min="5" max="5" width="49.81640625" style="305" customWidth="1"/>
    <col min="6" max="6" width="31.54296875" style="305" bestFit="1" customWidth="1"/>
    <col min="7" max="7" width="34.26953125" style="305" hidden="1" customWidth="1"/>
    <col min="8" max="8" width="22.81640625" style="306" hidden="1" customWidth="1"/>
    <col min="9" max="9" width="27.1796875" style="306" bestFit="1" customWidth="1"/>
    <col min="10" max="10" width="22" style="315" bestFit="1" customWidth="1"/>
    <col min="11" max="11" width="37.26953125" style="305" hidden="1" customWidth="1"/>
    <col min="12" max="12" width="38.54296875" style="305" hidden="1" customWidth="1"/>
    <col min="13" max="13" width="26" style="305" hidden="1" customWidth="1"/>
    <col min="14" max="14" width="16.7265625" style="305" bestFit="1" customWidth="1"/>
    <col min="15" max="15" width="4" style="305" customWidth="1"/>
    <col min="16" max="16" width="9.1796875" style="305"/>
    <col min="17" max="33" width="15.81640625" style="305" customWidth="1"/>
    <col min="34" max="16384" width="9.1796875" style="305"/>
  </cols>
  <sheetData>
    <row r="1" spans="2:14" x14ac:dyDescent="0.35">
      <c r="J1" s="307"/>
    </row>
    <row r="2" spans="2:14" s="267" customFormat="1" ht="15" x14ac:dyDescent="0.4">
      <c r="C2" s="347" t="s">
        <v>481</v>
      </c>
      <c r="D2" s="347"/>
      <c r="E2" s="347"/>
      <c r="F2" s="347"/>
      <c r="G2" s="347"/>
      <c r="H2" s="347"/>
      <c r="I2" s="347"/>
      <c r="J2" s="347"/>
      <c r="K2" s="347"/>
      <c r="L2" s="347"/>
      <c r="M2" s="347"/>
      <c r="N2" s="347"/>
    </row>
    <row r="3" spans="2:14" ht="21" customHeight="1" x14ac:dyDescent="0.35">
      <c r="C3" s="403" t="s">
        <v>39</v>
      </c>
      <c r="D3" s="403"/>
      <c r="E3" s="403"/>
      <c r="F3" s="403"/>
      <c r="G3" s="403"/>
      <c r="H3" s="403"/>
      <c r="I3" s="403"/>
      <c r="J3" s="403"/>
      <c r="K3" s="403"/>
      <c r="L3" s="403"/>
      <c r="M3" s="403"/>
      <c r="N3" s="403"/>
    </row>
    <row r="4" spans="2:14" s="267" customFormat="1" ht="15.65" customHeight="1" x14ac:dyDescent="0.4">
      <c r="C4" s="399" t="s">
        <v>482</v>
      </c>
      <c r="D4" s="399"/>
      <c r="E4" s="399"/>
      <c r="F4" s="399"/>
      <c r="G4" s="399"/>
      <c r="H4" s="399"/>
      <c r="I4" s="399"/>
      <c r="J4" s="399"/>
      <c r="K4" s="399"/>
      <c r="L4" s="399"/>
      <c r="M4" s="399"/>
      <c r="N4" s="399"/>
    </row>
    <row r="5" spans="2:14" s="267" customFormat="1" ht="15.65" customHeight="1" x14ac:dyDescent="0.4">
      <c r="C5" s="399" t="s">
        <v>483</v>
      </c>
      <c r="D5" s="399"/>
      <c r="E5" s="399"/>
      <c r="F5" s="399"/>
      <c r="G5" s="399"/>
      <c r="H5" s="399"/>
      <c r="I5" s="399"/>
      <c r="J5" s="399"/>
      <c r="K5" s="399"/>
      <c r="L5" s="399"/>
      <c r="M5" s="399"/>
      <c r="N5" s="399"/>
    </row>
    <row r="6" spans="2:14" s="267" customFormat="1" ht="15.65" customHeight="1" x14ac:dyDescent="0.4">
      <c r="C6" s="399" t="s">
        <v>484</v>
      </c>
      <c r="D6" s="399"/>
      <c r="E6" s="399"/>
      <c r="F6" s="399"/>
      <c r="G6" s="399"/>
      <c r="H6" s="399"/>
      <c r="I6" s="399"/>
      <c r="J6" s="399"/>
      <c r="K6" s="399"/>
      <c r="L6" s="399"/>
      <c r="M6" s="399"/>
      <c r="N6" s="399"/>
    </row>
    <row r="7" spans="2:14" s="267" customFormat="1" ht="15.65" customHeight="1" x14ac:dyDescent="0.4">
      <c r="C7" s="399" t="s">
        <v>485</v>
      </c>
      <c r="D7" s="399"/>
      <c r="E7" s="399"/>
      <c r="F7" s="399"/>
      <c r="G7" s="399"/>
      <c r="H7" s="399"/>
      <c r="I7" s="399"/>
      <c r="J7" s="399"/>
      <c r="K7" s="399"/>
      <c r="L7" s="399"/>
      <c r="M7" s="399"/>
      <c r="N7" s="399"/>
    </row>
    <row r="8" spans="2:14" s="267" customFormat="1" ht="15.65" customHeight="1" x14ac:dyDescent="0.4">
      <c r="C8" s="399" t="s">
        <v>486</v>
      </c>
      <c r="D8" s="399"/>
      <c r="E8" s="399"/>
      <c r="F8" s="399"/>
      <c r="G8" s="399"/>
      <c r="H8" s="399"/>
      <c r="I8" s="399"/>
      <c r="J8" s="399"/>
      <c r="K8" s="399"/>
      <c r="L8" s="399"/>
      <c r="M8" s="399"/>
      <c r="N8" s="399"/>
    </row>
    <row r="9" spans="2:14" s="267" customFormat="1" ht="15" x14ac:dyDescent="0.4">
      <c r="C9" s="385" t="s">
        <v>43</v>
      </c>
      <c r="D9" s="385"/>
      <c r="E9" s="385"/>
      <c r="F9" s="385"/>
      <c r="G9" s="385"/>
      <c r="H9" s="385"/>
      <c r="I9" s="385"/>
      <c r="J9" s="385"/>
      <c r="K9" s="385"/>
      <c r="L9" s="385"/>
      <c r="M9" s="385"/>
      <c r="N9" s="385"/>
    </row>
    <row r="10" spans="2:14" x14ac:dyDescent="0.35">
      <c r="C10" s="400"/>
      <c r="D10" s="400"/>
      <c r="E10" s="400"/>
      <c r="F10" s="400"/>
      <c r="G10" s="400"/>
      <c r="H10" s="400"/>
      <c r="I10" s="400"/>
      <c r="J10" s="400"/>
      <c r="K10" s="400"/>
      <c r="L10" s="400"/>
      <c r="M10" s="400"/>
      <c r="N10" s="400"/>
    </row>
    <row r="11" spans="2:14" ht="22.5" x14ac:dyDescent="0.35">
      <c r="C11" s="386" t="s">
        <v>487</v>
      </c>
      <c r="D11" s="386"/>
      <c r="E11" s="386"/>
      <c r="F11" s="386"/>
      <c r="G11" s="386"/>
      <c r="H11" s="386"/>
      <c r="I11" s="386"/>
      <c r="J11" s="386"/>
      <c r="K11" s="386"/>
      <c r="L11" s="386"/>
      <c r="M11" s="386"/>
      <c r="N11" s="386"/>
    </row>
    <row r="12" spans="2:14" s="267" customFormat="1" ht="14.25" customHeight="1" x14ac:dyDescent="0.4">
      <c r="H12" s="308"/>
      <c r="I12" s="308"/>
      <c r="J12" s="309"/>
    </row>
    <row r="13" spans="2:14" s="267" customFormat="1" ht="15.75" customHeight="1" x14ac:dyDescent="0.4">
      <c r="B13" s="390" t="s">
        <v>488</v>
      </c>
      <c r="C13" s="390"/>
      <c r="D13" s="390"/>
      <c r="E13" s="390"/>
      <c r="F13" s="390"/>
      <c r="G13" s="390"/>
      <c r="H13" s="390"/>
      <c r="I13" s="390"/>
      <c r="J13" s="390"/>
      <c r="K13" s="390"/>
      <c r="L13" s="390"/>
      <c r="M13" s="390"/>
      <c r="N13" s="390"/>
    </row>
    <row r="14" spans="2:14" s="267" customFormat="1" ht="15" x14ac:dyDescent="0.4">
      <c r="B14" s="267" t="s">
        <v>328</v>
      </c>
      <c r="C14" s="267" t="s">
        <v>489</v>
      </c>
      <c r="D14" s="267" t="s">
        <v>429</v>
      </c>
      <c r="E14" s="267" t="s">
        <v>428</v>
      </c>
      <c r="F14" s="267" t="s">
        <v>490</v>
      </c>
      <c r="G14" s="267" t="s">
        <v>491</v>
      </c>
      <c r="H14" s="308" t="s">
        <v>492</v>
      </c>
      <c r="I14" s="308" t="s">
        <v>493</v>
      </c>
      <c r="J14" s="309" t="s">
        <v>430</v>
      </c>
      <c r="K14" s="267" t="s">
        <v>494</v>
      </c>
      <c r="L14" s="267" t="s">
        <v>495</v>
      </c>
      <c r="M14" s="267" t="s">
        <v>496</v>
      </c>
      <c r="N14" s="267" t="s">
        <v>497</v>
      </c>
    </row>
    <row r="15" spans="2:14" s="267" customFormat="1" ht="16" x14ac:dyDescent="0.4">
      <c r="B15" s="267">
        <v>30618725320</v>
      </c>
      <c r="C15" s="267" t="s">
        <v>333</v>
      </c>
      <c r="D15" s="276" t="s">
        <v>311</v>
      </c>
      <c r="E15" s="267" t="s">
        <v>434</v>
      </c>
      <c r="F15" s="267" t="s">
        <v>498</v>
      </c>
      <c r="G15" s="267" t="s">
        <v>498</v>
      </c>
      <c r="H15" s="308" t="s">
        <v>499</v>
      </c>
      <c r="I15" s="308" t="s">
        <v>57</v>
      </c>
      <c r="J15" s="309">
        <v>3071808476.1399999</v>
      </c>
      <c r="K15" s="308" t="s">
        <v>498</v>
      </c>
      <c r="L15" s="308" t="s">
        <v>499</v>
      </c>
      <c r="M15" s="308" t="s">
        <v>499</v>
      </c>
    </row>
    <row r="16" spans="2:14" s="267" customFormat="1" ht="16" x14ac:dyDescent="0.4">
      <c r="B16" s="267">
        <v>30618725320</v>
      </c>
      <c r="C16" s="267" t="s">
        <v>333</v>
      </c>
      <c r="D16" s="276" t="s">
        <v>311</v>
      </c>
      <c r="E16" s="267" t="s">
        <v>437</v>
      </c>
      <c r="F16" s="267" t="s">
        <v>498</v>
      </c>
      <c r="G16" s="267" t="s">
        <v>498</v>
      </c>
      <c r="H16" s="308" t="s">
        <v>499</v>
      </c>
      <c r="I16" s="308" t="s">
        <v>57</v>
      </c>
      <c r="J16" s="309">
        <v>2620720863.6199999</v>
      </c>
      <c r="K16" s="308" t="s">
        <v>498</v>
      </c>
      <c r="L16" s="308" t="s">
        <v>499</v>
      </c>
      <c r="M16" s="308" t="s">
        <v>499</v>
      </c>
    </row>
    <row r="17" spans="2:13" s="267" customFormat="1" ht="16" x14ac:dyDescent="0.4">
      <c r="B17" s="267">
        <v>30618725320</v>
      </c>
      <c r="C17" s="267" t="s">
        <v>333</v>
      </c>
      <c r="D17" s="276" t="s">
        <v>311</v>
      </c>
      <c r="E17" s="267" t="s">
        <v>440</v>
      </c>
      <c r="F17" s="267" t="s">
        <v>498</v>
      </c>
      <c r="G17" s="267" t="s">
        <v>498</v>
      </c>
      <c r="H17" s="308" t="s">
        <v>499</v>
      </c>
      <c r="I17" s="308" t="s">
        <v>57</v>
      </c>
      <c r="J17" s="309">
        <v>516904450.76000005</v>
      </c>
      <c r="K17" s="308" t="s">
        <v>498</v>
      </c>
      <c r="L17" s="308" t="s">
        <v>499</v>
      </c>
      <c r="M17" s="308" t="s">
        <v>499</v>
      </c>
    </row>
    <row r="18" spans="2:13" s="267" customFormat="1" ht="16" x14ac:dyDescent="0.4">
      <c r="B18" s="267">
        <v>30618725320</v>
      </c>
      <c r="C18" s="267" t="s">
        <v>333</v>
      </c>
      <c r="D18" s="276" t="s">
        <v>311</v>
      </c>
      <c r="E18" s="267" t="s">
        <v>439</v>
      </c>
      <c r="F18" s="267" t="s">
        <v>498</v>
      </c>
      <c r="H18" s="308"/>
      <c r="I18" s="308" t="s">
        <v>57</v>
      </c>
      <c r="J18" s="309">
        <v>1024356029.2699999</v>
      </c>
      <c r="K18" s="308"/>
      <c r="L18" s="308"/>
      <c r="M18" s="308"/>
    </row>
    <row r="19" spans="2:13" s="267" customFormat="1" ht="16" x14ac:dyDescent="0.4">
      <c r="B19" s="267">
        <v>30618725320</v>
      </c>
      <c r="C19" s="267" t="s">
        <v>333</v>
      </c>
      <c r="D19" s="276" t="s">
        <v>311</v>
      </c>
      <c r="E19" s="276" t="s">
        <v>442</v>
      </c>
      <c r="F19" s="267" t="s">
        <v>498</v>
      </c>
      <c r="G19" s="267" t="s">
        <v>498</v>
      </c>
      <c r="H19" s="308" t="s">
        <v>499</v>
      </c>
      <c r="I19" s="308" t="s">
        <v>57</v>
      </c>
      <c r="J19" s="309">
        <v>0</v>
      </c>
      <c r="K19" s="308" t="s">
        <v>498</v>
      </c>
      <c r="L19" s="308" t="s">
        <v>499</v>
      </c>
      <c r="M19" s="308" t="s">
        <v>499</v>
      </c>
    </row>
    <row r="20" spans="2:13" s="267" customFormat="1" ht="16" x14ac:dyDescent="0.4">
      <c r="B20" s="267">
        <v>30618725320</v>
      </c>
      <c r="C20" s="267" t="s">
        <v>333</v>
      </c>
      <c r="D20" s="276" t="s">
        <v>318</v>
      </c>
      <c r="E20" s="267" t="s">
        <v>453</v>
      </c>
      <c r="F20" s="267" t="s">
        <v>498</v>
      </c>
      <c r="G20" s="267" t="s">
        <v>498</v>
      </c>
      <c r="H20" s="308" t="s">
        <v>499</v>
      </c>
      <c r="I20" s="308" t="s">
        <v>57</v>
      </c>
      <c r="J20" s="309">
        <v>856915.2</v>
      </c>
      <c r="K20" s="308" t="s">
        <v>498</v>
      </c>
      <c r="L20" s="308" t="s">
        <v>499</v>
      </c>
      <c r="M20" s="308" t="s">
        <v>499</v>
      </c>
    </row>
    <row r="21" spans="2:13" s="267" customFormat="1" ht="16" x14ac:dyDescent="0.4">
      <c r="B21" s="267">
        <v>30708380829</v>
      </c>
      <c r="C21" s="267" t="s">
        <v>342</v>
      </c>
      <c r="D21" s="276" t="s">
        <v>311</v>
      </c>
      <c r="E21" s="267" t="s">
        <v>434</v>
      </c>
      <c r="F21" s="267" t="s">
        <v>498</v>
      </c>
      <c r="G21" s="267" t="s">
        <v>498</v>
      </c>
      <c r="H21" s="308" t="s">
        <v>499</v>
      </c>
      <c r="I21" s="308" t="s">
        <v>57</v>
      </c>
      <c r="J21" s="309">
        <v>0</v>
      </c>
      <c r="K21" s="308" t="s">
        <v>498</v>
      </c>
      <c r="L21" s="308" t="s">
        <v>499</v>
      </c>
      <c r="M21" s="308" t="s">
        <v>499</v>
      </c>
    </row>
    <row r="22" spans="2:13" s="267" customFormat="1" ht="16" x14ac:dyDescent="0.4">
      <c r="B22" s="267">
        <v>30708380829</v>
      </c>
      <c r="C22" s="267" t="s">
        <v>342</v>
      </c>
      <c r="D22" s="276" t="s">
        <v>311</v>
      </c>
      <c r="E22" s="267" t="s">
        <v>437</v>
      </c>
      <c r="F22" s="267" t="s">
        <v>498</v>
      </c>
      <c r="G22" s="267" t="s">
        <v>498</v>
      </c>
      <c r="H22" s="308" t="s">
        <v>499</v>
      </c>
      <c r="I22" s="308" t="s">
        <v>57</v>
      </c>
      <c r="J22" s="309">
        <v>1151025948.9200001</v>
      </c>
      <c r="K22" s="308" t="s">
        <v>498</v>
      </c>
      <c r="L22" s="308" t="s">
        <v>499</v>
      </c>
      <c r="M22" s="308" t="s">
        <v>499</v>
      </c>
    </row>
    <row r="23" spans="2:13" s="267" customFormat="1" ht="16" x14ac:dyDescent="0.4">
      <c r="B23" s="267">
        <v>30708380829</v>
      </c>
      <c r="C23" s="267" t="s">
        <v>342</v>
      </c>
      <c r="D23" s="276" t="s">
        <v>311</v>
      </c>
      <c r="E23" s="267" t="s">
        <v>440</v>
      </c>
      <c r="F23" s="267" t="s">
        <v>498</v>
      </c>
      <c r="G23" s="267" t="s">
        <v>498</v>
      </c>
      <c r="H23" s="308" t="s">
        <v>499</v>
      </c>
      <c r="I23" s="308" t="s">
        <v>57</v>
      </c>
      <c r="J23" s="309">
        <v>260345315.83000001</v>
      </c>
      <c r="K23" s="308" t="s">
        <v>498</v>
      </c>
      <c r="L23" s="308" t="s">
        <v>499</v>
      </c>
      <c r="M23" s="308" t="s">
        <v>499</v>
      </c>
    </row>
    <row r="24" spans="2:13" s="267" customFormat="1" ht="16" x14ac:dyDescent="0.4">
      <c r="B24" s="267">
        <v>30708380829</v>
      </c>
      <c r="C24" s="267" t="s">
        <v>342</v>
      </c>
      <c r="D24" s="276" t="s">
        <v>311</v>
      </c>
      <c r="E24" s="267" t="s">
        <v>439</v>
      </c>
      <c r="F24" s="267" t="s">
        <v>498</v>
      </c>
      <c r="H24" s="308"/>
      <c r="I24" s="308" t="s">
        <v>57</v>
      </c>
      <c r="J24" s="309">
        <v>440487424.32999998</v>
      </c>
      <c r="K24" s="308"/>
      <c r="L24" s="308"/>
      <c r="M24" s="308"/>
    </row>
    <row r="25" spans="2:13" s="267" customFormat="1" ht="16" x14ac:dyDescent="0.4">
      <c r="B25" s="267">
        <v>30708380829</v>
      </c>
      <c r="C25" s="267" t="s">
        <v>342</v>
      </c>
      <c r="D25" s="276" t="s">
        <v>311</v>
      </c>
      <c r="E25" s="276" t="s">
        <v>442</v>
      </c>
      <c r="F25" s="267" t="s">
        <v>498</v>
      </c>
      <c r="G25" s="267" t="s">
        <v>498</v>
      </c>
      <c r="H25" s="308" t="s">
        <v>499</v>
      </c>
      <c r="I25" s="308" t="s">
        <v>57</v>
      </c>
      <c r="J25" s="309">
        <v>187292699.15000001</v>
      </c>
      <c r="K25" s="308" t="s">
        <v>498</v>
      </c>
      <c r="L25" s="308" t="s">
        <v>499</v>
      </c>
      <c r="M25" s="308" t="s">
        <v>499</v>
      </c>
    </row>
    <row r="26" spans="2:13" s="267" customFormat="1" ht="16" x14ac:dyDescent="0.4">
      <c r="B26" s="267">
        <v>30708380829</v>
      </c>
      <c r="C26" s="267" t="s">
        <v>342</v>
      </c>
      <c r="D26" s="276" t="s">
        <v>318</v>
      </c>
      <c r="E26" s="267" t="s">
        <v>453</v>
      </c>
      <c r="F26" s="267" t="s">
        <v>498</v>
      </c>
      <c r="G26" s="267" t="s">
        <v>498</v>
      </c>
      <c r="H26" s="308" t="s">
        <v>499</v>
      </c>
      <c r="I26" s="308" t="s">
        <v>57</v>
      </c>
      <c r="J26" s="309">
        <v>343332.2</v>
      </c>
      <c r="K26" s="308" t="s">
        <v>498</v>
      </c>
      <c r="L26" s="308" t="s">
        <v>499</v>
      </c>
      <c r="M26" s="308" t="s">
        <v>499</v>
      </c>
    </row>
    <row r="27" spans="2:13" s="267" customFormat="1" ht="16" x14ac:dyDescent="0.4">
      <c r="B27" s="267">
        <v>30642796069</v>
      </c>
      <c r="C27" s="267" t="s">
        <v>355</v>
      </c>
      <c r="D27" s="276" t="s">
        <v>311</v>
      </c>
      <c r="E27" s="267" t="s">
        <v>434</v>
      </c>
      <c r="F27" s="267" t="s">
        <v>498</v>
      </c>
      <c r="G27" s="267" t="s">
        <v>498</v>
      </c>
      <c r="H27" s="308" t="s">
        <v>499</v>
      </c>
      <c r="I27" s="308" t="s">
        <v>57</v>
      </c>
      <c r="J27" s="309">
        <v>0</v>
      </c>
      <c r="K27" s="308" t="s">
        <v>498</v>
      </c>
      <c r="L27" s="308" t="s">
        <v>499</v>
      </c>
      <c r="M27" s="308" t="s">
        <v>499</v>
      </c>
    </row>
    <row r="28" spans="2:13" s="267" customFormat="1" ht="16" x14ac:dyDescent="0.4">
      <c r="B28" s="267">
        <v>30642796069</v>
      </c>
      <c r="C28" s="267" t="s">
        <v>355</v>
      </c>
      <c r="D28" s="276" t="s">
        <v>311</v>
      </c>
      <c r="E28" s="267" t="s">
        <v>437</v>
      </c>
      <c r="F28" s="267" t="s">
        <v>498</v>
      </c>
      <c r="G28" s="267" t="s">
        <v>498</v>
      </c>
      <c r="H28" s="308" t="s">
        <v>499</v>
      </c>
      <c r="I28" s="308" t="s">
        <v>57</v>
      </c>
      <c r="J28" s="309">
        <v>401859002</v>
      </c>
      <c r="K28" s="308" t="s">
        <v>498</v>
      </c>
      <c r="L28" s="308" t="s">
        <v>499</v>
      </c>
      <c r="M28" s="308" t="s">
        <v>499</v>
      </c>
    </row>
    <row r="29" spans="2:13" s="267" customFormat="1" ht="16" x14ac:dyDescent="0.4">
      <c r="B29" s="267">
        <v>30642796069</v>
      </c>
      <c r="C29" s="267" t="s">
        <v>355</v>
      </c>
      <c r="D29" s="276" t="s">
        <v>311</v>
      </c>
      <c r="E29" s="267" t="s">
        <v>440</v>
      </c>
      <c r="F29" s="267" t="s">
        <v>498</v>
      </c>
      <c r="G29" s="267" t="s">
        <v>498</v>
      </c>
      <c r="H29" s="308" t="s">
        <v>499</v>
      </c>
      <c r="I29" s="308" t="s">
        <v>57</v>
      </c>
      <c r="J29" s="309">
        <v>141599344</v>
      </c>
      <c r="K29" s="308" t="s">
        <v>498</v>
      </c>
      <c r="L29" s="308" t="s">
        <v>499</v>
      </c>
      <c r="M29" s="308" t="s">
        <v>499</v>
      </c>
    </row>
    <row r="30" spans="2:13" s="267" customFormat="1" ht="16" x14ac:dyDescent="0.4">
      <c r="B30" s="267">
        <v>30642796069</v>
      </c>
      <c r="C30" s="267" t="s">
        <v>355</v>
      </c>
      <c r="D30" s="276" t="s">
        <v>311</v>
      </c>
      <c r="E30" s="267" t="s">
        <v>439</v>
      </c>
      <c r="F30" s="267" t="s">
        <v>498</v>
      </c>
      <c r="H30" s="308"/>
      <c r="I30" s="308" t="s">
        <v>57</v>
      </c>
      <c r="J30" s="309">
        <v>65621185.999999993</v>
      </c>
      <c r="K30" s="308"/>
      <c r="L30" s="308"/>
      <c r="M30" s="308"/>
    </row>
    <row r="31" spans="2:13" s="267" customFormat="1" ht="16" x14ac:dyDescent="0.4">
      <c r="B31" s="267">
        <v>30642796069</v>
      </c>
      <c r="C31" s="267" t="s">
        <v>355</v>
      </c>
      <c r="D31" s="276" t="s">
        <v>311</v>
      </c>
      <c r="E31" s="276" t="s">
        <v>442</v>
      </c>
      <c r="F31" s="267" t="s">
        <v>498</v>
      </c>
      <c r="G31" s="267" t="s">
        <v>498</v>
      </c>
      <c r="H31" s="308" t="s">
        <v>499</v>
      </c>
      <c r="I31" s="308" t="s">
        <v>57</v>
      </c>
      <c r="J31" s="309">
        <v>0</v>
      </c>
      <c r="K31" s="308" t="s">
        <v>498</v>
      </c>
      <c r="L31" s="308" t="s">
        <v>499</v>
      </c>
      <c r="M31" s="308" t="s">
        <v>499</v>
      </c>
    </row>
    <row r="32" spans="2:13" s="267" customFormat="1" ht="16" x14ac:dyDescent="0.4">
      <c r="B32" s="267">
        <v>30642796069</v>
      </c>
      <c r="C32" s="267" t="s">
        <v>355</v>
      </c>
      <c r="D32" s="276" t="s">
        <v>318</v>
      </c>
      <c r="E32" s="267" t="s">
        <v>453</v>
      </c>
      <c r="F32" s="267" t="s">
        <v>498</v>
      </c>
      <c r="G32" s="267" t="s">
        <v>498</v>
      </c>
      <c r="H32" s="308" t="s">
        <v>499</v>
      </c>
      <c r="I32" s="308" t="s">
        <v>57</v>
      </c>
      <c r="J32" s="309">
        <v>87327.170000000013</v>
      </c>
      <c r="K32" s="308" t="s">
        <v>498</v>
      </c>
      <c r="L32" s="308" t="s">
        <v>499</v>
      </c>
      <c r="M32" s="308" t="s">
        <v>499</v>
      </c>
    </row>
    <row r="33" spans="2:13" s="267" customFormat="1" ht="16" x14ac:dyDescent="0.4">
      <c r="B33" s="267">
        <v>30679893064</v>
      </c>
      <c r="C33" s="267" t="s">
        <v>345</v>
      </c>
      <c r="D33" s="276" t="s">
        <v>311</v>
      </c>
      <c r="E33" s="267" t="s">
        <v>434</v>
      </c>
      <c r="F33" s="267" t="s">
        <v>498</v>
      </c>
      <c r="G33" s="267" t="s">
        <v>498</v>
      </c>
      <c r="H33" s="308" t="s">
        <v>499</v>
      </c>
      <c r="I33" s="308" t="s">
        <v>57</v>
      </c>
      <c r="J33" s="309">
        <v>1045406192.9</v>
      </c>
      <c r="K33" s="308" t="s">
        <v>498</v>
      </c>
      <c r="L33" s="308" t="s">
        <v>499</v>
      </c>
      <c r="M33" s="308" t="s">
        <v>499</v>
      </c>
    </row>
    <row r="34" spans="2:13" s="267" customFormat="1" ht="16" x14ac:dyDescent="0.4">
      <c r="B34" s="267">
        <v>30679893064</v>
      </c>
      <c r="C34" s="267" t="s">
        <v>345</v>
      </c>
      <c r="D34" s="276" t="s">
        <v>311</v>
      </c>
      <c r="E34" s="267" t="s">
        <v>437</v>
      </c>
      <c r="F34" s="267" t="s">
        <v>498</v>
      </c>
      <c r="G34" s="267" t="s">
        <v>498</v>
      </c>
      <c r="H34" s="308" t="s">
        <v>499</v>
      </c>
      <c r="I34" s="308" t="s">
        <v>57</v>
      </c>
      <c r="J34" s="309">
        <v>1154184125.2</v>
      </c>
      <c r="K34" s="308" t="s">
        <v>498</v>
      </c>
      <c r="L34" s="308" t="s">
        <v>499</v>
      </c>
      <c r="M34" s="308" t="s">
        <v>499</v>
      </c>
    </row>
    <row r="35" spans="2:13" s="267" customFormat="1" ht="16" x14ac:dyDescent="0.4">
      <c r="B35" s="267">
        <v>30679893064</v>
      </c>
      <c r="C35" s="267" t="s">
        <v>345</v>
      </c>
      <c r="D35" s="276" t="s">
        <v>311</v>
      </c>
      <c r="E35" s="267" t="s">
        <v>440</v>
      </c>
      <c r="F35" s="267" t="s">
        <v>498</v>
      </c>
      <c r="G35" s="267" t="s">
        <v>498</v>
      </c>
      <c r="H35" s="308" t="s">
        <v>499</v>
      </c>
      <c r="I35" s="308" t="s">
        <v>57</v>
      </c>
      <c r="J35" s="309">
        <v>247321030.13</v>
      </c>
      <c r="K35" s="308" t="s">
        <v>498</v>
      </c>
      <c r="L35" s="308" t="s">
        <v>499</v>
      </c>
      <c r="M35" s="308" t="s">
        <v>499</v>
      </c>
    </row>
    <row r="36" spans="2:13" s="267" customFormat="1" ht="16" x14ac:dyDescent="0.4">
      <c r="B36" s="267">
        <v>30679893064</v>
      </c>
      <c r="C36" s="267" t="s">
        <v>345</v>
      </c>
      <c r="D36" s="276" t="s">
        <v>311</v>
      </c>
      <c r="E36" s="267" t="s">
        <v>439</v>
      </c>
      <c r="F36" s="267" t="s">
        <v>498</v>
      </c>
      <c r="H36" s="308"/>
      <c r="I36" s="308" t="s">
        <v>57</v>
      </c>
      <c r="J36" s="309">
        <v>353902548.80000001</v>
      </c>
      <c r="K36" s="308"/>
      <c r="L36" s="308"/>
      <c r="M36" s="308"/>
    </row>
    <row r="37" spans="2:13" s="267" customFormat="1" ht="16" x14ac:dyDescent="0.4">
      <c r="B37" s="267">
        <v>30679893064</v>
      </c>
      <c r="C37" s="267" t="s">
        <v>345</v>
      </c>
      <c r="D37" s="276" t="s">
        <v>311</v>
      </c>
      <c r="E37" s="276" t="s">
        <v>442</v>
      </c>
      <c r="F37" s="267" t="s">
        <v>498</v>
      </c>
      <c r="G37" s="267" t="s">
        <v>498</v>
      </c>
      <c r="H37" s="308" t="s">
        <v>499</v>
      </c>
      <c r="I37" s="308" t="s">
        <v>57</v>
      </c>
      <c r="J37" s="309">
        <v>107840834.40000001</v>
      </c>
      <c r="K37" s="308" t="s">
        <v>498</v>
      </c>
      <c r="L37" s="308" t="s">
        <v>499</v>
      </c>
      <c r="M37" s="308" t="s">
        <v>499</v>
      </c>
    </row>
    <row r="38" spans="2:13" s="267" customFormat="1" ht="16" x14ac:dyDescent="0.4">
      <c r="B38" s="267">
        <v>30679893064</v>
      </c>
      <c r="C38" s="267" t="s">
        <v>345</v>
      </c>
      <c r="D38" s="276" t="s">
        <v>318</v>
      </c>
      <c r="E38" s="267" t="s">
        <v>453</v>
      </c>
      <c r="F38" s="267" t="s">
        <v>498</v>
      </c>
      <c r="G38" s="267" t="s">
        <v>498</v>
      </c>
      <c r="H38" s="308" t="s">
        <v>499</v>
      </c>
      <c r="I38" s="308" t="s">
        <v>57</v>
      </c>
      <c r="J38" s="309">
        <v>0</v>
      </c>
      <c r="K38" s="308" t="s">
        <v>498</v>
      </c>
      <c r="L38" s="308" t="s">
        <v>499</v>
      </c>
      <c r="M38" s="308" t="s">
        <v>499</v>
      </c>
    </row>
    <row r="39" spans="2:13" s="267" customFormat="1" ht="16" x14ac:dyDescent="0.4">
      <c r="B39" s="267">
        <v>30677262466</v>
      </c>
      <c r="C39" s="267" t="s">
        <v>348</v>
      </c>
      <c r="D39" s="276" t="s">
        <v>311</v>
      </c>
      <c r="E39" s="267" t="s">
        <v>434</v>
      </c>
      <c r="F39" s="267" t="s">
        <v>498</v>
      </c>
      <c r="G39" s="267" t="s">
        <v>498</v>
      </c>
      <c r="H39" s="308" t="s">
        <v>499</v>
      </c>
      <c r="I39" s="308" t="s">
        <v>57</v>
      </c>
      <c r="J39" s="309">
        <v>0</v>
      </c>
      <c r="K39" s="308" t="s">
        <v>498</v>
      </c>
      <c r="L39" s="308" t="s">
        <v>499</v>
      </c>
      <c r="M39" s="308" t="s">
        <v>499</v>
      </c>
    </row>
    <row r="40" spans="2:13" s="267" customFormat="1" ht="16" x14ac:dyDescent="0.4">
      <c r="B40" s="267">
        <v>30677262466</v>
      </c>
      <c r="C40" s="267" t="s">
        <v>348</v>
      </c>
      <c r="D40" s="276" t="s">
        <v>311</v>
      </c>
      <c r="E40" s="267" t="s">
        <v>437</v>
      </c>
      <c r="F40" s="267" t="s">
        <v>498</v>
      </c>
      <c r="G40" s="267" t="s">
        <v>498</v>
      </c>
      <c r="H40" s="308" t="s">
        <v>499</v>
      </c>
      <c r="I40" s="308" t="s">
        <v>57</v>
      </c>
      <c r="J40" s="309">
        <v>853403620.17000008</v>
      </c>
      <c r="K40" s="308" t="s">
        <v>498</v>
      </c>
      <c r="L40" s="308" t="s">
        <v>499</v>
      </c>
      <c r="M40" s="308" t="s">
        <v>499</v>
      </c>
    </row>
    <row r="41" spans="2:13" s="267" customFormat="1" ht="16" x14ac:dyDescent="0.4">
      <c r="B41" s="267">
        <v>30677262466</v>
      </c>
      <c r="C41" s="267" t="s">
        <v>348</v>
      </c>
      <c r="D41" s="276" t="s">
        <v>311</v>
      </c>
      <c r="E41" s="267" t="s">
        <v>440</v>
      </c>
      <c r="F41" s="267" t="s">
        <v>498</v>
      </c>
      <c r="G41" s="267" t="s">
        <v>498</v>
      </c>
      <c r="H41" s="308" t="s">
        <v>499</v>
      </c>
      <c r="I41" s="308" t="s">
        <v>57</v>
      </c>
      <c r="J41" s="309">
        <v>267883613.70000002</v>
      </c>
      <c r="K41" s="308" t="s">
        <v>498</v>
      </c>
      <c r="L41" s="308" t="s">
        <v>499</v>
      </c>
      <c r="M41" s="308" t="s">
        <v>499</v>
      </c>
    </row>
    <row r="42" spans="2:13" s="267" customFormat="1" ht="16" x14ac:dyDescent="0.4">
      <c r="B42" s="267">
        <v>30677262466</v>
      </c>
      <c r="C42" s="267" t="s">
        <v>348</v>
      </c>
      <c r="D42" s="276" t="s">
        <v>311</v>
      </c>
      <c r="E42" s="267" t="s">
        <v>439</v>
      </c>
      <c r="F42" s="267" t="s">
        <v>498</v>
      </c>
      <c r="H42" s="308"/>
      <c r="I42" s="308" t="s">
        <v>57</v>
      </c>
      <c r="J42" s="309">
        <v>446412951.52000004</v>
      </c>
      <c r="K42" s="308"/>
      <c r="L42" s="308"/>
      <c r="M42" s="308"/>
    </row>
    <row r="43" spans="2:13" s="267" customFormat="1" ht="16" x14ac:dyDescent="0.4">
      <c r="B43" s="267">
        <v>30677262466</v>
      </c>
      <c r="C43" s="267" t="s">
        <v>348</v>
      </c>
      <c r="D43" s="276" t="s">
        <v>311</v>
      </c>
      <c r="E43" s="276" t="s">
        <v>442</v>
      </c>
      <c r="F43" s="267" t="s">
        <v>498</v>
      </c>
      <c r="G43" s="267" t="s">
        <v>498</v>
      </c>
      <c r="H43" s="308" t="s">
        <v>499</v>
      </c>
      <c r="I43" s="308" t="s">
        <v>57</v>
      </c>
      <c r="J43" s="309">
        <v>80659496.989999995</v>
      </c>
      <c r="K43" s="308" t="s">
        <v>498</v>
      </c>
      <c r="L43" s="308" t="s">
        <v>499</v>
      </c>
      <c r="M43" s="308" t="s">
        <v>499</v>
      </c>
    </row>
    <row r="44" spans="2:13" s="267" customFormat="1" ht="16" x14ac:dyDescent="0.4">
      <c r="B44" s="267">
        <v>30677262466</v>
      </c>
      <c r="C44" s="267" t="s">
        <v>348</v>
      </c>
      <c r="D44" s="276" t="s">
        <v>318</v>
      </c>
      <c r="E44" s="267" t="s">
        <v>453</v>
      </c>
      <c r="F44" s="267" t="s">
        <v>498</v>
      </c>
      <c r="G44" s="267" t="s">
        <v>498</v>
      </c>
      <c r="H44" s="308" t="s">
        <v>499</v>
      </c>
      <c r="I44" s="308" t="s">
        <v>57</v>
      </c>
      <c r="J44" s="309">
        <v>0</v>
      </c>
      <c r="K44" s="308" t="s">
        <v>498</v>
      </c>
      <c r="L44" s="308" t="s">
        <v>499</v>
      </c>
      <c r="M44" s="308" t="s">
        <v>499</v>
      </c>
    </row>
    <row r="45" spans="2:13" s="267" customFormat="1" ht="16" x14ac:dyDescent="0.4">
      <c r="B45" s="267">
        <v>30663301744</v>
      </c>
      <c r="C45" s="267" t="s">
        <v>350</v>
      </c>
      <c r="D45" s="276" t="s">
        <v>311</v>
      </c>
      <c r="E45" s="267" t="s">
        <v>434</v>
      </c>
      <c r="F45" s="267" t="s">
        <v>498</v>
      </c>
      <c r="G45" s="267" t="s">
        <v>498</v>
      </c>
      <c r="H45" s="308" t="s">
        <v>499</v>
      </c>
      <c r="I45" s="308" t="s">
        <v>57</v>
      </c>
      <c r="J45" s="309">
        <v>0</v>
      </c>
      <c r="K45" s="308" t="s">
        <v>498</v>
      </c>
      <c r="L45" s="308" t="s">
        <v>499</v>
      </c>
      <c r="M45" s="308" t="s">
        <v>499</v>
      </c>
    </row>
    <row r="46" spans="2:13" s="267" customFormat="1" ht="16" x14ac:dyDescent="0.4">
      <c r="B46" s="267">
        <v>30663301744</v>
      </c>
      <c r="C46" s="267" t="s">
        <v>350</v>
      </c>
      <c r="D46" s="276" t="s">
        <v>311</v>
      </c>
      <c r="E46" s="267" t="s">
        <v>437</v>
      </c>
      <c r="F46" s="267" t="s">
        <v>498</v>
      </c>
      <c r="G46" s="267" t="s">
        <v>498</v>
      </c>
      <c r="H46" s="308" t="s">
        <v>499</v>
      </c>
      <c r="I46" s="308" t="s">
        <v>57</v>
      </c>
      <c r="J46" s="309">
        <v>0</v>
      </c>
      <c r="K46" s="308" t="s">
        <v>498</v>
      </c>
      <c r="L46" s="308" t="s">
        <v>499</v>
      </c>
      <c r="M46" s="308" t="s">
        <v>499</v>
      </c>
    </row>
    <row r="47" spans="2:13" s="267" customFormat="1" ht="16" x14ac:dyDescent="0.4">
      <c r="B47" s="267">
        <v>30663301744</v>
      </c>
      <c r="C47" s="267" t="s">
        <v>350</v>
      </c>
      <c r="D47" s="276" t="s">
        <v>311</v>
      </c>
      <c r="E47" s="267" t="s">
        <v>440</v>
      </c>
      <c r="F47" s="267" t="s">
        <v>498</v>
      </c>
      <c r="G47" s="267" t="s">
        <v>498</v>
      </c>
      <c r="H47" s="308" t="s">
        <v>499</v>
      </c>
      <c r="I47" s="308" t="s">
        <v>57</v>
      </c>
      <c r="J47" s="309">
        <v>73556126</v>
      </c>
      <c r="K47" s="308" t="s">
        <v>498</v>
      </c>
      <c r="L47" s="308" t="s">
        <v>499</v>
      </c>
      <c r="M47" s="308" t="s">
        <v>499</v>
      </c>
    </row>
    <row r="48" spans="2:13" s="267" customFormat="1" ht="16" x14ac:dyDescent="0.4">
      <c r="B48" s="267">
        <v>30663301744</v>
      </c>
      <c r="C48" s="267" t="s">
        <v>350</v>
      </c>
      <c r="D48" s="276" t="s">
        <v>311</v>
      </c>
      <c r="E48" s="267" t="s">
        <v>439</v>
      </c>
      <c r="F48" s="267" t="s">
        <v>498</v>
      </c>
      <c r="H48" s="308"/>
      <c r="I48" s="308" t="s">
        <v>57</v>
      </c>
      <c r="J48" s="309">
        <v>172494509</v>
      </c>
      <c r="K48" s="308"/>
      <c r="L48" s="308"/>
      <c r="M48" s="308"/>
    </row>
    <row r="49" spans="2:13" s="267" customFormat="1" ht="16" x14ac:dyDescent="0.4">
      <c r="B49" s="267">
        <v>30663301744</v>
      </c>
      <c r="C49" s="267" t="s">
        <v>350</v>
      </c>
      <c r="D49" s="276" t="s">
        <v>311</v>
      </c>
      <c r="E49" s="276" t="s">
        <v>442</v>
      </c>
      <c r="F49" s="267" t="s">
        <v>498</v>
      </c>
      <c r="G49" s="267" t="s">
        <v>498</v>
      </c>
      <c r="H49" s="308" t="s">
        <v>499</v>
      </c>
      <c r="I49" s="308" t="s">
        <v>57</v>
      </c>
      <c r="J49" s="309">
        <v>0</v>
      </c>
      <c r="K49" s="308" t="s">
        <v>498</v>
      </c>
      <c r="L49" s="308" t="s">
        <v>499</v>
      </c>
      <c r="M49" s="308" t="s">
        <v>499</v>
      </c>
    </row>
    <row r="50" spans="2:13" s="267" customFormat="1" ht="16" x14ac:dyDescent="0.4">
      <c r="B50" s="267">
        <v>30663301744</v>
      </c>
      <c r="C50" s="267" t="s">
        <v>350</v>
      </c>
      <c r="D50" s="276" t="s">
        <v>318</v>
      </c>
      <c r="E50" s="267" t="s">
        <v>453</v>
      </c>
      <c r="F50" s="267" t="s">
        <v>498</v>
      </c>
      <c r="G50" s="267" t="s">
        <v>498</v>
      </c>
      <c r="H50" s="308" t="s">
        <v>499</v>
      </c>
      <c r="I50" s="308" t="s">
        <v>57</v>
      </c>
      <c r="J50" s="309">
        <v>189475.1</v>
      </c>
      <c r="K50" s="308" t="s">
        <v>498</v>
      </c>
      <c r="L50" s="308" t="s">
        <v>499</v>
      </c>
      <c r="M50" s="308" t="s">
        <v>499</v>
      </c>
    </row>
    <row r="51" spans="2:13" s="267" customFormat="1" ht="16" x14ac:dyDescent="0.4">
      <c r="B51" s="267">
        <v>30682347194</v>
      </c>
      <c r="C51" s="267" t="s">
        <v>353</v>
      </c>
      <c r="D51" s="276" t="s">
        <v>311</v>
      </c>
      <c r="E51" s="267" t="s">
        <v>434</v>
      </c>
      <c r="F51" s="267" t="s">
        <v>498</v>
      </c>
      <c r="G51" s="267" t="s">
        <v>498</v>
      </c>
      <c r="H51" s="308" t="s">
        <v>499</v>
      </c>
      <c r="I51" s="308" t="s">
        <v>57</v>
      </c>
      <c r="J51" s="309">
        <v>5489449390.3500004</v>
      </c>
      <c r="K51" s="308" t="s">
        <v>498</v>
      </c>
      <c r="L51" s="308" t="s">
        <v>499</v>
      </c>
      <c r="M51" s="308" t="s">
        <v>499</v>
      </c>
    </row>
    <row r="52" spans="2:13" s="267" customFormat="1" ht="16" x14ac:dyDescent="0.4">
      <c r="B52" s="267">
        <v>30682347194</v>
      </c>
      <c r="C52" s="267" t="s">
        <v>353</v>
      </c>
      <c r="D52" s="276" t="s">
        <v>311</v>
      </c>
      <c r="E52" s="267" t="s">
        <v>437</v>
      </c>
      <c r="F52" s="267" t="s">
        <v>498</v>
      </c>
      <c r="G52" s="267" t="s">
        <v>498</v>
      </c>
      <c r="H52" s="308" t="s">
        <v>499</v>
      </c>
      <c r="I52" s="308" t="s">
        <v>57</v>
      </c>
      <c r="J52" s="309">
        <v>5375205634.3299999</v>
      </c>
      <c r="K52" s="308" t="s">
        <v>498</v>
      </c>
      <c r="L52" s="308" t="s">
        <v>499</v>
      </c>
      <c r="M52" s="308" t="s">
        <v>499</v>
      </c>
    </row>
    <row r="53" spans="2:13" s="267" customFormat="1" ht="16" x14ac:dyDescent="0.4">
      <c r="B53" s="267">
        <v>30682347194</v>
      </c>
      <c r="C53" s="267" t="s">
        <v>353</v>
      </c>
      <c r="D53" s="276" t="s">
        <v>311</v>
      </c>
      <c r="E53" s="267" t="s">
        <v>440</v>
      </c>
      <c r="F53" s="267" t="s">
        <v>498</v>
      </c>
      <c r="G53" s="267" t="s">
        <v>498</v>
      </c>
      <c r="H53" s="308" t="s">
        <v>499</v>
      </c>
      <c r="I53" s="308" t="s">
        <v>57</v>
      </c>
      <c r="J53" s="309">
        <v>728680537.67999995</v>
      </c>
      <c r="K53" s="308" t="s">
        <v>498</v>
      </c>
      <c r="L53" s="308" t="s">
        <v>499</v>
      </c>
      <c r="M53" s="308" t="s">
        <v>499</v>
      </c>
    </row>
    <row r="54" spans="2:13" s="267" customFormat="1" ht="16" x14ac:dyDescent="0.4">
      <c r="B54" s="267">
        <v>30682347194</v>
      </c>
      <c r="C54" s="267" t="s">
        <v>353</v>
      </c>
      <c r="D54" s="276" t="s">
        <v>311</v>
      </c>
      <c r="E54" s="267" t="s">
        <v>439</v>
      </c>
      <c r="F54" s="267" t="s">
        <v>498</v>
      </c>
      <c r="H54" s="308"/>
      <c r="I54" s="308" t="s">
        <v>57</v>
      </c>
      <c r="J54" s="309">
        <v>1542538074.1199999</v>
      </c>
      <c r="K54" s="308"/>
      <c r="L54" s="308"/>
      <c r="M54" s="308"/>
    </row>
    <row r="55" spans="2:13" s="267" customFormat="1" ht="16" x14ac:dyDescent="0.4">
      <c r="B55" s="267">
        <v>30682347194</v>
      </c>
      <c r="C55" s="267" t="s">
        <v>353</v>
      </c>
      <c r="D55" s="276" t="s">
        <v>311</v>
      </c>
      <c r="E55" s="276" t="s">
        <v>442</v>
      </c>
      <c r="F55" s="267" t="s">
        <v>498</v>
      </c>
      <c r="G55" s="267" t="s">
        <v>498</v>
      </c>
      <c r="H55" s="308" t="s">
        <v>499</v>
      </c>
      <c r="I55" s="308" t="s">
        <v>57</v>
      </c>
      <c r="J55" s="309">
        <v>150244796.63</v>
      </c>
      <c r="K55" s="308" t="s">
        <v>498</v>
      </c>
      <c r="L55" s="308" t="s">
        <v>499</v>
      </c>
      <c r="M55" s="308" t="s">
        <v>499</v>
      </c>
    </row>
    <row r="56" spans="2:13" s="267" customFormat="1" ht="16" x14ac:dyDescent="0.4">
      <c r="B56" s="267">
        <v>30682347194</v>
      </c>
      <c r="C56" s="267" t="s">
        <v>353</v>
      </c>
      <c r="D56" s="276" t="s">
        <v>318</v>
      </c>
      <c r="E56" s="267" t="s">
        <v>453</v>
      </c>
      <c r="F56" s="267" t="s">
        <v>498</v>
      </c>
      <c r="G56" s="267" t="s">
        <v>498</v>
      </c>
      <c r="H56" s="308" t="s">
        <v>499</v>
      </c>
      <c r="I56" s="308" t="s">
        <v>57</v>
      </c>
      <c r="J56" s="309">
        <v>585315.05000000005</v>
      </c>
      <c r="K56" s="308" t="s">
        <v>498</v>
      </c>
      <c r="L56" s="308" t="s">
        <v>499</v>
      </c>
      <c r="M56" s="308" t="s">
        <v>499</v>
      </c>
    </row>
    <row r="57" spans="2:13" s="267" customFormat="1" ht="16" x14ac:dyDescent="0.4">
      <c r="B57" s="267">
        <v>30707924892</v>
      </c>
      <c r="C57" s="267" t="s">
        <v>358</v>
      </c>
      <c r="D57" s="276" t="s">
        <v>311</v>
      </c>
      <c r="E57" s="267" t="s">
        <v>434</v>
      </c>
      <c r="F57" s="267" t="s">
        <v>498</v>
      </c>
      <c r="G57" s="267" t="s">
        <v>498</v>
      </c>
      <c r="H57" s="308" t="s">
        <v>499</v>
      </c>
      <c r="I57" s="308" t="s">
        <v>57</v>
      </c>
      <c r="J57" s="309">
        <v>0</v>
      </c>
      <c r="K57" s="308" t="s">
        <v>498</v>
      </c>
      <c r="L57" s="308" t="s">
        <v>499</v>
      </c>
      <c r="M57" s="308" t="s">
        <v>499</v>
      </c>
    </row>
    <row r="58" spans="2:13" s="267" customFormat="1" ht="16" x14ac:dyDescent="0.4">
      <c r="B58" s="267">
        <v>30707924892</v>
      </c>
      <c r="C58" s="267" t="s">
        <v>358</v>
      </c>
      <c r="D58" s="276" t="s">
        <v>311</v>
      </c>
      <c r="E58" s="267" t="s">
        <v>437</v>
      </c>
      <c r="F58" s="267" t="s">
        <v>498</v>
      </c>
      <c r="G58" s="267" t="s">
        <v>498</v>
      </c>
      <c r="H58" s="308" t="s">
        <v>499</v>
      </c>
      <c r="I58" s="308" t="s">
        <v>57</v>
      </c>
      <c r="J58" s="309">
        <v>517745600.39999992</v>
      </c>
      <c r="K58" s="308" t="s">
        <v>498</v>
      </c>
      <c r="L58" s="308" t="s">
        <v>499</v>
      </c>
      <c r="M58" s="308" t="s">
        <v>499</v>
      </c>
    </row>
    <row r="59" spans="2:13" s="267" customFormat="1" ht="16" x14ac:dyDescent="0.4">
      <c r="B59" s="267">
        <v>30707924892</v>
      </c>
      <c r="C59" s="267" t="s">
        <v>358</v>
      </c>
      <c r="D59" s="276" t="s">
        <v>311</v>
      </c>
      <c r="E59" s="267" t="s">
        <v>440</v>
      </c>
      <c r="F59" s="267" t="s">
        <v>498</v>
      </c>
      <c r="G59" s="267" t="s">
        <v>498</v>
      </c>
      <c r="H59" s="308" t="s">
        <v>499</v>
      </c>
      <c r="I59" s="308" t="s">
        <v>57</v>
      </c>
      <c r="J59" s="309">
        <v>0</v>
      </c>
      <c r="K59" s="308" t="s">
        <v>498</v>
      </c>
      <c r="L59" s="308" t="s">
        <v>499</v>
      </c>
      <c r="M59" s="308" t="s">
        <v>499</v>
      </c>
    </row>
    <row r="60" spans="2:13" s="267" customFormat="1" ht="16" x14ac:dyDescent="0.4">
      <c r="B60" s="267">
        <v>30707924892</v>
      </c>
      <c r="C60" s="267" t="s">
        <v>358</v>
      </c>
      <c r="D60" s="276" t="s">
        <v>311</v>
      </c>
      <c r="E60" s="267" t="s">
        <v>439</v>
      </c>
      <c r="F60" s="267" t="s">
        <v>498</v>
      </c>
      <c r="H60" s="308"/>
      <c r="I60" s="308" t="s">
        <v>57</v>
      </c>
      <c r="J60" s="309">
        <v>0</v>
      </c>
      <c r="K60" s="308"/>
      <c r="L60" s="308"/>
      <c r="M60" s="308"/>
    </row>
    <row r="61" spans="2:13" s="267" customFormat="1" ht="16" x14ac:dyDescent="0.4">
      <c r="B61" s="267">
        <v>30707924892</v>
      </c>
      <c r="C61" s="267" t="s">
        <v>358</v>
      </c>
      <c r="D61" s="276" t="s">
        <v>311</v>
      </c>
      <c r="E61" s="276" t="s">
        <v>442</v>
      </c>
      <c r="F61" s="267" t="s">
        <v>498</v>
      </c>
      <c r="G61" s="267" t="s">
        <v>498</v>
      </c>
      <c r="H61" s="308" t="s">
        <v>499</v>
      </c>
      <c r="I61" s="308" t="s">
        <v>57</v>
      </c>
      <c r="J61" s="309">
        <v>35081740.530000001</v>
      </c>
      <c r="K61" s="308" t="s">
        <v>498</v>
      </c>
      <c r="L61" s="308" t="s">
        <v>499</v>
      </c>
      <c r="M61" s="308" t="s">
        <v>499</v>
      </c>
    </row>
    <row r="62" spans="2:13" s="267" customFormat="1" ht="16" x14ac:dyDescent="0.4">
      <c r="B62" s="267">
        <v>30707924892</v>
      </c>
      <c r="C62" s="267" t="s">
        <v>358</v>
      </c>
      <c r="D62" s="276" t="s">
        <v>318</v>
      </c>
      <c r="E62" s="267" t="s">
        <v>453</v>
      </c>
      <c r="F62" s="267" t="s">
        <v>498</v>
      </c>
      <c r="G62" s="267" t="s">
        <v>498</v>
      </c>
      <c r="H62" s="308" t="s">
        <v>499</v>
      </c>
      <c r="I62" s="308" t="s">
        <v>57</v>
      </c>
      <c r="J62" s="309">
        <v>376681.7</v>
      </c>
      <c r="K62" s="308" t="s">
        <v>498</v>
      </c>
      <c r="L62" s="308" t="s">
        <v>499</v>
      </c>
      <c r="M62" s="308" t="s">
        <v>499</v>
      </c>
    </row>
    <row r="63" spans="2:13" s="267" customFormat="1" ht="16" x14ac:dyDescent="0.4">
      <c r="B63" s="267">
        <v>30707654011</v>
      </c>
      <c r="C63" s="267" t="s">
        <v>361</v>
      </c>
      <c r="D63" s="276" t="s">
        <v>311</v>
      </c>
      <c r="E63" s="267" t="s">
        <v>434</v>
      </c>
      <c r="F63" s="267" t="s">
        <v>498</v>
      </c>
      <c r="G63" s="267" t="s">
        <v>498</v>
      </c>
      <c r="H63" s="308" t="s">
        <v>499</v>
      </c>
      <c r="I63" s="308" t="s">
        <v>57</v>
      </c>
      <c r="J63" s="309">
        <v>540155080.83000004</v>
      </c>
      <c r="K63" s="308" t="s">
        <v>498</v>
      </c>
      <c r="L63" s="308" t="s">
        <v>499</v>
      </c>
      <c r="M63" s="308" t="s">
        <v>499</v>
      </c>
    </row>
    <row r="64" spans="2:13" s="267" customFormat="1" ht="16" x14ac:dyDescent="0.4">
      <c r="B64" s="267">
        <v>30707654011</v>
      </c>
      <c r="C64" s="267" t="s">
        <v>361</v>
      </c>
      <c r="D64" s="276" t="s">
        <v>311</v>
      </c>
      <c r="E64" s="267" t="s">
        <v>437</v>
      </c>
      <c r="F64" s="267" t="s">
        <v>498</v>
      </c>
      <c r="G64" s="267" t="s">
        <v>498</v>
      </c>
      <c r="H64" s="308" t="s">
        <v>499</v>
      </c>
      <c r="I64" s="308" t="s">
        <v>57</v>
      </c>
      <c r="J64" s="309">
        <v>1056418002.63</v>
      </c>
      <c r="K64" s="308" t="s">
        <v>498</v>
      </c>
      <c r="L64" s="308" t="s">
        <v>499</v>
      </c>
      <c r="M64" s="308" t="s">
        <v>499</v>
      </c>
    </row>
    <row r="65" spans="2:13" s="267" customFormat="1" ht="16" x14ac:dyDescent="0.4">
      <c r="B65" s="267">
        <v>30707654011</v>
      </c>
      <c r="C65" s="267" t="s">
        <v>361</v>
      </c>
      <c r="D65" s="276" t="s">
        <v>311</v>
      </c>
      <c r="E65" s="267" t="s">
        <v>440</v>
      </c>
      <c r="F65" s="267" t="s">
        <v>498</v>
      </c>
      <c r="G65" s="267" t="s">
        <v>498</v>
      </c>
      <c r="H65" s="308" t="s">
        <v>499</v>
      </c>
      <c r="I65" s="308" t="s">
        <v>57</v>
      </c>
      <c r="J65" s="309">
        <v>631735408.10000002</v>
      </c>
      <c r="K65" s="308" t="s">
        <v>498</v>
      </c>
      <c r="L65" s="308" t="s">
        <v>499</v>
      </c>
      <c r="M65" s="308" t="s">
        <v>499</v>
      </c>
    </row>
    <row r="66" spans="2:13" s="267" customFormat="1" ht="16" x14ac:dyDescent="0.4">
      <c r="B66" s="267">
        <v>30707654011</v>
      </c>
      <c r="C66" s="267" t="s">
        <v>361</v>
      </c>
      <c r="D66" s="276" t="s">
        <v>311</v>
      </c>
      <c r="E66" s="267" t="s">
        <v>439</v>
      </c>
      <c r="F66" s="267" t="s">
        <v>498</v>
      </c>
      <c r="H66" s="308"/>
      <c r="I66" s="308" t="s">
        <v>57</v>
      </c>
      <c r="J66" s="309">
        <v>1391701422.76</v>
      </c>
      <c r="K66" s="308"/>
      <c r="L66" s="308"/>
      <c r="M66" s="308"/>
    </row>
    <row r="67" spans="2:13" s="267" customFormat="1" ht="16" x14ac:dyDescent="0.4">
      <c r="B67" s="267">
        <v>30707654011</v>
      </c>
      <c r="C67" s="267" t="s">
        <v>361</v>
      </c>
      <c r="D67" s="276" t="s">
        <v>311</v>
      </c>
      <c r="E67" s="276" t="s">
        <v>442</v>
      </c>
      <c r="F67" s="267" t="s">
        <v>498</v>
      </c>
      <c r="G67" s="267" t="s">
        <v>498</v>
      </c>
      <c r="H67" s="308" t="s">
        <v>499</v>
      </c>
      <c r="I67" s="308" t="s">
        <v>57</v>
      </c>
      <c r="J67" s="309">
        <v>157855030.47</v>
      </c>
      <c r="K67" s="308" t="s">
        <v>498</v>
      </c>
      <c r="L67" s="308" t="s">
        <v>499</v>
      </c>
      <c r="M67" s="308" t="s">
        <v>499</v>
      </c>
    </row>
    <row r="68" spans="2:13" s="267" customFormat="1" ht="16" x14ac:dyDescent="0.4">
      <c r="B68" s="267">
        <v>30707654011</v>
      </c>
      <c r="C68" s="267" t="s">
        <v>361</v>
      </c>
      <c r="D68" s="276" t="s">
        <v>318</v>
      </c>
      <c r="E68" s="267" t="s">
        <v>453</v>
      </c>
      <c r="F68" s="267" t="s">
        <v>498</v>
      </c>
      <c r="G68" s="267" t="s">
        <v>498</v>
      </c>
      <c r="H68" s="308" t="s">
        <v>499</v>
      </c>
      <c r="I68" s="308" t="s">
        <v>57</v>
      </c>
      <c r="J68" s="309">
        <v>499646.5</v>
      </c>
      <c r="K68" s="308" t="s">
        <v>498</v>
      </c>
      <c r="L68" s="308" t="s">
        <v>499</v>
      </c>
      <c r="M68" s="308" t="s">
        <v>499</v>
      </c>
    </row>
    <row r="69" spans="2:13" s="267" customFormat="1" ht="16" x14ac:dyDescent="0.4">
      <c r="B69" s="267">
        <v>30708625414</v>
      </c>
      <c r="C69" s="267" t="s">
        <v>367</v>
      </c>
      <c r="D69" s="276" t="s">
        <v>311</v>
      </c>
      <c r="E69" s="267" t="s">
        <v>434</v>
      </c>
      <c r="F69" s="267" t="s">
        <v>498</v>
      </c>
      <c r="G69" s="267" t="s">
        <v>498</v>
      </c>
      <c r="H69" s="308" t="s">
        <v>499</v>
      </c>
      <c r="I69" s="308" t="s">
        <v>57</v>
      </c>
      <c r="J69" s="309">
        <v>0</v>
      </c>
      <c r="K69" s="308" t="s">
        <v>498</v>
      </c>
      <c r="L69" s="308" t="s">
        <v>499</v>
      </c>
      <c r="M69" s="308" t="s">
        <v>499</v>
      </c>
    </row>
    <row r="70" spans="2:13" s="267" customFormat="1" ht="16" x14ac:dyDescent="0.4">
      <c r="B70" s="267">
        <v>30708625414</v>
      </c>
      <c r="C70" s="267" t="s">
        <v>367</v>
      </c>
      <c r="D70" s="276" t="s">
        <v>311</v>
      </c>
      <c r="E70" s="267" t="s">
        <v>437</v>
      </c>
      <c r="F70" s="267" t="s">
        <v>498</v>
      </c>
      <c r="G70" s="267" t="s">
        <v>498</v>
      </c>
      <c r="H70" s="308" t="s">
        <v>499</v>
      </c>
      <c r="I70" s="308" t="s">
        <v>57</v>
      </c>
      <c r="J70" s="309">
        <v>3383932840.8599997</v>
      </c>
      <c r="K70" s="308" t="s">
        <v>498</v>
      </c>
      <c r="L70" s="308" t="s">
        <v>499</v>
      </c>
      <c r="M70" s="308" t="s">
        <v>499</v>
      </c>
    </row>
    <row r="71" spans="2:13" s="267" customFormat="1" ht="16" x14ac:dyDescent="0.4">
      <c r="B71" s="267">
        <v>30708625414</v>
      </c>
      <c r="C71" s="267" t="s">
        <v>367</v>
      </c>
      <c r="D71" s="276" t="s">
        <v>311</v>
      </c>
      <c r="E71" s="267" t="s">
        <v>440</v>
      </c>
      <c r="F71" s="267" t="s">
        <v>498</v>
      </c>
      <c r="G71" s="267" t="s">
        <v>498</v>
      </c>
      <c r="H71" s="308" t="s">
        <v>499</v>
      </c>
      <c r="I71" s="308" t="s">
        <v>57</v>
      </c>
      <c r="J71" s="309">
        <v>628568364.19999993</v>
      </c>
      <c r="K71" s="308" t="s">
        <v>498</v>
      </c>
      <c r="L71" s="308" t="s">
        <v>499</v>
      </c>
      <c r="M71" s="308" t="s">
        <v>499</v>
      </c>
    </row>
    <row r="72" spans="2:13" s="267" customFormat="1" ht="16" x14ac:dyDescent="0.4">
      <c r="B72" s="267">
        <v>30708625414</v>
      </c>
      <c r="C72" s="267" t="s">
        <v>367</v>
      </c>
      <c r="D72" s="276" t="s">
        <v>311</v>
      </c>
      <c r="E72" s="267" t="s">
        <v>439</v>
      </c>
      <c r="F72" s="267" t="s">
        <v>498</v>
      </c>
      <c r="H72" s="308"/>
      <c r="I72" s="308" t="s">
        <v>57</v>
      </c>
      <c r="J72" s="309">
        <v>1272497179.1199999</v>
      </c>
      <c r="K72" s="308"/>
      <c r="L72" s="308"/>
      <c r="M72" s="308"/>
    </row>
    <row r="73" spans="2:13" s="267" customFormat="1" ht="16" x14ac:dyDescent="0.4">
      <c r="B73" s="267">
        <v>30708625414</v>
      </c>
      <c r="C73" s="267" t="s">
        <v>367</v>
      </c>
      <c r="D73" s="276" t="s">
        <v>311</v>
      </c>
      <c r="E73" s="276" t="s">
        <v>442</v>
      </c>
      <c r="F73" s="267" t="s">
        <v>498</v>
      </c>
      <c r="G73" s="267" t="s">
        <v>498</v>
      </c>
      <c r="H73" s="308" t="s">
        <v>499</v>
      </c>
      <c r="I73" s="308" t="s">
        <v>57</v>
      </c>
      <c r="J73" s="309">
        <v>258967326.44000003</v>
      </c>
      <c r="K73" s="308" t="s">
        <v>498</v>
      </c>
      <c r="L73" s="308" t="s">
        <v>499</v>
      </c>
      <c r="M73" s="308" t="s">
        <v>499</v>
      </c>
    </row>
    <row r="74" spans="2:13" s="267" customFormat="1" ht="16" x14ac:dyDescent="0.4">
      <c r="B74" s="267">
        <v>30708625414</v>
      </c>
      <c r="C74" s="267" t="s">
        <v>367</v>
      </c>
      <c r="D74" s="276" t="s">
        <v>318</v>
      </c>
      <c r="E74" s="267" t="s">
        <v>453</v>
      </c>
      <c r="F74" s="267" t="s">
        <v>498</v>
      </c>
      <c r="G74" s="267" t="s">
        <v>498</v>
      </c>
      <c r="H74" s="308" t="s">
        <v>499</v>
      </c>
      <c r="I74" s="308" t="s">
        <v>57</v>
      </c>
      <c r="J74" s="309">
        <v>3547262.88</v>
      </c>
      <c r="K74" s="308" t="s">
        <v>498</v>
      </c>
      <c r="L74" s="308" t="s">
        <v>499</v>
      </c>
      <c r="M74" s="308" t="s">
        <v>499</v>
      </c>
    </row>
    <row r="75" spans="2:13" s="267" customFormat="1" ht="16" x14ac:dyDescent="0.4">
      <c r="B75" s="267">
        <v>30707984054</v>
      </c>
      <c r="C75" s="267" t="s">
        <v>369</v>
      </c>
      <c r="D75" s="276" t="s">
        <v>311</v>
      </c>
      <c r="E75" s="267" t="s">
        <v>434</v>
      </c>
      <c r="F75" s="267" t="s">
        <v>498</v>
      </c>
      <c r="G75" s="267" t="s">
        <v>498</v>
      </c>
      <c r="H75" s="308" t="s">
        <v>499</v>
      </c>
      <c r="I75" s="308" t="s">
        <v>57</v>
      </c>
      <c r="J75" s="309">
        <v>0</v>
      </c>
      <c r="K75" s="308" t="s">
        <v>498</v>
      </c>
      <c r="L75" s="308" t="s">
        <v>499</v>
      </c>
      <c r="M75" s="308" t="s">
        <v>499</v>
      </c>
    </row>
    <row r="76" spans="2:13" s="267" customFormat="1" ht="16" x14ac:dyDescent="0.4">
      <c r="B76" s="267">
        <v>30707984054</v>
      </c>
      <c r="C76" s="267" t="s">
        <v>369</v>
      </c>
      <c r="D76" s="276" t="s">
        <v>311</v>
      </c>
      <c r="E76" s="267" t="s">
        <v>437</v>
      </c>
      <c r="F76" s="267" t="s">
        <v>498</v>
      </c>
      <c r="G76" s="267" t="s">
        <v>498</v>
      </c>
      <c r="H76" s="308" t="s">
        <v>499</v>
      </c>
      <c r="I76" s="308" t="s">
        <v>57</v>
      </c>
      <c r="J76" s="309">
        <v>138573303.93000001</v>
      </c>
      <c r="K76" s="308" t="s">
        <v>498</v>
      </c>
      <c r="L76" s="308" t="s">
        <v>499</v>
      </c>
      <c r="M76" s="308" t="s">
        <v>499</v>
      </c>
    </row>
    <row r="77" spans="2:13" s="267" customFormat="1" ht="16" x14ac:dyDescent="0.4">
      <c r="B77" s="267">
        <v>30707984054</v>
      </c>
      <c r="C77" s="267" t="s">
        <v>369</v>
      </c>
      <c r="D77" s="276" t="s">
        <v>311</v>
      </c>
      <c r="E77" s="267" t="s">
        <v>440</v>
      </c>
      <c r="F77" s="267" t="s">
        <v>498</v>
      </c>
      <c r="G77" s="267" t="s">
        <v>498</v>
      </c>
      <c r="H77" s="308" t="s">
        <v>499</v>
      </c>
      <c r="I77" s="308" t="s">
        <v>57</v>
      </c>
      <c r="J77" s="309">
        <v>48790516.590000011</v>
      </c>
      <c r="K77" s="308" t="s">
        <v>498</v>
      </c>
      <c r="L77" s="308" t="s">
        <v>499</v>
      </c>
      <c r="M77" s="308" t="s">
        <v>499</v>
      </c>
    </row>
    <row r="78" spans="2:13" s="267" customFormat="1" ht="16" x14ac:dyDescent="0.4">
      <c r="B78" s="267">
        <v>30707984054</v>
      </c>
      <c r="C78" s="267" t="s">
        <v>369</v>
      </c>
      <c r="D78" s="276" t="s">
        <v>311</v>
      </c>
      <c r="E78" s="267" t="s">
        <v>439</v>
      </c>
      <c r="F78" s="267" t="s">
        <v>498</v>
      </c>
      <c r="H78" s="308"/>
      <c r="I78" s="308" t="s">
        <v>57</v>
      </c>
      <c r="J78" s="309">
        <v>97527592.420000002</v>
      </c>
      <c r="K78" s="308"/>
      <c r="L78" s="308"/>
      <c r="M78" s="308"/>
    </row>
    <row r="79" spans="2:13" s="267" customFormat="1" ht="16" x14ac:dyDescent="0.4">
      <c r="B79" s="267">
        <v>30707984054</v>
      </c>
      <c r="C79" s="267" t="s">
        <v>369</v>
      </c>
      <c r="D79" s="276" t="s">
        <v>311</v>
      </c>
      <c r="E79" s="276" t="s">
        <v>442</v>
      </c>
      <c r="F79" s="267" t="s">
        <v>498</v>
      </c>
      <c r="G79" s="267" t="s">
        <v>498</v>
      </c>
      <c r="H79" s="308" t="s">
        <v>499</v>
      </c>
      <c r="I79" s="308" t="s">
        <v>57</v>
      </c>
      <c r="J79" s="309">
        <v>20304941.050000004</v>
      </c>
      <c r="K79" s="308" t="s">
        <v>498</v>
      </c>
      <c r="L79" s="308" t="s">
        <v>499</v>
      </c>
      <c r="M79" s="308" t="s">
        <v>499</v>
      </c>
    </row>
    <row r="80" spans="2:13" s="267" customFormat="1" ht="16" x14ac:dyDescent="0.4">
      <c r="B80" s="267">
        <v>30707984054</v>
      </c>
      <c r="C80" s="267" t="s">
        <v>369</v>
      </c>
      <c r="D80" s="276" t="s">
        <v>318</v>
      </c>
      <c r="E80" s="267" t="s">
        <v>453</v>
      </c>
      <c r="F80" s="267" t="s">
        <v>498</v>
      </c>
      <c r="G80" s="267" t="s">
        <v>498</v>
      </c>
      <c r="H80" s="308" t="s">
        <v>499</v>
      </c>
      <c r="I80" s="308" t="s">
        <v>57</v>
      </c>
      <c r="J80" s="309">
        <v>0</v>
      </c>
      <c r="K80" s="308" t="s">
        <v>498</v>
      </c>
      <c r="L80" s="308" t="s">
        <v>499</v>
      </c>
      <c r="M80" s="308" t="s">
        <v>499</v>
      </c>
    </row>
    <row r="81" spans="2:13" s="267" customFormat="1" ht="16" x14ac:dyDescent="0.4">
      <c r="B81" s="267">
        <v>30709776254</v>
      </c>
      <c r="C81" s="267" t="s">
        <v>372</v>
      </c>
      <c r="D81" s="276" t="s">
        <v>311</v>
      </c>
      <c r="E81" s="267" t="s">
        <v>434</v>
      </c>
      <c r="F81" s="267" t="s">
        <v>498</v>
      </c>
      <c r="G81" s="267" t="s">
        <v>498</v>
      </c>
      <c r="H81" s="308" t="s">
        <v>499</v>
      </c>
      <c r="I81" s="308" t="s">
        <v>57</v>
      </c>
      <c r="J81" s="309">
        <v>0</v>
      </c>
      <c r="K81" s="308" t="s">
        <v>498</v>
      </c>
      <c r="L81" s="308" t="s">
        <v>499</v>
      </c>
      <c r="M81" s="308" t="s">
        <v>499</v>
      </c>
    </row>
    <row r="82" spans="2:13" s="267" customFormat="1" ht="16" x14ac:dyDescent="0.4">
      <c r="B82" s="267">
        <v>30709776254</v>
      </c>
      <c r="C82" s="267" t="s">
        <v>372</v>
      </c>
      <c r="D82" s="276" t="s">
        <v>311</v>
      </c>
      <c r="E82" s="267" t="s">
        <v>437</v>
      </c>
      <c r="F82" s="267" t="s">
        <v>498</v>
      </c>
      <c r="G82" s="267" t="s">
        <v>498</v>
      </c>
      <c r="H82" s="308" t="s">
        <v>499</v>
      </c>
      <c r="I82" s="308" t="s">
        <v>57</v>
      </c>
      <c r="J82" s="309">
        <v>198664372.19</v>
      </c>
      <c r="K82" s="308" t="s">
        <v>498</v>
      </c>
      <c r="L82" s="308" t="s">
        <v>499</v>
      </c>
      <c r="M82" s="308" t="s">
        <v>499</v>
      </c>
    </row>
    <row r="83" spans="2:13" s="267" customFormat="1" ht="16" x14ac:dyDescent="0.4">
      <c r="B83" s="267">
        <v>30709776254</v>
      </c>
      <c r="C83" s="267" t="s">
        <v>372</v>
      </c>
      <c r="D83" s="276" t="s">
        <v>311</v>
      </c>
      <c r="E83" s="267" t="s">
        <v>440</v>
      </c>
      <c r="F83" s="267" t="s">
        <v>498</v>
      </c>
      <c r="G83" s="267" t="s">
        <v>498</v>
      </c>
      <c r="H83" s="308" t="s">
        <v>499</v>
      </c>
      <c r="I83" s="308" t="s">
        <v>57</v>
      </c>
      <c r="J83" s="309">
        <v>115868625.19</v>
      </c>
      <c r="K83" s="308" t="s">
        <v>498</v>
      </c>
      <c r="L83" s="308" t="s">
        <v>499</v>
      </c>
      <c r="M83" s="308" t="s">
        <v>499</v>
      </c>
    </row>
    <row r="84" spans="2:13" s="267" customFormat="1" ht="16" x14ac:dyDescent="0.4">
      <c r="B84" s="267">
        <v>30709776254</v>
      </c>
      <c r="C84" s="267" t="s">
        <v>372</v>
      </c>
      <c r="D84" s="276" t="s">
        <v>311</v>
      </c>
      <c r="E84" s="267" t="s">
        <v>439</v>
      </c>
      <c r="F84" s="267" t="s">
        <v>498</v>
      </c>
      <c r="H84" s="308"/>
      <c r="I84" s="308" t="s">
        <v>57</v>
      </c>
      <c r="J84" s="309">
        <v>141819784.36000001</v>
      </c>
      <c r="K84" s="308"/>
      <c r="L84" s="308"/>
      <c r="M84" s="308"/>
    </row>
    <row r="85" spans="2:13" s="267" customFormat="1" ht="16" x14ac:dyDescent="0.4">
      <c r="B85" s="267">
        <v>30709776254</v>
      </c>
      <c r="C85" s="267" t="s">
        <v>372</v>
      </c>
      <c r="D85" s="276" t="s">
        <v>311</v>
      </c>
      <c r="E85" s="276" t="s">
        <v>442</v>
      </c>
      <c r="F85" s="267" t="s">
        <v>498</v>
      </c>
      <c r="G85" s="267" t="s">
        <v>498</v>
      </c>
      <c r="H85" s="308" t="s">
        <v>499</v>
      </c>
      <c r="I85" s="308" t="s">
        <v>57</v>
      </c>
      <c r="J85" s="309">
        <v>93179953.189999998</v>
      </c>
      <c r="K85" s="308" t="s">
        <v>498</v>
      </c>
      <c r="L85" s="308" t="s">
        <v>499</v>
      </c>
      <c r="M85" s="308" t="s">
        <v>499</v>
      </c>
    </row>
    <row r="86" spans="2:13" s="267" customFormat="1" ht="16" x14ac:dyDescent="0.4">
      <c r="B86" s="267">
        <v>30709776254</v>
      </c>
      <c r="C86" s="267" t="s">
        <v>372</v>
      </c>
      <c r="D86" s="276" t="s">
        <v>318</v>
      </c>
      <c r="E86" s="267" t="s">
        <v>453</v>
      </c>
      <c r="F86" s="267" t="s">
        <v>498</v>
      </c>
      <c r="G86" s="267" t="s">
        <v>498</v>
      </c>
      <c r="H86" s="308" t="s">
        <v>499</v>
      </c>
      <c r="I86" s="308" t="s">
        <v>57</v>
      </c>
      <c r="J86" s="309">
        <v>69000</v>
      </c>
      <c r="K86" s="308" t="s">
        <v>498</v>
      </c>
      <c r="L86" s="308" t="s">
        <v>499</v>
      </c>
      <c r="M86" s="308" t="s">
        <v>499</v>
      </c>
    </row>
    <row r="87" spans="2:13" s="267" customFormat="1" ht="16" x14ac:dyDescent="0.4">
      <c r="B87" s="267">
        <v>30500544844</v>
      </c>
      <c r="C87" s="267" t="s">
        <v>339</v>
      </c>
      <c r="D87" s="276" t="s">
        <v>311</v>
      </c>
      <c r="E87" s="267" t="s">
        <v>434</v>
      </c>
      <c r="F87" s="267" t="s">
        <v>498</v>
      </c>
      <c r="G87" s="267" t="s">
        <v>498</v>
      </c>
      <c r="H87" s="308" t="s">
        <v>499</v>
      </c>
      <c r="I87" s="308" t="s">
        <v>57</v>
      </c>
      <c r="J87" s="309">
        <v>0</v>
      </c>
      <c r="K87" s="308" t="s">
        <v>498</v>
      </c>
      <c r="L87" s="308" t="s">
        <v>499</v>
      </c>
      <c r="M87" s="308" t="s">
        <v>499</v>
      </c>
    </row>
    <row r="88" spans="2:13" s="267" customFormat="1" ht="16" x14ac:dyDescent="0.4">
      <c r="B88" s="267">
        <v>30500544844</v>
      </c>
      <c r="C88" s="267" t="s">
        <v>339</v>
      </c>
      <c r="D88" s="276" t="s">
        <v>311</v>
      </c>
      <c r="E88" s="267" t="s">
        <v>437</v>
      </c>
      <c r="F88" s="267" t="s">
        <v>498</v>
      </c>
      <c r="G88" s="267" t="s">
        <v>498</v>
      </c>
      <c r="H88" s="308" t="s">
        <v>499</v>
      </c>
      <c r="I88" s="308" t="s">
        <v>57</v>
      </c>
      <c r="J88" s="309">
        <v>18838972</v>
      </c>
      <c r="K88" s="308" t="s">
        <v>498</v>
      </c>
      <c r="L88" s="308" t="s">
        <v>499</v>
      </c>
      <c r="M88" s="308" t="s">
        <v>499</v>
      </c>
    </row>
    <row r="89" spans="2:13" s="267" customFormat="1" ht="16" x14ac:dyDescent="0.4">
      <c r="B89" s="267">
        <v>30500544844</v>
      </c>
      <c r="C89" s="267" t="s">
        <v>339</v>
      </c>
      <c r="D89" s="276" t="s">
        <v>311</v>
      </c>
      <c r="E89" s="267" t="s">
        <v>440</v>
      </c>
      <c r="F89" s="267" t="s">
        <v>498</v>
      </c>
      <c r="G89" s="267" t="s">
        <v>498</v>
      </c>
      <c r="H89" s="308" t="s">
        <v>499</v>
      </c>
      <c r="I89" s="308" t="s">
        <v>57</v>
      </c>
      <c r="J89" s="309">
        <v>60183734</v>
      </c>
      <c r="K89" s="308" t="s">
        <v>498</v>
      </c>
      <c r="L89" s="308" t="s">
        <v>499</v>
      </c>
      <c r="M89" s="308" t="s">
        <v>499</v>
      </c>
    </row>
    <row r="90" spans="2:13" s="267" customFormat="1" ht="16" x14ac:dyDescent="0.4">
      <c r="B90" s="267">
        <v>30500544844</v>
      </c>
      <c r="C90" s="267" t="s">
        <v>339</v>
      </c>
      <c r="D90" s="276" t="s">
        <v>311</v>
      </c>
      <c r="E90" s="267" t="s">
        <v>439</v>
      </c>
      <c r="F90" s="267" t="s">
        <v>498</v>
      </c>
      <c r="H90" s="308"/>
      <c r="I90" s="308" t="s">
        <v>57</v>
      </c>
      <c r="J90" s="309">
        <v>116637445</v>
      </c>
      <c r="K90" s="308"/>
      <c r="L90" s="308"/>
      <c r="M90" s="308"/>
    </row>
    <row r="91" spans="2:13" s="267" customFormat="1" ht="16" x14ac:dyDescent="0.4">
      <c r="B91" s="267">
        <v>30500544844</v>
      </c>
      <c r="C91" s="267" t="s">
        <v>339</v>
      </c>
      <c r="D91" s="276" t="s">
        <v>311</v>
      </c>
      <c r="E91" s="276" t="s">
        <v>442</v>
      </c>
      <c r="F91" s="267" t="s">
        <v>498</v>
      </c>
      <c r="G91" s="267" t="s">
        <v>498</v>
      </c>
      <c r="H91" s="308" t="s">
        <v>499</v>
      </c>
      <c r="I91" s="308" t="s">
        <v>57</v>
      </c>
      <c r="J91" s="309">
        <v>49652394</v>
      </c>
      <c r="K91" s="308" t="s">
        <v>498</v>
      </c>
      <c r="L91" s="308" t="s">
        <v>499</v>
      </c>
      <c r="M91" s="308" t="s">
        <v>499</v>
      </c>
    </row>
    <row r="92" spans="2:13" s="267" customFormat="1" ht="16" x14ac:dyDescent="0.4">
      <c r="B92" s="267">
        <v>30500544844</v>
      </c>
      <c r="C92" s="267" t="s">
        <v>339</v>
      </c>
      <c r="D92" s="276" t="s">
        <v>318</v>
      </c>
      <c r="E92" s="267" t="s">
        <v>453</v>
      </c>
      <c r="F92" s="267" t="s">
        <v>498</v>
      </c>
      <c r="G92" s="267" t="s">
        <v>498</v>
      </c>
      <c r="H92" s="308" t="s">
        <v>499</v>
      </c>
      <c r="I92" s="308" t="s">
        <v>57</v>
      </c>
      <c r="J92" s="309">
        <v>0</v>
      </c>
      <c r="K92" s="308" t="s">
        <v>498</v>
      </c>
      <c r="L92" s="308" t="s">
        <v>499</v>
      </c>
      <c r="M92" s="308" t="s">
        <v>499</v>
      </c>
    </row>
    <row r="93" spans="2:13" s="267" customFormat="1" ht="16" x14ac:dyDescent="0.4">
      <c r="B93" s="267">
        <v>30687272311</v>
      </c>
      <c r="C93" s="267" t="s">
        <v>375</v>
      </c>
      <c r="D93" s="276" t="s">
        <v>311</v>
      </c>
      <c r="E93" s="267" t="s">
        <v>434</v>
      </c>
      <c r="F93" s="267" t="s">
        <v>498</v>
      </c>
      <c r="G93" s="267" t="s">
        <v>498</v>
      </c>
      <c r="H93" s="308" t="s">
        <v>499</v>
      </c>
      <c r="I93" s="308" t="s">
        <v>57</v>
      </c>
      <c r="J93" s="309">
        <v>0</v>
      </c>
      <c r="K93" s="308" t="s">
        <v>498</v>
      </c>
      <c r="L93" s="308" t="s">
        <v>499</v>
      </c>
      <c r="M93" s="308" t="s">
        <v>499</v>
      </c>
    </row>
    <row r="94" spans="2:13" s="267" customFormat="1" ht="16" x14ac:dyDescent="0.4">
      <c r="B94" s="267">
        <v>30687272311</v>
      </c>
      <c r="C94" s="267" t="s">
        <v>375</v>
      </c>
      <c r="D94" s="276" t="s">
        <v>311</v>
      </c>
      <c r="E94" s="267" t="s">
        <v>437</v>
      </c>
      <c r="F94" s="267" t="s">
        <v>498</v>
      </c>
      <c r="G94" s="267" t="s">
        <v>498</v>
      </c>
      <c r="H94" s="308" t="s">
        <v>499</v>
      </c>
      <c r="I94" s="308" t="s">
        <v>57</v>
      </c>
      <c r="J94" s="309">
        <v>1244578577.6299999</v>
      </c>
      <c r="K94" s="308" t="s">
        <v>498</v>
      </c>
      <c r="L94" s="308" t="s">
        <v>499</v>
      </c>
      <c r="M94" s="308" t="s">
        <v>499</v>
      </c>
    </row>
    <row r="95" spans="2:13" s="267" customFormat="1" ht="16" x14ac:dyDescent="0.4">
      <c r="B95" s="267">
        <v>30687272311</v>
      </c>
      <c r="C95" s="267" t="s">
        <v>375</v>
      </c>
      <c r="D95" s="276" t="s">
        <v>311</v>
      </c>
      <c r="E95" s="267" t="s">
        <v>440</v>
      </c>
      <c r="F95" s="267" t="s">
        <v>498</v>
      </c>
      <c r="G95" s="267" t="s">
        <v>498</v>
      </c>
      <c r="H95" s="308" t="s">
        <v>499</v>
      </c>
      <c r="I95" s="308" t="s">
        <v>57</v>
      </c>
      <c r="J95" s="309">
        <v>180344744.75</v>
      </c>
      <c r="K95" s="308" t="s">
        <v>498</v>
      </c>
      <c r="L95" s="308" t="s">
        <v>499</v>
      </c>
      <c r="M95" s="308" t="s">
        <v>499</v>
      </c>
    </row>
    <row r="96" spans="2:13" s="267" customFormat="1" ht="16" x14ac:dyDescent="0.4">
      <c r="B96" s="267">
        <v>30687272311</v>
      </c>
      <c r="C96" s="267" t="s">
        <v>375</v>
      </c>
      <c r="D96" s="276" t="s">
        <v>311</v>
      </c>
      <c r="E96" s="267" t="s">
        <v>439</v>
      </c>
      <c r="F96" s="267" t="s">
        <v>498</v>
      </c>
      <c r="H96" s="308"/>
      <c r="I96" s="308" t="s">
        <v>57</v>
      </c>
      <c r="J96" s="309">
        <v>406896850.37</v>
      </c>
      <c r="K96" s="308"/>
      <c r="L96" s="308"/>
      <c r="M96" s="308"/>
    </row>
    <row r="97" spans="2:13" s="267" customFormat="1" ht="16" x14ac:dyDescent="0.4">
      <c r="B97" s="267">
        <v>30687272311</v>
      </c>
      <c r="C97" s="267" t="s">
        <v>375</v>
      </c>
      <c r="D97" s="276" t="s">
        <v>311</v>
      </c>
      <c r="E97" s="276" t="s">
        <v>442</v>
      </c>
      <c r="F97" s="267" t="s">
        <v>498</v>
      </c>
      <c r="G97" s="267" t="s">
        <v>498</v>
      </c>
      <c r="H97" s="308" t="s">
        <v>499</v>
      </c>
      <c r="I97" s="308" t="s">
        <v>57</v>
      </c>
      <c r="J97" s="309">
        <v>117692980.23999995</v>
      </c>
      <c r="K97" s="308" t="s">
        <v>498</v>
      </c>
      <c r="L97" s="308" t="s">
        <v>499</v>
      </c>
      <c r="M97" s="308" t="s">
        <v>499</v>
      </c>
    </row>
    <row r="98" spans="2:13" s="267" customFormat="1" ht="16" x14ac:dyDescent="0.4">
      <c r="B98" s="267">
        <v>30687272311</v>
      </c>
      <c r="C98" s="267" t="s">
        <v>375</v>
      </c>
      <c r="D98" s="276" t="s">
        <v>318</v>
      </c>
      <c r="E98" s="267" t="s">
        <v>453</v>
      </c>
      <c r="F98" s="267" t="s">
        <v>498</v>
      </c>
      <c r="G98" s="267" t="s">
        <v>498</v>
      </c>
      <c r="H98" s="308" t="s">
        <v>499</v>
      </c>
      <c r="I98" s="308" t="s">
        <v>57</v>
      </c>
      <c r="J98" s="309">
        <v>0</v>
      </c>
      <c r="K98" s="308" t="s">
        <v>498</v>
      </c>
      <c r="L98" s="308" t="s">
        <v>499</v>
      </c>
      <c r="M98" s="308" t="s">
        <v>499</v>
      </c>
    </row>
    <row r="99" spans="2:13" s="267" customFormat="1" ht="16" x14ac:dyDescent="0.4">
      <c r="B99" s="267">
        <v>30692277232</v>
      </c>
      <c r="C99" s="267" t="s">
        <v>364</v>
      </c>
      <c r="D99" s="276" t="s">
        <v>311</v>
      </c>
      <c r="E99" s="267" t="s">
        <v>434</v>
      </c>
      <c r="F99" s="267" t="s">
        <v>498</v>
      </c>
      <c r="G99" s="267" t="s">
        <v>498</v>
      </c>
      <c r="H99" s="308" t="s">
        <v>499</v>
      </c>
      <c r="I99" s="308" t="s">
        <v>57</v>
      </c>
      <c r="J99" s="309">
        <v>0</v>
      </c>
      <c r="K99" s="308" t="s">
        <v>498</v>
      </c>
      <c r="L99" s="308" t="s">
        <v>499</v>
      </c>
      <c r="M99" s="308" t="s">
        <v>499</v>
      </c>
    </row>
    <row r="100" spans="2:13" s="267" customFormat="1" ht="16" x14ac:dyDescent="0.4">
      <c r="B100" s="267">
        <v>30692277232</v>
      </c>
      <c r="C100" s="267" t="s">
        <v>364</v>
      </c>
      <c r="D100" s="276" t="s">
        <v>311</v>
      </c>
      <c r="E100" s="267" t="s">
        <v>437</v>
      </c>
      <c r="F100" s="267" t="s">
        <v>498</v>
      </c>
      <c r="G100" s="267" t="s">
        <v>498</v>
      </c>
      <c r="H100" s="308" t="s">
        <v>499</v>
      </c>
      <c r="I100" s="308" t="s">
        <v>57</v>
      </c>
      <c r="J100" s="309">
        <v>560566390.79999995</v>
      </c>
      <c r="K100" s="308" t="s">
        <v>498</v>
      </c>
      <c r="L100" s="308" t="s">
        <v>499</v>
      </c>
      <c r="M100" s="308" t="s">
        <v>499</v>
      </c>
    </row>
    <row r="101" spans="2:13" s="267" customFormat="1" ht="16" x14ac:dyDescent="0.4">
      <c r="B101" s="267">
        <v>30692277232</v>
      </c>
      <c r="C101" s="267" t="s">
        <v>364</v>
      </c>
      <c r="D101" s="276" t="s">
        <v>311</v>
      </c>
      <c r="E101" s="267" t="s">
        <v>440</v>
      </c>
      <c r="F101" s="267" t="s">
        <v>498</v>
      </c>
      <c r="G101" s="267" t="s">
        <v>498</v>
      </c>
      <c r="H101" s="308" t="s">
        <v>499</v>
      </c>
      <c r="I101" s="308" t="s">
        <v>57</v>
      </c>
      <c r="J101" s="309">
        <v>306783885.12000006</v>
      </c>
      <c r="K101" s="308" t="s">
        <v>498</v>
      </c>
      <c r="L101" s="308" t="s">
        <v>499</v>
      </c>
      <c r="M101" s="308" t="s">
        <v>499</v>
      </c>
    </row>
    <row r="102" spans="2:13" s="267" customFormat="1" ht="16" x14ac:dyDescent="0.4">
      <c r="B102" s="267">
        <v>30692277232</v>
      </c>
      <c r="C102" s="267" t="s">
        <v>364</v>
      </c>
      <c r="D102" s="276" t="s">
        <v>311</v>
      </c>
      <c r="E102" s="267" t="s">
        <v>439</v>
      </c>
      <c r="F102" s="267" t="s">
        <v>498</v>
      </c>
      <c r="H102" s="308"/>
      <c r="I102" s="308" t="s">
        <v>57</v>
      </c>
      <c r="J102" s="309">
        <v>664255081.68999994</v>
      </c>
      <c r="K102" s="308"/>
      <c r="L102" s="308"/>
      <c r="M102" s="308"/>
    </row>
    <row r="103" spans="2:13" s="267" customFormat="1" ht="16" x14ac:dyDescent="0.4">
      <c r="B103" s="267">
        <v>30692277232</v>
      </c>
      <c r="C103" s="267" t="s">
        <v>364</v>
      </c>
      <c r="D103" s="276" t="s">
        <v>311</v>
      </c>
      <c r="E103" s="276" t="s">
        <v>442</v>
      </c>
      <c r="F103" s="267" t="s">
        <v>498</v>
      </c>
      <c r="G103" s="267" t="s">
        <v>498</v>
      </c>
      <c r="H103" s="308" t="s">
        <v>499</v>
      </c>
      <c r="I103" s="308" t="s">
        <v>57</v>
      </c>
      <c r="J103" s="309">
        <v>79955242.349999994</v>
      </c>
      <c r="K103" s="308" t="s">
        <v>498</v>
      </c>
      <c r="L103" s="308" t="s">
        <v>499</v>
      </c>
      <c r="M103" s="308" t="s">
        <v>499</v>
      </c>
    </row>
    <row r="104" spans="2:13" s="267" customFormat="1" ht="16" x14ac:dyDescent="0.4">
      <c r="B104" s="267">
        <v>30692277232</v>
      </c>
      <c r="C104" s="267" t="s">
        <v>364</v>
      </c>
      <c r="D104" s="276" t="s">
        <v>318</v>
      </c>
      <c r="E104" s="267" t="s">
        <v>453</v>
      </c>
      <c r="F104" s="267" t="s">
        <v>498</v>
      </c>
      <c r="G104" s="267" t="s">
        <v>498</v>
      </c>
      <c r="H104" s="308" t="s">
        <v>499</v>
      </c>
      <c r="I104" s="308" t="s">
        <v>57</v>
      </c>
      <c r="J104" s="309">
        <v>1235297.96</v>
      </c>
      <c r="K104" s="308" t="s">
        <v>498</v>
      </c>
      <c r="L104" s="308" t="s">
        <v>499</v>
      </c>
      <c r="M104" s="308" t="s">
        <v>499</v>
      </c>
    </row>
    <row r="105" spans="2:13" s="267" customFormat="1" ht="16" x14ac:dyDescent="0.4">
      <c r="B105" s="267">
        <v>30523479241</v>
      </c>
      <c r="C105" s="267" t="s">
        <v>387</v>
      </c>
      <c r="D105" s="276" t="s">
        <v>311</v>
      </c>
      <c r="E105" s="276" t="s">
        <v>444</v>
      </c>
      <c r="F105" s="267" t="s">
        <v>498</v>
      </c>
      <c r="G105" s="267" t="s">
        <v>498</v>
      </c>
      <c r="H105" s="308" t="s">
        <v>499</v>
      </c>
      <c r="I105" s="308" t="s">
        <v>57</v>
      </c>
      <c r="J105" s="309">
        <v>0</v>
      </c>
      <c r="K105" s="308" t="s">
        <v>498</v>
      </c>
      <c r="L105" s="308" t="s">
        <v>499</v>
      </c>
      <c r="M105" s="308" t="s">
        <v>499</v>
      </c>
    </row>
    <row r="106" spans="2:13" s="267" customFormat="1" ht="16" x14ac:dyDescent="0.4">
      <c r="B106" s="267">
        <v>30523479241</v>
      </c>
      <c r="C106" s="267" t="s">
        <v>387</v>
      </c>
      <c r="D106" s="276" t="s">
        <v>311</v>
      </c>
      <c r="E106" s="276" t="s">
        <v>442</v>
      </c>
      <c r="F106" s="267" t="s">
        <v>498</v>
      </c>
      <c r="G106" s="267" t="s">
        <v>498</v>
      </c>
      <c r="H106" s="308" t="s">
        <v>499</v>
      </c>
      <c r="I106" s="308" t="s">
        <v>57</v>
      </c>
      <c r="J106" s="309">
        <v>147103548.77000001</v>
      </c>
      <c r="K106" s="308" t="s">
        <v>498</v>
      </c>
      <c r="L106" s="308" t="s">
        <v>499</v>
      </c>
      <c r="M106" s="308" t="s">
        <v>499</v>
      </c>
    </row>
    <row r="107" spans="2:13" s="267" customFormat="1" ht="16" x14ac:dyDescent="0.4">
      <c r="B107" s="267">
        <v>30523479241</v>
      </c>
      <c r="C107" s="267" t="s">
        <v>387</v>
      </c>
      <c r="D107" s="276" t="s">
        <v>311</v>
      </c>
      <c r="E107" s="267" t="s">
        <v>440</v>
      </c>
      <c r="F107" s="267" t="s">
        <v>498</v>
      </c>
      <c r="G107" s="267" t="s">
        <v>498</v>
      </c>
      <c r="H107" s="308" t="s">
        <v>499</v>
      </c>
      <c r="I107" s="308" t="s">
        <v>57</v>
      </c>
      <c r="J107" s="309">
        <v>84333869.239999995</v>
      </c>
      <c r="K107" s="308" t="s">
        <v>498</v>
      </c>
      <c r="L107" s="308" t="s">
        <v>499</v>
      </c>
      <c r="M107" s="308" t="s">
        <v>499</v>
      </c>
    </row>
    <row r="108" spans="2:13" s="267" customFormat="1" ht="16" x14ac:dyDescent="0.4">
      <c r="B108" s="267">
        <v>30523479241</v>
      </c>
      <c r="C108" s="267" t="s">
        <v>387</v>
      </c>
      <c r="D108" s="276" t="s">
        <v>311</v>
      </c>
      <c r="E108" s="267" t="s">
        <v>439</v>
      </c>
      <c r="F108" s="267" t="s">
        <v>498</v>
      </c>
      <c r="H108" s="308"/>
      <c r="I108" s="308" t="s">
        <v>57</v>
      </c>
      <c r="J108" s="309">
        <v>427544446.44999999</v>
      </c>
      <c r="K108" s="308"/>
      <c r="L108" s="308"/>
      <c r="M108" s="308"/>
    </row>
    <row r="109" spans="2:13" s="267" customFormat="1" ht="16" x14ac:dyDescent="0.4">
      <c r="B109" s="267">
        <v>30523479241</v>
      </c>
      <c r="C109" s="267" t="s">
        <v>387</v>
      </c>
      <c r="D109" s="276" t="s">
        <v>311</v>
      </c>
      <c r="E109" s="276" t="s">
        <v>434</v>
      </c>
      <c r="F109" s="267" t="s">
        <v>498</v>
      </c>
      <c r="G109" s="267" t="s">
        <v>498</v>
      </c>
      <c r="H109" s="308" t="s">
        <v>499</v>
      </c>
      <c r="I109" s="308" t="s">
        <v>57</v>
      </c>
      <c r="J109" s="309">
        <v>0</v>
      </c>
      <c r="K109" s="308" t="s">
        <v>498</v>
      </c>
      <c r="L109" s="308" t="s">
        <v>499</v>
      </c>
      <c r="M109" s="308" t="s">
        <v>499</v>
      </c>
    </row>
    <row r="110" spans="2:13" s="267" customFormat="1" ht="16" x14ac:dyDescent="0.4">
      <c r="B110" s="267">
        <v>30523479241</v>
      </c>
      <c r="C110" s="267" t="s">
        <v>387</v>
      </c>
      <c r="D110" s="276" t="s">
        <v>311</v>
      </c>
      <c r="E110" s="267" t="s">
        <v>437</v>
      </c>
      <c r="F110" s="267" t="s">
        <v>498</v>
      </c>
      <c r="G110" s="267" t="s">
        <v>498</v>
      </c>
      <c r="H110" s="308" t="s">
        <v>499</v>
      </c>
      <c r="I110" s="308" t="s">
        <v>57</v>
      </c>
      <c r="J110" s="309">
        <v>10654401.74</v>
      </c>
      <c r="K110" s="308" t="s">
        <v>498</v>
      </c>
      <c r="L110" s="308" t="s">
        <v>499</v>
      </c>
      <c r="M110" s="308" t="s">
        <v>499</v>
      </c>
    </row>
    <row r="111" spans="2:13" s="267" customFormat="1" ht="16" x14ac:dyDescent="0.4">
      <c r="B111" s="267">
        <v>30523479241</v>
      </c>
      <c r="C111" s="267" t="s">
        <v>387</v>
      </c>
      <c r="D111" s="276" t="s">
        <v>314</v>
      </c>
      <c r="E111" s="276" t="s">
        <v>455</v>
      </c>
      <c r="F111" s="267" t="s">
        <v>498</v>
      </c>
      <c r="G111" s="267" t="s">
        <v>498</v>
      </c>
      <c r="H111" s="308" t="s">
        <v>499</v>
      </c>
      <c r="I111" s="308" t="s">
        <v>57</v>
      </c>
      <c r="J111" s="309">
        <v>0</v>
      </c>
      <c r="K111" s="308" t="s">
        <v>498</v>
      </c>
      <c r="L111" s="308" t="s">
        <v>499</v>
      </c>
      <c r="M111" s="308" t="s">
        <v>499</v>
      </c>
    </row>
    <row r="112" spans="2:13" s="267" customFormat="1" ht="16" x14ac:dyDescent="0.4">
      <c r="B112" s="267">
        <v>30523479241</v>
      </c>
      <c r="C112" s="267" t="s">
        <v>387</v>
      </c>
      <c r="D112" s="276" t="s">
        <v>318</v>
      </c>
      <c r="E112" s="267" t="s">
        <v>453</v>
      </c>
      <c r="F112" s="267" t="s">
        <v>498</v>
      </c>
      <c r="G112" s="267" t="s">
        <v>498</v>
      </c>
      <c r="H112" s="308" t="s">
        <v>499</v>
      </c>
      <c r="I112" s="308" t="s">
        <v>57</v>
      </c>
      <c r="J112" s="309">
        <v>17189996</v>
      </c>
      <c r="K112" s="308" t="s">
        <v>498</v>
      </c>
      <c r="L112" s="308" t="s">
        <v>499</v>
      </c>
      <c r="M112" s="308" t="s">
        <v>499</v>
      </c>
    </row>
    <row r="113" spans="2:13" s="267" customFormat="1" ht="16" x14ac:dyDescent="0.4">
      <c r="B113" s="267">
        <v>30711635382</v>
      </c>
      <c r="C113" s="267" t="s">
        <v>389</v>
      </c>
      <c r="D113" s="276" t="s">
        <v>311</v>
      </c>
      <c r="E113" s="276" t="s">
        <v>444</v>
      </c>
      <c r="F113" s="267" t="s">
        <v>498</v>
      </c>
      <c r="G113" s="267" t="s">
        <v>498</v>
      </c>
      <c r="H113" s="308" t="s">
        <v>499</v>
      </c>
      <c r="I113" s="308" t="s">
        <v>57</v>
      </c>
      <c r="J113" s="309">
        <v>0</v>
      </c>
      <c r="K113" s="308" t="s">
        <v>498</v>
      </c>
      <c r="L113" s="308" t="s">
        <v>499</v>
      </c>
      <c r="M113" s="308" t="s">
        <v>499</v>
      </c>
    </row>
    <row r="114" spans="2:13" s="267" customFormat="1" ht="16" x14ac:dyDescent="0.4">
      <c r="B114" s="267">
        <v>30711635382</v>
      </c>
      <c r="C114" s="267" t="s">
        <v>389</v>
      </c>
      <c r="D114" s="276" t="s">
        <v>311</v>
      </c>
      <c r="E114" s="267" t="s">
        <v>442</v>
      </c>
      <c r="F114" s="267" t="s">
        <v>498</v>
      </c>
      <c r="G114" s="267" t="s">
        <v>498</v>
      </c>
      <c r="H114" s="308" t="s">
        <v>499</v>
      </c>
      <c r="I114" s="308" t="s">
        <v>57</v>
      </c>
      <c r="J114" s="309">
        <v>277793331.37</v>
      </c>
      <c r="K114" s="308" t="s">
        <v>498</v>
      </c>
      <c r="L114" s="308" t="s">
        <v>499</v>
      </c>
      <c r="M114" s="308" t="s">
        <v>499</v>
      </c>
    </row>
    <row r="115" spans="2:13" s="267" customFormat="1" ht="16" x14ac:dyDescent="0.4">
      <c r="B115" s="267">
        <v>30711635382</v>
      </c>
      <c r="C115" s="267" t="s">
        <v>389</v>
      </c>
      <c r="D115" s="276" t="s">
        <v>311</v>
      </c>
      <c r="E115" s="267" t="s">
        <v>440</v>
      </c>
      <c r="F115" s="267" t="s">
        <v>498</v>
      </c>
      <c r="G115" s="267" t="s">
        <v>498</v>
      </c>
      <c r="H115" s="308" t="s">
        <v>499</v>
      </c>
      <c r="I115" s="308" t="s">
        <v>57</v>
      </c>
      <c r="J115" s="309">
        <v>35184547.68</v>
      </c>
      <c r="K115" s="308" t="s">
        <v>498</v>
      </c>
      <c r="L115" s="308" t="s">
        <v>499</v>
      </c>
      <c r="M115" s="308" t="s">
        <v>499</v>
      </c>
    </row>
    <row r="116" spans="2:13" s="267" customFormat="1" ht="16" x14ac:dyDescent="0.4">
      <c r="B116" s="267">
        <v>30711635382</v>
      </c>
      <c r="C116" s="267" t="s">
        <v>389</v>
      </c>
      <c r="D116" s="276" t="s">
        <v>311</v>
      </c>
      <c r="E116" s="267" t="s">
        <v>439</v>
      </c>
      <c r="F116" s="267" t="s">
        <v>498</v>
      </c>
      <c r="H116" s="308"/>
      <c r="I116" s="308" t="s">
        <v>57</v>
      </c>
      <c r="J116" s="309">
        <v>126049097.36999997</v>
      </c>
      <c r="K116" s="308"/>
      <c r="L116" s="308"/>
      <c r="M116" s="308"/>
    </row>
    <row r="117" spans="2:13" s="267" customFormat="1" ht="16" x14ac:dyDescent="0.4">
      <c r="B117" s="267">
        <v>30711635382</v>
      </c>
      <c r="C117" s="267" t="s">
        <v>389</v>
      </c>
      <c r="D117" s="276" t="s">
        <v>311</v>
      </c>
      <c r="E117" s="276" t="s">
        <v>434</v>
      </c>
      <c r="F117" s="267" t="s">
        <v>498</v>
      </c>
      <c r="G117" s="267" t="s">
        <v>498</v>
      </c>
      <c r="H117" s="308" t="s">
        <v>499</v>
      </c>
      <c r="I117" s="308" t="s">
        <v>57</v>
      </c>
      <c r="J117" s="309">
        <v>0</v>
      </c>
      <c r="K117" s="308" t="s">
        <v>498</v>
      </c>
      <c r="L117" s="308" t="s">
        <v>499</v>
      </c>
      <c r="M117" s="308" t="s">
        <v>499</v>
      </c>
    </row>
    <row r="118" spans="2:13" s="267" customFormat="1" ht="16" x14ac:dyDescent="0.4">
      <c r="B118" s="267">
        <v>30711635382</v>
      </c>
      <c r="C118" s="267" t="s">
        <v>389</v>
      </c>
      <c r="D118" s="276" t="s">
        <v>311</v>
      </c>
      <c r="E118" s="267" t="s">
        <v>437</v>
      </c>
      <c r="F118" s="267" t="s">
        <v>498</v>
      </c>
      <c r="G118" s="267" t="s">
        <v>498</v>
      </c>
      <c r="H118" s="308" t="s">
        <v>499</v>
      </c>
      <c r="I118" s="308" t="s">
        <v>57</v>
      </c>
      <c r="J118" s="309">
        <v>150641920</v>
      </c>
      <c r="K118" s="308" t="s">
        <v>498</v>
      </c>
      <c r="L118" s="308" t="s">
        <v>499</v>
      </c>
      <c r="M118" s="308" t="s">
        <v>499</v>
      </c>
    </row>
    <row r="119" spans="2:13" s="267" customFormat="1" ht="16" x14ac:dyDescent="0.4">
      <c r="B119" s="267">
        <v>30711635382</v>
      </c>
      <c r="C119" s="267" t="s">
        <v>389</v>
      </c>
      <c r="D119" s="276" t="s">
        <v>314</v>
      </c>
      <c r="E119" s="276" t="s">
        <v>455</v>
      </c>
      <c r="F119" s="267" t="s">
        <v>498</v>
      </c>
      <c r="G119" s="267" t="s">
        <v>498</v>
      </c>
      <c r="H119" s="308" t="s">
        <v>499</v>
      </c>
      <c r="I119" s="308" t="s">
        <v>57</v>
      </c>
      <c r="J119" s="309">
        <v>0</v>
      </c>
      <c r="K119" s="308" t="s">
        <v>498</v>
      </c>
      <c r="L119" s="308" t="s">
        <v>499</v>
      </c>
      <c r="M119" s="308" t="s">
        <v>499</v>
      </c>
    </row>
    <row r="120" spans="2:13" s="267" customFormat="1" ht="16" x14ac:dyDescent="0.4">
      <c r="B120" s="267">
        <v>30711635382</v>
      </c>
      <c r="C120" s="267" t="s">
        <v>389</v>
      </c>
      <c r="D120" s="276" t="s">
        <v>318</v>
      </c>
      <c r="E120" s="267" t="s">
        <v>453</v>
      </c>
      <c r="F120" s="267" t="s">
        <v>498</v>
      </c>
      <c r="G120" s="267" t="s">
        <v>498</v>
      </c>
      <c r="H120" s="308" t="s">
        <v>499</v>
      </c>
      <c r="I120" s="308" t="s">
        <v>57</v>
      </c>
      <c r="J120" s="309">
        <v>5801499</v>
      </c>
      <c r="K120" s="308" t="s">
        <v>498</v>
      </c>
      <c r="L120" s="308" t="s">
        <v>499</v>
      </c>
      <c r="M120" s="308" t="s">
        <v>499</v>
      </c>
    </row>
    <row r="121" spans="2:13" s="267" customFormat="1" ht="16" x14ac:dyDescent="0.4">
      <c r="B121" s="267">
        <v>30638375628</v>
      </c>
      <c r="C121" s="267" t="s">
        <v>394</v>
      </c>
      <c r="D121" s="276" t="s">
        <v>311</v>
      </c>
      <c r="E121" s="276" t="s">
        <v>444</v>
      </c>
      <c r="F121" s="267" t="s">
        <v>498</v>
      </c>
      <c r="G121" s="267" t="s">
        <v>498</v>
      </c>
      <c r="H121" s="308" t="s">
        <v>499</v>
      </c>
      <c r="I121" s="308" t="s">
        <v>57</v>
      </c>
      <c r="J121" s="309">
        <v>32824385.999999996</v>
      </c>
      <c r="K121" s="308" t="s">
        <v>498</v>
      </c>
      <c r="L121" s="308" t="s">
        <v>499</v>
      </c>
      <c r="M121" s="308" t="s">
        <v>499</v>
      </c>
    </row>
    <row r="122" spans="2:13" s="267" customFormat="1" ht="16" x14ac:dyDescent="0.4">
      <c r="B122" s="267">
        <v>30638375628</v>
      </c>
      <c r="C122" s="267" t="s">
        <v>394</v>
      </c>
      <c r="D122" s="276" t="s">
        <v>311</v>
      </c>
      <c r="E122" s="267" t="s">
        <v>442</v>
      </c>
      <c r="F122" s="267" t="s">
        <v>498</v>
      </c>
      <c r="G122" s="267" t="s">
        <v>498</v>
      </c>
      <c r="H122" s="308" t="s">
        <v>499</v>
      </c>
      <c r="I122" s="308" t="s">
        <v>57</v>
      </c>
      <c r="J122" s="309">
        <v>23336740.132792018</v>
      </c>
      <c r="K122" s="308" t="s">
        <v>498</v>
      </c>
      <c r="L122" s="308" t="s">
        <v>499</v>
      </c>
      <c r="M122" s="308" t="s">
        <v>499</v>
      </c>
    </row>
    <row r="123" spans="2:13" s="267" customFormat="1" ht="16" x14ac:dyDescent="0.4">
      <c r="B123" s="267">
        <v>30638375628</v>
      </c>
      <c r="C123" s="267" t="s">
        <v>394</v>
      </c>
      <c r="D123" s="276" t="s">
        <v>311</v>
      </c>
      <c r="E123" s="267" t="s">
        <v>440</v>
      </c>
      <c r="F123" s="267" t="s">
        <v>498</v>
      </c>
      <c r="G123" s="267" t="s">
        <v>498</v>
      </c>
      <c r="H123" s="308" t="s">
        <v>499</v>
      </c>
      <c r="I123" s="308" t="s">
        <v>57</v>
      </c>
      <c r="J123" s="309">
        <v>20856158.388943881</v>
      </c>
      <c r="K123" s="308" t="s">
        <v>498</v>
      </c>
      <c r="L123" s="308" t="s">
        <v>499</v>
      </c>
      <c r="M123" s="308" t="s">
        <v>499</v>
      </c>
    </row>
    <row r="124" spans="2:13" s="267" customFormat="1" ht="16" x14ac:dyDescent="0.4">
      <c r="B124" s="267">
        <v>30638375628</v>
      </c>
      <c r="C124" s="267" t="s">
        <v>394</v>
      </c>
      <c r="D124" s="276" t="s">
        <v>311</v>
      </c>
      <c r="E124" s="267" t="s">
        <v>439</v>
      </c>
      <c r="F124" s="267" t="s">
        <v>498</v>
      </c>
      <c r="H124" s="308"/>
      <c r="I124" s="308" t="s">
        <v>57</v>
      </c>
      <c r="J124" s="309">
        <v>40815502.040495045</v>
      </c>
      <c r="K124" s="308"/>
      <c r="L124" s="308"/>
      <c r="M124" s="308"/>
    </row>
    <row r="125" spans="2:13" s="267" customFormat="1" ht="16" x14ac:dyDescent="0.4">
      <c r="B125" s="267">
        <v>30638375628</v>
      </c>
      <c r="C125" s="267" t="s">
        <v>394</v>
      </c>
      <c r="D125" s="276" t="s">
        <v>311</v>
      </c>
      <c r="E125" s="276" t="s">
        <v>434</v>
      </c>
      <c r="F125" s="267" t="s">
        <v>498</v>
      </c>
      <c r="G125" s="267" t="s">
        <v>498</v>
      </c>
      <c r="H125" s="308" t="s">
        <v>499</v>
      </c>
      <c r="I125" s="308" t="s">
        <v>57</v>
      </c>
      <c r="J125" s="309">
        <v>0</v>
      </c>
      <c r="K125" s="308" t="s">
        <v>498</v>
      </c>
      <c r="L125" s="308" t="s">
        <v>499</v>
      </c>
      <c r="M125" s="308" t="s">
        <v>499</v>
      </c>
    </row>
    <row r="126" spans="2:13" s="267" customFormat="1" ht="16" x14ac:dyDescent="0.4">
      <c r="B126" s="267">
        <v>30638375628</v>
      </c>
      <c r="C126" s="267" t="s">
        <v>394</v>
      </c>
      <c r="D126" s="276" t="s">
        <v>311</v>
      </c>
      <c r="E126" s="267" t="s">
        <v>437</v>
      </c>
      <c r="F126" s="267" t="s">
        <v>498</v>
      </c>
      <c r="G126" s="267" t="s">
        <v>498</v>
      </c>
      <c r="H126" s="308" t="s">
        <v>499</v>
      </c>
      <c r="I126" s="308" t="s">
        <v>57</v>
      </c>
      <c r="J126" s="309">
        <v>84591691.693122</v>
      </c>
      <c r="K126" s="308" t="s">
        <v>498</v>
      </c>
      <c r="L126" s="308" t="s">
        <v>499</v>
      </c>
      <c r="M126" s="308" t="s">
        <v>499</v>
      </c>
    </row>
    <row r="127" spans="2:13" s="267" customFormat="1" ht="16" x14ac:dyDescent="0.4">
      <c r="B127" s="267">
        <v>30638375628</v>
      </c>
      <c r="C127" s="267" t="s">
        <v>394</v>
      </c>
      <c r="D127" s="276" t="s">
        <v>314</v>
      </c>
      <c r="E127" s="276" t="s">
        <v>455</v>
      </c>
      <c r="F127" s="267" t="s">
        <v>498</v>
      </c>
      <c r="G127" s="267" t="s">
        <v>498</v>
      </c>
      <c r="H127" s="308" t="s">
        <v>499</v>
      </c>
      <c r="I127" s="308" t="s">
        <v>57</v>
      </c>
      <c r="J127" s="309">
        <v>0</v>
      </c>
      <c r="K127" s="308" t="s">
        <v>498</v>
      </c>
      <c r="L127" s="308" t="s">
        <v>499</v>
      </c>
      <c r="M127" s="308" t="s">
        <v>499</v>
      </c>
    </row>
    <row r="128" spans="2:13" s="267" customFormat="1" ht="16" x14ac:dyDescent="0.4">
      <c r="B128" s="267">
        <v>30638375628</v>
      </c>
      <c r="C128" s="267" t="s">
        <v>394</v>
      </c>
      <c r="D128" s="276" t="s">
        <v>318</v>
      </c>
      <c r="E128" s="267" t="s">
        <v>453</v>
      </c>
      <c r="F128" s="267" t="s">
        <v>498</v>
      </c>
      <c r="G128" s="267" t="s">
        <v>498</v>
      </c>
      <c r="H128" s="308" t="s">
        <v>499</v>
      </c>
      <c r="I128" s="308" t="s">
        <v>57</v>
      </c>
      <c r="J128" s="309">
        <v>29205180.935954101</v>
      </c>
      <c r="K128" s="308" t="s">
        <v>498</v>
      </c>
      <c r="L128" s="308" t="s">
        <v>499</v>
      </c>
      <c r="M128" s="308" t="s">
        <v>499</v>
      </c>
    </row>
    <row r="129" spans="2:13" s="267" customFormat="1" ht="16" x14ac:dyDescent="0.4">
      <c r="B129" s="267">
        <v>30695570933</v>
      </c>
      <c r="C129" s="267" t="s">
        <v>392</v>
      </c>
      <c r="D129" s="276" t="s">
        <v>311</v>
      </c>
      <c r="E129" s="276" t="s">
        <v>444</v>
      </c>
      <c r="F129" s="267" t="s">
        <v>498</v>
      </c>
      <c r="G129" s="267" t="s">
        <v>498</v>
      </c>
      <c r="H129" s="308" t="s">
        <v>499</v>
      </c>
      <c r="I129" s="308" t="s">
        <v>57</v>
      </c>
      <c r="J129" s="309">
        <v>0</v>
      </c>
      <c r="K129" s="308" t="s">
        <v>498</v>
      </c>
      <c r="L129" s="308" t="s">
        <v>499</v>
      </c>
      <c r="M129" s="308" t="s">
        <v>499</v>
      </c>
    </row>
    <row r="130" spans="2:13" s="267" customFormat="1" ht="16" x14ac:dyDescent="0.4">
      <c r="B130" s="267">
        <v>30695570933</v>
      </c>
      <c r="C130" s="267" t="s">
        <v>392</v>
      </c>
      <c r="D130" s="276" t="s">
        <v>311</v>
      </c>
      <c r="E130" s="267" t="s">
        <v>442</v>
      </c>
      <c r="F130" s="267" t="s">
        <v>498</v>
      </c>
      <c r="G130" s="267" t="s">
        <v>498</v>
      </c>
      <c r="H130" s="308" t="s">
        <v>499</v>
      </c>
      <c r="I130" s="308" t="s">
        <v>57</v>
      </c>
      <c r="J130" s="309">
        <v>800421125.75</v>
      </c>
      <c r="K130" s="308" t="s">
        <v>498</v>
      </c>
      <c r="L130" s="308" t="s">
        <v>499</v>
      </c>
      <c r="M130" s="308" t="s">
        <v>499</v>
      </c>
    </row>
    <row r="131" spans="2:13" s="267" customFormat="1" ht="16" x14ac:dyDescent="0.4">
      <c r="B131" s="267">
        <v>30695570933</v>
      </c>
      <c r="C131" s="267" t="s">
        <v>392</v>
      </c>
      <c r="D131" s="276" t="s">
        <v>311</v>
      </c>
      <c r="E131" s="267" t="s">
        <v>440</v>
      </c>
      <c r="F131" s="267" t="s">
        <v>498</v>
      </c>
      <c r="G131" s="267" t="s">
        <v>498</v>
      </c>
      <c r="H131" s="308" t="s">
        <v>499</v>
      </c>
      <c r="I131" s="308" t="s">
        <v>57</v>
      </c>
      <c r="J131" s="309">
        <v>93829833.75</v>
      </c>
      <c r="K131" s="308" t="s">
        <v>498</v>
      </c>
      <c r="L131" s="308" t="s">
        <v>499</v>
      </c>
      <c r="M131" s="308" t="s">
        <v>499</v>
      </c>
    </row>
    <row r="132" spans="2:13" s="267" customFormat="1" ht="16" x14ac:dyDescent="0.4">
      <c r="B132" s="267">
        <v>30695570933</v>
      </c>
      <c r="C132" s="267" t="s">
        <v>392</v>
      </c>
      <c r="D132" s="276" t="s">
        <v>311</v>
      </c>
      <c r="E132" s="267" t="s">
        <v>439</v>
      </c>
      <c r="F132" s="267" t="s">
        <v>498</v>
      </c>
      <c r="H132" s="308"/>
      <c r="I132" s="308" t="s">
        <v>57</v>
      </c>
      <c r="J132" s="309">
        <v>180958572.97</v>
      </c>
      <c r="K132" s="308"/>
      <c r="L132" s="308"/>
      <c r="M132" s="308"/>
    </row>
    <row r="133" spans="2:13" s="267" customFormat="1" ht="16" x14ac:dyDescent="0.4">
      <c r="B133" s="267">
        <v>30695570933</v>
      </c>
      <c r="C133" s="267" t="s">
        <v>392</v>
      </c>
      <c r="D133" s="276" t="s">
        <v>311</v>
      </c>
      <c r="E133" s="276" t="s">
        <v>434</v>
      </c>
      <c r="F133" s="267" t="s">
        <v>498</v>
      </c>
      <c r="G133" s="267" t="s">
        <v>498</v>
      </c>
      <c r="H133" s="308" t="s">
        <v>499</v>
      </c>
      <c r="I133" s="308" t="s">
        <v>57</v>
      </c>
      <c r="J133" s="309">
        <v>0</v>
      </c>
      <c r="K133" s="308" t="s">
        <v>498</v>
      </c>
      <c r="L133" s="308" t="s">
        <v>499</v>
      </c>
      <c r="M133" s="308" t="s">
        <v>499</v>
      </c>
    </row>
    <row r="134" spans="2:13" s="267" customFormat="1" ht="16" x14ac:dyDescent="0.4">
      <c r="B134" s="267">
        <v>30695570933</v>
      </c>
      <c r="C134" s="267" t="s">
        <v>392</v>
      </c>
      <c r="D134" s="276" t="s">
        <v>311</v>
      </c>
      <c r="E134" s="267" t="s">
        <v>437</v>
      </c>
      <c r="F134" s="267" t="s">
        <v>498</v>
      </c>
      <c r="G134" s="267" t="s">
        <v>498</v>
      </c>
      <c r="H134" s="308" t="s">
        <v>499</v>
      </c>
      <c r="I134" s="308" t="s">
        <v>57</v>
      </c>
      <c r="J134" s="309">
        <v>166934687.88999999</v>
      </c>
      <c r="K134" s="308" t="s">
        <v>498</v>
      </c>
      <c r="L134" s="308" t="s">
        <v>499</v>
      </c>
      <c r="M134" s="308" t="s">
        <v>499</v>
      </c>
    </row>
    <row r="135" spans="2:13" s="267" customFormat="1" ht="16" x14ac:dyDescent="0.4">
      <c r="B135" s="267">
        <v>30695570933</v>
      </c>
      <c r="C135" s="267" t="s">
        <v>392</v>
      </c>
      <c r="D135" s="276" t="s">
        <v>314</v>
      </c>
      <c r="E135" s="276" t="s">
        <v>455</v>
      </c>
      <c r="F135" s="267" t="s">
        <v>498</v>
      </c>
      <c r="G135" s="267" t="s">
        <v>498</v>
      </c>
      <c r="H135" s="308" t="s">
        <v>499</v>
      </c>
      <c r="I135" s="308" t="s">
        <v>57</v>
      </c>
      <c r="J135" s="309">
        <v>0</v>
      </c>
      <c r="K135" s="308" t="s">
        <v>498</v>
      </c>
      <c r="L135" s="308" t="s">
        <v>499</v>
      </c>
      <c r="M135" s="308" t="s">
        <v>499</v>
      </c>
    </row>
    <row r="136" spans="2:13" s="267" customFormat="1" ht="16" x14ac:dyDescent="0.4">
      <c r="B136" s="267">
        <v>30695570933</v>
      </c>
      <c r="C136" s="267" t="s">
        <v>392</v>
      </c>
      <c r="D136" s="276" t="s">
        <v>318</v>
      </c>
      <c r="E136" s="267" t="s">
        <v>453</v>
      </c>
      <c r="F136" s="267" t="s">
        <v>498</v>
      </c>
      <c r="G136" s="267" t="s">
        <v>498</v>
      </c>
      <c r="H136" s="308" t="s">
        <v>499</v>
      </c>
      <c r="I136" s="308" t="s">
        <v>57</v>
      </c>
      <c r="J136" s="309">
        <v>5206188</v>
      </c>
      <c r="K136" s="308" t="s">
        <v>498</v>
      </c>
      <c r="L136" s="308" t="s">
        <v>499</v>
      </c>
      <c r="M136" s="308" t="s">
        <v>499</v>
      </c>
    </row>
    <row r="137" spans="2:13" s="267" customFormat="1" ht="16" x14ac:dyDescent="0.4">
      <c r="B137" s="267">
        <v>30569719344</v>
      </c>
      <c r="C137" s="267" t="s">
        <v>383</v>
      </c>
      <c r="D137" s="276" t="s">
        <v>311</v>
      </c>
      <c r="E137" s="276" t="s">
        <v>444</v>
      </c>
      <c r="F137" s="267" t="s">
        <v>498</v>
      </c>
      <c r="G137" s="267" t="s">
        <v>498</v>
      </c>
      <c r="H137" s="308" t="s">
        <v>499</v>
      </c>
      <c r="I137" s="308" t="s">
        <v>57</v>
      </c>
      <c r="J137" s="309">
        <v>8062248805.0199976</v>
      </c>
      <c r="K137" s="308" t="s">
        <v>498</v>
      </c>
      <c r="L137" s="308" t="s">
        <v>499</v>
      </c>
      <c r="M137" s="308" t="s">
        <v>499</v>
      </c>
    </row>
    <row r="138" spans="2:13" s="267" customFormat="1" ht="16" x14ac:dyDescent="0.4">
      <c r="B138" s="267">
        <v>30569719344</v>
      </c>
      <c r="C138" s="267" t="s">
        <v>383</v>
      </c>
      <c r="D138" s="276" t="s">
        <v>311</v>
      </c>
      <c r="E138" s="267" t="s">
        <v>442</v>
      </c>
      <c r="F138" s="267" t="s">
        <v>498</v>
      </c>
      <c r="G138" s="267" t="s">
        <v>498</v>
      </c>
      <c r="H138" s="308" t="s">
        <v>499</v>
      </c>
      <c r="I138" s="308" t="s">
        <v>57</v>
      </c>
      <c r="J138" s="309">
        <v>769362200.51999998</v>
      </c>
      <c r="K138" s="308" t="s">
        <v>498</v>
      </c>
      <c r="L138" s="308" t="s">
        <v>499</v>
      </c>
      <c r="M138" s="308" t="s">
        <v>499</v>
      </c>
    </row>
    <row r="139" spans="2:13" s="267" customFormat="1" ht="16" x14ac:dyDescent="0.4">
      <c r="B139" s="267">
        <v>30569719344</v>
      </c>
      <c r="C139" s="267" t="s">
        <v>383</v>
      </c>
      <c r="D139" s="276" t="s">
        <v>311</v>
      </c>
      <c r="E139" s="267" t="s">
        <v>440</v>
      </c>
      <c r="F139" s="267" t="s">
        <v>498</v>
      </c>
      <c r="G139" s="267" t="s">
        <v>498</v>
      </c>
      <c r="H139" s="308" t="s">
        <v>499</v>
      </c>
      <c r="I139" s="308" t="s">
        <v>57</v>
      </c>
      <c r="J139" s="309">
        <v>284315762.94</v>
      </c>
      <c r="K139" s="308" t="s">
        <v>498</v>
      </c>
      <c r="L139" s="308" t="s">
        <v>499</v>
      </c>
      <c r="M139" s="308" t="s">
        <v>499</v>
      </c>
    </row>
    <row r="140" spans="2:13" s="267" customFormat="1" ht="16" x14ac:dyDescent="0.4">
      <c r="B140" s="267">
        <v>30569719344</v>
      </c>
      <c r="C140" s="267" t="s">
        <v>383</v>
      </c>
      <c r="D140" s="276" t="s">
        <v>311</v>
      </c>
      <c r="E140" s="267" t="s">
        <v>439</v>
      </c>
      <c r="F140" s="267" t="s">
        <v>498</v>
      </c>
      <c r="H140" s="308"/>
      <c r="I140" s="308" t="s">
        <v>57</v>
      </c>
      <c r="J140" s="309">
        <v>1001374938.9000001</v>
      </c>
      <c r="K140" s="308"/>
      <c r="L140" s="308"/>
      <c r="M140" s="308"/>
    </row>
    <row r="141" spans="2:13" s="267" customFormat="1" ht="16" x14ac:dyDescent="0.4">
      <c r="B141" s="267">
        <v>30569719344</v>
      </c>
      <c r="C141" s="267" t="s">
        <v>383</v>
      </c>
      <c r="D141" s="276" t="s">
        <v>311</v>
      </c>
      <c r="E141" s="276" t="s">
        <v>434</v>
      </c>
      <c r="F141" s="267" t="s">
        <v>498</v>
      </c>
      <c r="G141" s="267" t="s">
        <v>498</v>
      </c>
      <c r="H141" s="308" t="s">
        <v>499</v>
      </c>
      <c r="I141" s="308" t="s">
        <v>57</v>
      </c>
      <c r="J141" s="309">
        <v>13559860010.26</v>
      </c>
      <c r="K141" s="308" t="s">
        <v>498</v>
      </c>
      <c r="L141" s="308" t="s">
        <v>499</v>
      </c>
      <c r="M141" s="308" t="s">
        <v>499</v>
      </c>
    </row>
    <row r="142" spans="2:13" s="267" customFormat="1" ht="16" x14ac:dyDescent="0.4">
      <c r="B142" s="267">
        <v>30569719344</v>
      </c>
      <c r="C142" s="267" t="s">
        <v>383</v>
      </c>
      <c r="D142" s="276" t="s">
        <v>311</v>
      </c>
      <c r="E142" s="267" t="s">
        <v>437</v>
      </c>
      <c r="F142" s="267" t="s">
        <v>498</v>
      </c>
      <c r="G142" s="267" t="s">
        <v>498</v>
      </c>
      <c r="H142" s="308" t="s">
        <v>499</v>
      </c>
      <c r="I142" s="308" t="s">
        <v>57</v>
      </c>
      <c r="J142" s="309">
        <v>314765364.44</v>
      </c>
      <c r="K142" s="308" t="s">
        <v>498</v>
      </c>
      <c r="L142" s="308" t="s">
        <v>499</v>
      </c>
      <c r="M142" s="308" t="s">
        <v>499</v>
      </c>
    </row>
    <row r="143" spans="2:13" s="267" customFormat="1" ht="16" x14ac:dyDescent="0.4">
      <c r="B143" s="267">
        <v>30569719344</v>
      </c>
      <c r="C143" s="267" t="s">
        <v>383</v>
      </c>
      <c r="D143" s="276" t="s">
        <v>314</v>
      </c>
      <c r="E143" s="276" t="s">
        <v>455</v>
      </c>
      <c r="F143" s="267" t="s">
        <v>498</v>
      </c>
      <c r="G143" s="267" t="s">
        <v>498</v>
      </c>
      <c r="H143" s="308" t="s">
        <v>499</v>
      </c>
      <c r="I143" s="308" t="s">
        <v>57</v>
      </c>
      <c r="J143" s="309">
        <v>2467366330.1339345</v>
      </c>
      <c r="K143" s="308" t="s">
        <v>498</v>
      </c>
      <c r="L143" s="308" t="s">
        <v>499</v>
      </c>
      <c r="M143" s="308" t="s">
        <v>499</v>
      </c>
    </row>
    <row r="144" spans="2:13" s="267" customFormat="1" ht="16" x14ac:dyDescent="0.4">
      <c r="B144" s="267">
        <v>30569719344</v>
      </c>
      <c r="C144" s="267" t="s">
        <v>383</v>
      </c>
      <c r="D144" s="276" t="s">
        <v>318</v>
      </c>
      <c r="E144" s="267" t="s">
        <v>453</v>
      </c>
      <c r="F144" s="267" t="s">
        <v>498</v>
      </c>
      <c r="G144" s="267" t="s">
        <v>498</v>
      </c>
      <c r="H144" s="308" t="s">
        <v>499</v>
      </c>
      <c r="I144" s="308" t="s">
        <v>57</v>
      </c>
      <c r="J144" s="309">
        <v>0</v>
      </c>
      <c r="K144" s="308" t="s">
        <v>498</v>
      </c>
      <c r="L144" s="308" t="s">
        <v>499</v>
      </c>
      <c r="M144" s="308" t="s">
        <v>499</v>
      </c>
    </row>
    <row r="145" spans="2:13" s="267" customFormat="1" ht="16" x14ac:dyDescent="0.4">
      <c r="B145" s="267">
        <v>33515950899</v>
      </c>
      <c r="C145" s="267" t="s">
        <v>385</v>
      </c>
      <c r="D145" s="276" t="s">
        <v>311</v>
      </c>
      <c r="E145" s="276" t="s">
        <v>444</v>
      </c>
      <c r="F145" s="267" t="s">
        <v>498</v>
      </c>
      <c r="G145" s="267" t="s">
        <v>498</v>
      </c>
      <c r="H145" s="308" t="s">
        <v>499</v>
      </c>
      <c r="I145" s="308" t="s">
        <v>57</v>
      </c>
      <c r="J145" s="309">
        <v>0</v>
      </c>
      <c r="K145" s="308" t="s">
        <v>498</v>
      </c>
      <c r="L145" s="308" t="s">
        <v>499</v>
      </c>
      <c r="M145" s="308" t="s">
        <v>499</v>
      </c>
    </row>
    <row r="146" spans="2:13" s="267" customFormat="1" ht="16" x14ac:dyDescent="0.4">
      <c r="B146" s="267">
        <v>33515950899</v>
      </c>
      <c r="C146" s="267" t="s">
        <v>385</v>
      </c>
      <c r="D146" s="276" t="s">
        <v>311</v>
      </c>
      <c r="E146" s="267" t="s">
        <v>442</v>
      </c>
      <c r="F146" s="267" t="s">
        <v>498</v>
      </c>
      <c r="G146" s="267" t="s">
        <v>498</v>
      </c>
      <c r="H146" s="308" t="s">
        <v>499</v>
      </c>
      <c r="I146" s="308" t="s">
        <v>57</v>
      </c>
      <c r="J146" s="309">
        <v>540798925.37</v>
      </c>
      <c r="K146" s="308" t="s">
        <v>498</v>
      </c>
      <c r="L146" s="308" t="s">
        <v>499</v>
      </c>
      <c r="M146" s="308" t="s">
        <v>499</v>
      </c>
    </row>
    <row r="147" spans="2:13" s="267" customFormat="1" ht="16" x14ac:dyDescent="0.4">
      <c r="B147" s="267">
        <v>33515950899</v>
      </c>
      <c r="C147" s="267" t="s">
        <v>385</v>
      </c>
      <c r="D147" s="276" t="s">
        <v>311</v>
      </c>
      <c r="E147" s="267" t="s">
        <v>440</v>
      </c>
      <c r="F147" s="267" t="s">
        <v>498</v>
      </c>
      <c r="G147" s="267" t="s">
        <v>498</v>
      </c>
      <c r="H147" s="308" t="s">
        <v>499</v>
      </c>
      <c r="I147" s="308" t="s">
        <v>57</v>
      </c>
      <c r="J147" s="309">
        <v>450751909.51999998</v>
      </c>
      <c r="K147" s="308" t="s">
        <v>498</v>
      </c>
      <c r="L147" s="308" t="s">
        <v>499</v>
      </c>
      <c r="M147" s="308" t="s">
        <v>499</v>
      </c>
    </row>
    <row r="148" spans="2:13" s="267" customFormat="1" ht="16" x14ac:dyDescent="0.4">
      <c r="B148" s="267">
        <v>33515950899</v>
      </c>
      <c r="C148" s="267" t="s">
        <v>385</v>
      </c>
      <c r="D148" s="276" t="s">
        <v>311</v>
      </c>
      <c r="E148" s="267" t="s">
        <v>439</v>
      </c>
      <c r="F148" s="267" t="s">
        <v>498</v>
      </c>
      <c r="H148" s="308"/>
      <c r="I148" s="308" t="s">
        <v>57</v>
      </c>
      <c r="J148" s="309">
        <v>165578226.56999999</v>
      </c>
      <c r="K148" s="308"/>
      <c r="L148" s="308"/>
      <c r="M148" s="308"/>
    </row>
    <row r="149" spans="2:13" s="267" customFormat="1" ht="16" x14ac:dyDescent="0.4">
      <c r="B149" s="267">
        <v>33515950899</v>
      </c>
      <c r="C149" s="267" t="s">
        <v>385</v>
      </c>
      <c r="D149" s="276" t="s">
        <v>311</v>
      </c>
      <c r="E149" s="276" t="s">
        <v>434</v>
      </c>
      <c r="F149" s="267" t="s">
        <v>498</v>
      </c>
      <c r="G149" s="267" t="s">
        <v>498</v>
      </c>
      <c r="H149" s="308" t="s">
        <v>499</v>
      </c>
      <c r="I149" s="308" t="s">
        <v>57</v>
      </c>
      <c r="J149" s="309">
        <v>5537523018.54</v>
      </c>
      <c r="K149" s="308" t="s">
        <v>498</v>
      </c>
      <c r="L149" s="308" t="s">
        <v>499</v>
      </c>
      <c r="M149" s="308" t="s">
        <v>499</v>
      </c>
    </row>
    <row r="150" spans="2:13" s="267" customFormat="1" ht="16" x14ac:dyDescent="0.4">
      <c r="B150" s="267">
        <v>33515950899</v>
      </c>
      <c r="C150" s="267" t="s">
        <v>385</v>
      </c>
      <c r="D150" s="276" t="s">
        <v>311</v>
      </c>
      <c r="E150" s="267" t="s">
        <v>437</v>
      </c>
      <c r="F150" s="267" t="s">
        <v>498</v>
      </c>
      <c r="G150" s="267" t="s">
        <v>498</v>
      </c>
      <c r="H150" s="308" t="s">
        <v>499</v>
      </c>
      <c r="I150" s="308" t="s">
        <v>57</v>
      </c>
      <c r="J150" s="309">
        <v>1218981516.0599999</v>
      </c>
      <c r="K150" s="308" t="s">
        <v>498</v>
      </c>
      <c r="L150" s="308" t="s">
        <v>499</v>
      </c>
      <c r="M150" s="308" t="s">
        <v>499</v>
      </c>
    </row>
    <row r="151" spans="2:13" s="267" customFormat="1" ht="16" x14ac:dyDescent="0.4">
      <c r="B151" s="267">
        <v>33515950899</v>
      </c>
      <c r="C151" s="267" t="s">
        <v>385</v>
      </c>
      <c r="D151" s="276" t="s">
        <v>314</v>
      </c>
      <c r="E151" s="276" t="s">
        <v>455</v>
      </c>
      <c r="F151" s="267" t="s">
        <v>498</v>
      </c>
      <c r="G151" s="267" t="s">
        <v>498</v>
      </c>
      <c r="H151" s="308" t="s">
        <v>499</v>
      </c>
      <c r="I151" s="308" t="s">
        <v>57</v>
      </c>
      <c r="J151" s="309">
        <v>0</v>
      </c>
      <c r="K151" s="308" t="s">
        <v>498</v>
      </c>
      <c r="L151" s="308" t="s">
        <v>499</v>
      </c>
      <c r="M151" s="308" t="s">
        <v>499</v>
      </c>
    </row>
    <row r="152" spans="2:13" s="267" customFormat="1" ht="16" x14ac:dyDescent="0.4">
      <c r="B152" s="267">
        <v>33515950899</v>
      </c>
      <c r="C152" s="267" t="s">
        <v>385</v>
      </c>
      <c r="D152" s="276" t="s">
        <v>318</v>
      </c>
      <c r="E152" s="267" t="s">
        <v>453</v>
      </c>
      <c r="F152" s="267" t="s">
        <v>498</v>
      </c>
      <c r="G152" s="267" t="s">
        <v>498</v>
      </c>
      <c r="H152" s="308" t="s">
        <v>499</v>
      </c>
      <c r="I152" s="308" t="s">
        <v>57</v>
      </c>
      <c r="J152" s="309">
        <v>19432962.100000001</v>
      </c>
      <c r="K152" s="308" t="s">
        <v>498</v>
      </c>
      <c r="L152" s="308" t="s">
        <v>499</v>
      </c>
      <c r="M152" s="308" t="s">
        <v>499</v>
      </c>
    </row>
    <row r="153" spans="2:13" s="267" customFormat="1" ht="16" x14ac:dyDescent="0.4">
      <c r="B153" s="267">
        <v>30546689979</v>
      </c>
      <c r="C153" s="267" t="s">
        <v>378</v>
      </c>
      <c r="D153" s="276" t="s">
        <v>311</v>
      </c>
      <c r="E153" s="276" t="s">
        <v>444</v>
      </c>
      <c r="F153" s="267" t="s">
        <v>498</v>
      </c>
      <c r="G153" s="267" t="s">
        <v>498</v>
      </c>
      <c r="H153" s="308" t="s">
        <v>499</v>
      </c>
      <c r="I153" s="308" t="s">
        <v>57</v>
      </c>
      <c r="J153" s="309">
        <v>42938491395.597023</v>
      </c>
      <c r="K153" s="308" t="s">
        <v>498</v>
      </c>
      <c r="L153" s="308" t="s">
        <v>499</v>
      </c>
      <c r="M153" s="308" t="s">
        <v>499</v>
      </c>
    </row>
    <row r="154" spans="2:13" s="267" customFormat="1" ht="16" x14ac:dyDescent="0.4">
      <c r="B154" s="267">
        <v>30546689979</v>
      </c>
      <c r="C154" s="267" t="s">
        <v>378</v>
      </c>
      <c r="D154" s="276" t="s">
        <v>311</v>
      </c>
      <c r="E154" s="267" t="s">
        <v>442</v>
      </c>
      <c r="F154" s="267" t="s">
        <v>498</v>
      </c>
      <c r="G154" s="267" t="s">
        <v>498</v>
      </c>
      <c r="H154" s="308" t="s">
        <v>499</v>
      </c>
      <c r="I154" s="308" t="s">
        <v>57</v>
      </c>
      <c r="J154" s="309">
        <v>15908934581.140003</v>
      </c>
      <c r="K154" s="308" t="s">
        <v>498</v>
      </c>
      <c r="L154" s="308" t="s">
        <v>499</v>
      </c>
      <c r="M154" s="308" t="s">
        <v>499</v>
      </c>
    </row>
    <row r="155" spans="2:13" s="267" customFormat="1" ht="16" x14ac:dyDescent="0.4">
      <c r="B155" s="267">
        <v>30546689979</v>
      </c>
      <c r="C155" s="267" t="s">
        <v>378</v>
      </c>
      <c r="D155" s="276" t="s">
        <v>311</v>
      </c>
      <c r="E155" s="267" t="s">
        <v>440</v>
      </c>
      <c r="F155" s="267" t="s">
        <v>498</v>
      </c>
      <c r="G155" s="267" t="s">
        <v>498</v>
      </c>
      <c r="H155" s="308" t="s">
        <v>499</v>
      </c>
      <c r="I155" s="308" t="s">
        <v>57</v>
      </c>
      <c r="J155" s="309">
        <v>3262089768.0500002</v>
      </c>
      <c r="K155" s="308" t="s">
        <v>498</v>
      </c>
      <c r="L155" s="308" t="s">
        <v>499</v>
      </c>
      <c r="M155" s="308" t="s">
        <v>499</v>
      </c>
    </row>
    <row r="156" spans="2:13" s="267" customFormat="1" ht="16" x14ac:dyDescent="0.4">
      <c r="B156" s="267">
        <v>30546689979</v>
      </c>
      <c r="C156" s="267" t="s">
        <v>378</v>
      </c>
      <c r="D156" s="276" t="s">
        <v>311</v>
      </c>
      <c r="E156" s="267" t="s">
        <v>439</v>
      </c>
      <c r="F156" s="267" t="s">
        <v>498</v>
      </c>
      <c r="H156" s="308"/>
      <c r="I156" s="308" t="s">
        <v>57</v>
      </c>
      <c r="J156" s="309">
        <v>6142502154.2600002</v>
      </c>
      <c r="K156" s="308"/>
      <c r="L156" s="308"/>
      <c r="M156" s="308"/>
    </row>
    <row r="157" spans="2:13" s="267" customFormat="1" ht="16" x14ac:dyDescent="0.4">
      <c r="B157" s="267">
        <v>30546689979</v>
      </c>
      <c r="C157" s="267" t="s">
        <v>378</v>
      </c>
      <c r="D157" s="276" t="s">
        <v>311</v>
      </c>
      <c r="E157" s="276" t="s">
        <v>434</v>
      </c>
      <c r="F157" s="267" t="s">
        <v>498</v>
      </c>
      <c r="G157" s="267" t="s">
        <v>498</v>
      </c>
      <c r="H157" s="308" t="s">
        <v>499</v>
      </c>
      <c r="I157" s="308" t="s">
        <v>57</v>
      </c>
      <c r="J157" s="309">
        <v>0</v>
      </c>
      <c r="K157" s="308" t="s">
        <v>498</v>
      </c>
      <c r="L157" s="308" t="s">
        <v>499</v>
      </c>
      <c r="M157" s="308" t="s">
        <v>499</v>
      </c>
    </row>
    <row r="158" spans="2:13" s="267" customFormat="1" ht="16" x14ac:dyDescent="0.4">
      <c r="B158" s="267">
        <v>30546689979</v>
      </c>
      <c r="C158" s="267" t="s">
        <v>378</v>
      </c>
      <c r="D158" s="276" t="s">
        <v>311</v>
      </c>
      <c r="E158" s="267" t="s">
        <v>437</v>
      </c>
      <c r="F158" s="267" t="s">
        <v>498</v>
      </c>
      <c r="G158" s="267" t="s">
        <v>498</v>
      </c>
      <c r="H158" s="308" t="s">
        <v>499</v>
      </c>
      <c r="I158" s="308" t="s">
        <v>57</v>
      </c>
      <c r="J158" s="309">
        <v>3190096264.5334001</v>
      </c>
      <c r="K158" s="308" t="s">
        <v>498</v>
      </c>
      <c r="L158" s="308" t="s">
        <v>499</v>
      </c>
      <c r="M158" s="308" t="s">
        <v>499</v>
      </c>
    </row>
    <row r="159" spans="2:13" s="267" customFormat="1" ht="16" x14ac:dyDescent="0.4">
      <c r="B159" s="267">
        <v>30546689979</v>
      </c>
      <c r="C159" s="267" t="s">
        <v>378</v>
      </c>
      <c r="D159" s="276" t="s">
        <v>314</v>
      </c>
      <c r="E159" s="276" t="s">
        <v>455</v>
      </c>
      <c r="F159" s="267" t="s">
        <v>498</v>
      </c>
      <c r="G159" s="267" t="s">
        <v>498</v>
      </c>
      <c r="H159" s="308" t="s">
        <v>499</v>
      </c>
      <c r="I159" s="308" t="s">
        <v>57</v>
      </c>
      <c r="J159" s="309">
        <v>231044570.31999999</v>
      </c>
      <c r="K159" s="308" t="s">
        <v>498</v>
      </c>
      <c r="L159" s="308" t="s">
        <v>499</v>
      </c>
      <c r="M159" s="308" t="s">
        <v>499</v>
      </c>
    </row>
    <row r="160" spans="2:13" s="267" customFormat="1" ht="16" x14ac:dyDescent="0.4">
      <c r="B160" s="267">
        <v>30546689979</v>
      </c>
      <c r="C160" s="267" t="s">
        <v>378</v>
      </c>
      <c r="D160" s="276" t="s">
        <v>318</v>
      </c>
      <c r="E160" s="267" t="s">
        <v>453</v>
      </c>
      <c r="F160" s="267" t="s">
        <v>498</v>
      </c>
      <c r="G160" s="267" t="s">
        <v>498</v>
      </c>
      <c r="H160" s="308" t="s">
        <v>499</v>
      </c>
      <c r="I160" s="308" t="s">
        <v>57</v>
      </c>
      <c r="J160" s="309">
        <v>1008661.9399999998</v>
      </c>
      <c r="K160" s="308" t="s">
        <v>498</v>
      </c>
      <c r="L160" s="308" t="s">
        <v>499</v>
      </c>
      <c r="M160" s="308" t="s">
        <v>499</v>
      </c>
    </row>
    <row r="161" spans="2:13" s="267" customFormat="1" ht="16" x14ac:dyDescent="0.4">
      <c r="B161" s="267">
        <v>30658473499</v>
      </c>
      <c r="C161" s="267" t="s">
        <v>391</v>
      </c>
      <c r="D161" s="276" t="s">
        <v>311</v>
      </c>
      <c r="E161" s="276" t="s">
        <v>444</v>
      </c>
      <c r="F161" s="267" t="s">
        <v>498</v>
      </c>
      <c r="G161" s="267" t="s">
        <v>498</v>
      </c>
      <c r="H161" s="308" t="s">
        <v>499</v>
      </c>
      <c r="I161" s="308" t="s">
        <v>57</v>
      </c>
      <c r="J161" s="309">
        <v>0</v>
      </c>
      <c r="K161" s="308" t="s">
        <v>498</v>
      </c>
      <c r="L161" s="308" t="s">
        <v>499</v>
      </c>
      <c r="M161" s="308" t="s">
        <v>499</v>
      </c>
    </row>
    <row r="162" spans="2:13" s="267" customFormat="1" ht="16" x14ac:dyDescent="0.4">
      <c r="B162" s="267">
        <v>30658473499</v>
      </c>
      <c r="C162" s="267" t="s">
        <v>391</v>
      </c>
      <c r="D162" s="276" t="s">
        <v>311</v>
      </c>
      <c r="E162" s="267" t="s">
        <v>442</v>
      </c>
      <c r="F162" s="267" t="s">
        <v>498</v>
      </c>
      <c r="G162" s="267" t="s">
        <v>498</v>
      </c>
      <c r="H162" s="308" t="s">
        <v>499</v>
      </c>
      <c r="I162" s="308" t="s">
        <v>57</v>
      </c>
      <c r="J162" s="309">
        <v>57596411.450000003</v>
      </c>
      <c r="K162" s="308" t="s">
        <v>498</v>
      </c>
      <c r="L162" s="308" t="s">
        <v>499</v>
      </c>
      <c r="M162" s="308" t="s">
        <v>499</v>
      </c>
    </row>
    <row r="163" spans="2:13" s="267" customFormat="1" ht="16" x14ac:dyDescent="0.4">
      <c r="B163" s="267">
        <v>30658473499</v>
      </c>
      <c r="C163" s="267" t="s">
        <v>391</v>
      </c>
      <c r="D163" s="276" t="s">
        <v>311</v>
      </c>
      <c r="E163" s="267" t="s">
        <v>440</v>
      </c>
      <c r="F163" s="267" t="s">
        <v>498</v>
      </c>
      <c r="G163" s="267" t="s">
        <v>498</v>
      </c>
      <c r="H163" s="308" t="s">
        <v>499</v>
      </c>
      <c r="I163" s="308" t="s">
        <v>57</v>
      </c>
      <c r="J163" s="309">
        <v>0</v>
      </c>
      <c r="K163" s="308" t="s">
        <v>498</v>
      </c>
      <c r="L163" s="308" t="s">
        <v>499</v>
      </c>
      <c r="M163" s="308" t="s">
        <v>499</v>
      </c>
    </row>
    <row r="164" spans="2:13" s="267" customFormat="1" ht="16" x14ac:dyDescent="0.4">
      <c r="B164" s="267">
        <v>30658473499</v>
      </c>
      <c r="C164" s="267" t="s">
        <v>391</v>
      </c>
      <c r="D164" s="276" t="s">
        <v>311</v>
      </c>
      <c r="E164" s="267" t="s">
        <v>439</v>
      </c>
      <c r="F164" s="267" t="s">
        <v>498</v>
      </c>
      <c r="H164" s="308"/>
      <c r="I164" s="308" t="s">
        <v>57</v>
      </c>
      <c r="J164" s="309">
        <v>0</v>
      </c>
      <c r="K164" s="308"/>
      <c r="L164" s="308"/>
      <c r="M164" s="308"/>
    </row>
    <row r="165" spans="2:13" s="267" customFormat="1" ht="16" x14ac:dyDescent="0.4">
      <c r="B165" s="267">
        <v>30658473499</v>
      </c>
      <c r="C165" s="267" t="s">
        <v>391</v>
      </c>
      <c r="D165" s="276" t="s">
        <v>311</v>
      </c>
      <c r="E165" s="276" t="s">
        <v>434</v>
      </c>
      <c r="F165" s="267" t="s">
        <v>498</v>
      </c>
      <c r="G165" s="267" t="s">
        <v>498</v>
      </c>
      <c r="H165" s="308" t="s">
        <v>499</v>
      </c>
      <c r="I165" s="308" t="s">
        <v>57</v>
      </c>
      <c r="J165" s="309">
        <v>0</v>
      </c>
      <c r="K165" s="308" t="s">
        <v>498</v>
      </c>
      <c r="L165" s="308" t="s">
        <v>499</v>
      </c>
      <c r="M165" s="308" t="s">
        <v>499</v>
      </c>
    </row>
    <row r="166" spans="2:13" s="267" customFormat="1" ht="16" x14ac:dyDescent="0.4">
      <c r="B166" s="267">
        <v>30658473499</v>
      </c>
      <c r="C166" s="267" t="s">
        <v>391</v>
      </c>
      <c r="D166" s="276" t="s">
        <v>311</v>
      </c>
      <c r="E166" s="267" t="s">
        <v>437</v>
      </c>
      <c r="F166" s="267" t="s">
        <v>498</v>
      </c>
      <c r="G166" s="267" t="s">
        <v>498</v>
      </c>
      <c r="H166" s="308" t="s">
        <v>499</v>
      </c>
      <c r="I166" s="308" t="s">
        <v>57</v>
      </c>
      <c r="J166" s="309">
        <v>0</v>
      </c>
      <c r="K166" s="308" t="s">
        <v>498</v>
      </c>
      <c r="L166" s="308" t="s">
        <v>499</v>
      </c>
      <c r="M166" s="308" t="s">
        <v>499</v>
      </c>
    </row>
    <row r="167" spans="2:13" s="267" customFormat="1" ht="16" x14ac:dyDescent="0.4">
      <c r="B167" s="267">
        <v>30658473499</v>
      </c>
      <c r="C167" s="267" t="s">
        <v>391</v>
      </c>
      <c r="D167" s="276" t="s">
        <v>314</v>
      </c>
      <c r="E167" s="276" t="s">
        <v>455</v>
      </c>
      <c r="F167" s="267" t="s">
        <v>498</v>
      </c>
      <c r="G167" s="267" t="s">
        <v>498</v>
      </c>
      <c r="H167" s="308" t="s">
        <v>499</v>
      </c>
      <c r="I167" s="308" t="s">
        <v>57</v>
      </c>
      <c r="J167" s="309">
        <v>0</v>
      </c>
      <c r="K167" s="308" t="s">
        <v>498</v>
      </c>
      <c r="L167" s="308" t="s">
        <v>499</v>
      </c>
      <c r="M167" s="308" t="s">
        <v>499</v>
      </c>
    </row>
    <row r="168" spans="2:13" s="267" customFormat="1" ht="16" x14ac:dyDescent="0.4">
      <c r="B168" s="267">
        <v>30658473499</v>
      </c>
      <c r="C168" s="267" t="s">
        <v>391</v>
      </c>
      <c r="D168" s="276" t="s">
        <v>318</v>
      </c>
      <c r="E168" s="267" t="s">
        <v>453</v>
      </c>
      <c r="F168" s="267" t="s">
        <v>498</v>
      </c>
      <c r="G168" s="267" t="s">
        <v>498</v>
      </c>
      <c r="H168" s="308" t="s">
        <v>499</v>
      </c>
      <c r="I168" s="308" t="s">
        <v>57</v>
      </c>
      <c r="J168" s="309">
        <v>0</v>
      </c>
      <c r="K168" s="308" t="s">
        <v>498</v>
      </c>
      <c r="L168" s="308" t="s">
        <v>499</v>
      </c>
      <c r="M168" s="308" t="s">
        <v>499</v>
      </c>
    </row>
    <row r="169" spans="2:13" s="267" customFormat="1" ht="16" x14ac:dyDescent="0.4">
      <c r="B169" s="267" t="s">
        <v>397</v>
      </c>
      <c r="C169" s="267" t="s">
        <v>396</v>
      </c>
      <c r="D169" s="276" t="s">
        <v>311</v>
      </c>
      <c r="E169" s="276" t="s">
        <v>444</v>
      </c>
      <c r="F169" s="267" t="s">
        <v>498</v>
      </c>
      <c r="G169" s="267" t="s">
        <v>498</v>
      </c>
      <c r="H169" s="308" t="s">
        <v>499</v>
      </c>
      <c r="I169" s="308" t="s">
        <v>57</v>
      </c>
      <c r="J169" s="309">
        <v>0</v>
      </c>
      <c r="K169" s="308" t="s">
        <v>498</v>
      </c>
      <c r="L169" s="308" t="s">
        <v>499</v>
      </c>
      <c r="M169" s="308" t="s">
        <v>499</v>
      </c>
    </row>
    <row r="170" spans="2:13" s="267" customFormat="1" ht="16" x14ac:dyDescent="0.4">
      <c r="B170" s="267" t="s">
        <v>397</v>
      </c>
      <c r="C170" s="267" t="s">
        <v>396</v>
      </c>
      <c r="D170" s="276" t="s">
        <v>311</v>
      </c>
      <c r="E170" s="267" t="s">
        <v>442</v>
      </c>
      <c r="F170" s="267" t="s">
        <v>498</v>
      </c>
      <c r="G170" s="267" t="s">
        <v>498</v>
      </c>
      <c r="H170" s="308" t="s">
        <v>499</v>
      </c>
      <c r="I170" s="308" t="s">
        <v>57</v>
      </c>
      <c r="J170" s="309">
        <v>345438846.91000003</v>
      </c>
      <c r="K170" s="308" t="s">
        <v>498</v>
      </c>
      <c r="L170" s="308" t="s">
        <v>499</v>
      </c>
      <c r="M170" s="308" t="s">
        <v>499</v>
      </c>
    </row>
    <row r="171" spans="2:13" s="267" customFormat="1" ht="16" x14ac:dyDescent="0.4">
      <c r="B171" s="267" t="s">
        <v>397</v>
      </c>
      <c r="C171" s="267" t="s">
        <v>396</v>
      </c>
      <c r="D171" s="276" t="s">
        <v>311</v>
      </c>
      <c r="E171" s="267" t="s">
        <v>440</v>
      </c>
      <c r="F171" s="267" t="s">
        <v>498</v>
      </c>
      <c r="G171" s="267" t="s">
        <v>498</v>
      </c>
      <c r="H171" s="308" t="s">
        <v>499</v>
      </c>
      <c r="I171" s="308" t="s">
        <v>57</v>
      </c>
      <c r="J171" s="309">
        <v>0</v>
      </c>
      <c r="K171" s="308" t="s">
        <v>498</v>
      </c>
      <c r="L171" s="308" t="s">
        <v>499</v>
      </c>
      <c r="M171" s="308" t="s">
        <v>499</v>
      </c>
    </row>
    <row r="172" spans="2:13" s="267" customFormat="1" ht="16" x14ac:dyDescent="0.4">
      <c r="B172" s="267" t="s">
        <v>397</v>
      </c>
      <c r="C172" s="267" t="s">
        <v>396</v>
      </c>
      <c r="D172" s="276" t="s">
        <v>311</v>
      </c>
      <c r="E172" s="267" t="s">
        <v>439</v>
      </c>
      <c r="F172" s="267" t="s">
        <v>498</v>
      </c>
      <c r="H172" s="308"/>
      <c r="I172" s="308" t="s">
        <v>57</v>
      </c>
      <c r="J172" s="309">
        <v>0</v>
      </c>
      <c r="K172" s="308"/>
      <c r="L172" s="308"/>
      <c r="M172" s="308"/>
    </row>
    <row r="173" spans="2:13" s="267" customFormat="1" ht="16" x14ac:dyDescent="0.4">
      <c r="B173" s="267" t="s">
        <v>397</v>
      </c>
      <c r="C173" s="267" t="s">
        <v>396</v>
      </c>
      <c r="D173" s="276" t="s">
        <v>311</v>
      </c>
      <c r="E173" s="276" t="s">
        <v>434</v>
      </c>
      <c r="F173" s="267" t="s">
        <v>498</v>
      </c>
      <c r="G173" s="267" t="s">
        <v>498</v>
      </c>
      <c r="H173" s="308" t="s">
        <v>499</v>
      </c>
      <c r="I173" s="308" t="s">
        <v>57</v>
      </c>
      <c r="J173" s="309">
        <v>0</v>
      </c>
      <c r="K173" s="308" t="s">
        <v>498</v>
      </c>
      <c r="L173" s="308" t="s">
        <v>499</v>
      </c>
      <c r="M173" s="308" t="s">
        <v>499</v>
      </c>
    </row>
    <row r="174" spans="2:13" s="267" customFormat="1" ht="16" x14ac:dyDescent="0.4">
      <c r="B174" s="267" t="s">
        <v>397</v>
      </c>
      <c r="C174" s="267" t="s">
        <v>396</v>
      </c>
      <c r="D174" s="276" t="s">
        <v>311</v>
      </c>
      <c r="E174" s="267" t="s">
        <v>437</v>
      </c>
      <c r="F174" s="267" t="s">
        <v>498</v>
      </c>
      <c r="G174" s="267" t="s">
        <v>498</v>
      </c>
      <c r="H174" s="308" t="s">
        <v>499</v>
      </c>
      <c r="I174" s="308" t="s">
        <v>57</v>
      </c>
      <c r="J174" s="309">
        <v>238132542</v>
      </c>
      <c r="K174" s="308" t="s">
        <v>498</v>
      </c>
      <c r="L174" s="308" t="s">
        <v>499</v>
      </c>
      <c r="M174" s="308" t="s">
        <v>499</v>
      </c>
    </row>
    <row r="175" spans="2:13" s="267" customFormat="1" ht="16" x14ac:dyDescent="0.4">
      <c r="B175" s="267" t="s">
        <v>397</v>
      </c>
      <c r="C175" s="267" t="s">
        <v>396</v>
      </c>
      <c r="D175" s="276" t="s">
        <v>314</v>
      </c>
      <c r="E175" s="276" t="s">
        <v>455</v>
      </c>
      <c r="F175" s="267" t="s">
        <v>498</v>
      </c>
      <c r="G175" s="267" t="s">
        <v>498</v>
      </c>
      <c r="H175" s="308" t="s">
        <v>499</v>
      </c>
      <c r="I175" s="308" t="s">
        <v>57</v>
      </c>
      <c r="J175" s="309">
        <v>0</v>
      </c>
      <c r="K175" s="308" t="s">
        <v>498</v>
      </c>
      <c r="L175" s="308" t="s">
        <v>499</v>
      </c>
      <c r="M175" s="308" t="s">
        <v>499</v>
      </c>
    </row>
    <row r="176" spans="2:13" s="267" customFormat="1" ht="16" x14ac:dyDescent="0.4">
      <c r="B176" s="267" t="s">
        <v>397</v>
      </c>
      <c r="C176" s="267" t="s">
        <v>396</v>
      </c>
      <c r="D176" s="276" t="s">
        <v>318</v>
      </c>
      <c r="E176" s="267" t="s">
        <v>453</v>
      </c>
      <c r="F176" s="267" t="s">
        <v>498</v>
      </c>
      <c r="G176" s="267" t="s">
        <v>498</v>
      </c>
      <c r="H176" s="308" t="s">
        <v>499</v>
      </c>
      <c r="I176" s="308" t="s">
        <v>57</v>
      </c>
      <c r="J176" s="309">
        <v>0</v>
      </c>
      <c r="K176" s="308" t="s">
        <v>498</v>
      </c>
      <c r="L176" s="308" t="s">
        <v>499</v>
      </c>
      <c r="M176" s="308" t="s">
        <v>499</v>
      </c>
    </row>
    <row r="177" spans="3:14" s="267" customFormat="1" ht="15.5" thickBot="1" x14ac:dyDescent="0.45">
      <c r="G177" s="309"/>
      <c r="H177" s="308"/>
      <c r="I177" s="308"/>
      <c r="J177" s="309"/>
    </row>
    <row r="178" spans="3:14" s="267" customFormat="1" ht="15.5" thickBot="1" x14ac:dyDescent="0.45">
      <c r="F178" s="310" t="s">
        <v>500</v>
      </c>
      <c r="G178" s="309"/>
      <c r="H178" s="311" t="s">
        <v>465</v>
      </c>
      <c r="I178" s="312"/>
      <c r="J178" s="291">
        <f>SUMIF(Table10[Reporting currency],"USD",Table10[Revenue value])+(IFERROR(SUMIF(Table10[Reporting currency],"&lt;&gt;USD",Table10[Revenue value])/'Part 1 - About'!$E$47,0))</f>
        <v>1597138921.2973487</v>
      </c>
    </row>
    <row r="179" spans="3:14" s="267" customFormat="1" ht="15.5" thickBot="1" x14ac:dyDescent="0.45">
      <c r="G179" s="309"/>
      <c r="H179" s="308"/>
      <c r="I179" s="313"/>
      <c r="J179" s="314"/>
    </row>
    <row r="180" spans="3:14" s="267" customFormat="1" ht="15.5" thickBot="1" x14ac:dyDescent="0.45">
      <c r="F180" s="310" t="s">
        <v>466</v>
      </c>
      <c r="G180" s="309"/>
      <c r="H180" s="311" t="s">
        <v>466</v>
      </c>
      <c r="I180" s="312"/>
      <c r="J180" s="291">
        <f>IF('Part 1 - About'!$E$46="USD",0,SUMIF(Table10[Reporting currency],'Part 1 - About'!$E$46,Table10[Revenue value]))+(IFERROR(SUMIF(Table10[Reporting currency],"USD",Table10[Revenue value])*'Part 1 - About'!$E$47,0))</f>
        <v>151983739750.6557</v>
      </c>
    </row>
    <row r="181" spans="3:14" s="267" customFormat="1" ht="15" x14ac:dyDescent="0.4">
      <c r="H181" s="308"/>
      <c r="I181" s="308"/>
      <c r="J181" s="309"/>
    </row>
    <row r="182" spans="3:14" ht="23.25" customHeight="1" x14ac:dyDescent="0.35">
      <c r="C182" s="401" t="s">
        <v>467</v>
      </c>
      <c r="D182" s="401"/>
      <c r="E182" s="401"/>
      <c r="F182" s="401"/>
      <c r="G182" s="401"/>
      <c r="H182" s="401"/>
      <c r="I182" s="401"/>
      <c r="J182" s="401"/>
      <c r="K182" s="401"/>
      <c r="L182" s="401"/>
      <c r="M182" s="401"/>
      <c r="N182" s="401"/>
    </row>
    <row r="183" spans="3:14" s="267" customFormat="1" ht="15" x14ac:dyDescent="0.4">
      <c r="C183" s="397" t="s">
        <v>468</v>
      </c>
      <c r="D183" s="397"/>
      <c r="E183" s="397"/>
      <c r="F183" s="397"/>
      <c r="G183" s="397"/>
      <c r="H183" s="397"/>
      <c r="I183" s="397"/>
      <c r="J183" s="397"/>
      <c r="K183" s="397"/>
      <c r="L183" s="397"/>
      <c r="M183" s="397"/>
      <c r="N183" s="397"/>
    </row>
    <row r="184" spans="3:14" s="267" customFormat="1" ht="15" x14ac:dyDescent="0.4">
      <c r="C184" s="397" t="s">
        <v>501</v>
      </c>
      <c r="D184" s="397"/>
      <c r="E184" s="397"/>
      <c r="F184" s="397"/>
      <c r="G184" s="397"/>
      <c r="H184" s="397"/>
      <c r="I184" s="397"/>
      <c r="J184" s="397"/>
      <c r="K184" s="397"/>
      <c r="L184" s="397"/>
      <c r="M184" s="397"/>
      <c r="N184" s="397"/>
    </row>
    <row r="185" spans="3:14" s="267" customFormat="1" ht="15" x14ac:dyDescent="0.4">
      <c r="C185" s="402"/>
      <c r="D185" s="397"/>
      <c r="E185" s="397"/>
      <c r="F185" s="397"/>
      <c r="G185" s="397"/>
      <c r="H185" s="397"/>
      <c r="I185" s="397"/>
      <c r="J185" s="397"/>
      <c r="K185" s="397"/>
      <c r="L185" s="397"/>
      <c r="M185" s="397"/>
      <c r="N185" s="397"/>
    </row>
    <row r="186" spans="3:14" s="267" customFormat="1" ht="15" x14ac:dyDescent="0.4">
      <c r="C186" s="397" t="s">
        <v>471</v>
      </c>
      <c r="D186" s="397"/>
      <c r="E186" s="397"/>
      <c r="F186" s="397"/>
      <c r="G186" s="397"/>
      <c r="H186" s="397"/>
      <c r="I186" s="397"/>
      <c r="J186" s="397"/>
      <c r="K186" s="397"/>
      <c r="L186" s="397"/>
      <c r="M186" s="397"/>
      <c r="N186" s="397"/>
    </row>
    <row r="187" spans="3:14" s="267" customFormat="1" ht="15" x14ac:dyDescent="0.4">
      <c r="C187" s="397" t="s">
        <v>477</v>
      </c>
      <c r="D187" s="397"/>
      <c r="E187" s="397"/>
      <c r="F187" s="397"/>
      <c r="G187" s="397"/>
      <c r="H187" s="397"/>
      <c r="I187" s="397"/>
      <c r="J187" s="397"/>
      <c r="K187" s="397"/>
      <c r="L187" s="397"/>
      <c r="M187" s="397"/>
      <c r="N187" s="397"/>
    </row>
    <row r="188" spans="3:14" s="267" customFormat="1" ht="15" x14ac:dyDescent="0.4">
      <c r="C188" s="397" t="s">
        <v>479</v>
      </c>
      <c r="D188" s="397"/>
      <c r="E188" s="397"/>
      <c r="F188" s="397"/>
      <c r="G188" s="397"/>
      <c r="H188" s="397"/>
      <c r="I188" s="397"/>
      <c r="J188" s="397"/>
      <c r="K188" s="397"/>
      <c r="L188" s="397"/>
      <c r="M188" s="397"/>
      <c r="N188" s="397"/>
    </row>
    <row r="189" spans="3:14" s="267" customFormat="1" ht="15" x14ac:dyDescent="0.4">
      <c r="C189" s="397" t="s">
        <v>480</v>
      </c>
      <c r="D189" s="397"/>
      <c r="E189" s="397"/>
      <c r="F189" s="397"/>
      <c r="G189" s="397"/>
      <c r="H189" s="397"/>
      <c r="I189" s="397"/>
      <c r="J189" s="397"/>
      <c r="K189" s="397"/>
      <c r="L189" s="397"/>
      <c r="M189" s="397"/>
      <c r="N189" s="397"/>
    </row>
    <row r="190" spans="3:14" s="267" customFormat="1" ht="15" x14ac:dyDescent="0.4">
      <c r="C190" s="397"/>
      <c r="D190" s="397"/>
      <c r="E190" s="397"/>
      <c r="F190" s="397"/>
      <c r="G190" s="397"/>
      <c r="H190" s="397"/>
      <c r="I190" s="397"/>
      <c r="J190" s="397"/>
      <c r="K190" s="397"/>
      <c r="L190" s="397"/>
      <c r="M190" s="397"/>
      <c r="N190" s="397"/>
    </row>
    <row r="191" spans="3:14" s="267" customFormat="1" ht="16.5" customHeight="1" thickBot="1" x14ac:dyDescent="0.45">
      <c r="C191" s="398"/>
      <c r="D191" s="398"/>
      <c r="E191" s="398"/>
      <c r="F191" s="398"/>
      <c r="G191" s="398"/>
      <c r="H191" s="398"/>
      <c r="I191" s="398"/>
      <c r="J191" s="398"/>
      <c r="K191" s="398"/>
      <c r="L191" s="398"/>
      <c r="M191" s="398"/>
      <c r="N191" s="398"/>
    </row>
    <row r="192" spans="3:14" s="267" customFormat="1" ht="15" x14ac:dyDescent="0.4">
      <c r="C192" s="376"/>
      <c r="D192" s="376"/>
      <c r="E192" s="376"/>
      <c r="F192" s="376"/>
      <c r="G192" s="376"/>
      <c r="H192" s="376"/>
      <c r="I192" s="376"/>
      <c r="J192" s="376"/>
      <c r="K192" s="376"/>
      <c r="L192" s="376"/>
      <c r="M192" s="376"/>
      <c r="N192" s="376"/>
    </row>
    <row r="193" spans="3:14" s="267" customFormat="1" ht="15.5" thickBot="1" x14ac:dyDescent="0.45">
      <c r="C193" s="377" t="s">
        <v>114</v>
      </c>
      <c r="D193" s="378"/>
      <c r="E193" s="378"/>
      <c r="F193" s="378"/>
      <c r="G193" s="378"/>
      <c r="H193" s="378"/>
      <c r="I193" s="378"/>
      <c r="J193" s="378"/>
      <c r="K193" s="378"/>
      <c r="L193" s="378"/>
      <c r="M193" s="378"/>
      <c r="N193" s="378"/>
    </row>
    <row r="194" spans="3:14" s="267" customFormat="1" ht="15" x14ac:dyDescent="0.4">
      <c r="C194" s="379" t="s">
        <v>115</v>
      </c>
      <c r="D194" s="380"/>
      <c r="E194" s="380"/>
      <c r="F194" s="380"/>
      <c r="G194" s="380"/>
      <c r="H194" s="380"/>
      <c r="I194" s="380"/>
      <c r="J194" s="380"/>
      <c r="K194" s="380"/>
      <c r="L194" s="380"/>
      <c r="M194" s="380"/>
      <c r="N194" s="380"/>
    </row>
    <row r="195" spans="3:14" s="267" customFormat="1" ht="15.5" thickBot="1" x14ac:dyDescent="0.45">
      <c r="C195" s="381"/>
      <c r="D195" s="381"/>
      <c r="E195" s="381"/>
      <c r="F195" s="381"/>
      <c r="G195" s="381"/>
      <c r="H195" s="381"/>
      <c r="I195" s="381"/>
      <c r="J195" s="381"/>
      <c r="K195" s="381"/>
      <c r="L195" s="381"/>
      <c r="M195" s="381"/>
      <c r="N195" s="381"/>
    </row>
    <row r="196" spans="3:14" ht="15" x14ac:dyDescent="0.35">
      <c r="C196" s="354" t="s">
        <v>34</v>
      </c>
      <c r="D196" s="354"/>
      <c r="E196" s="354"/>
      <c r="F196" s="354"/>
      <c r="G196" s="354"/>
    </row>
    <row r="197" spans="3:14" ht="15" customHeight="1" x14ac:dyDescent="0.35">
      <c r="C197" s="335" t="s">
        <v>116</v>
      </c>
      <c r="D197" s="335"/>
      <c r="E197" s="335"/>
      <c r="F197" s="335"/>
      <c r="G197" s="335"/>
    </row>
    <row r="198" spans="3:14" ht="15" x14ac:dyDescent="0.35">
      <c r="C198" s="345" t="s">
        <v>117</v>
      </c>
      <c r="D198" s="345"/>
      <c r="E198" s="345"/>
      <c r="F198" s="345"/>
      <c r="G198" s="345"/>
    </row>
  </sheetData>
  <protectedRanges>
    <protectedRange algorithmName="SHA-512" hashValue="19r0bVvPR7yZA0UiYij7Tv1CBk3noIABvFePbLhCJ4nk3L6A+Fy+RdPPS3STf+a52x4pG2PQK4FAkXK9epnlIA==" saltValue="gQC4yrLvnbJqxYZ0KSEoZA==" spinCount="100000" sqref="C177:D180 F177:G180 B117:C176 H117:H177" name="Government revenues_1"/>
    <protectedRange algorithmName="SHA-512" hashValue="19r0bVvPR7yZA0UiYij7Tv1CBk3noIABvFePbLhCJ4nk3L6A+Fy+RdPPS3STf+a52x4pG2PQK4FAkXK9epnlIA==" saltValue="gQC4yrLvnbJqxYZ0KSEoZA==" spinCount="100000" sqref="I178:I180 I15:I176" name="Government revenues_2"/>
    <protectedRange algorithmName="SHA-512" hashValue="19r0bVvPR7yZA0UiYij7Tv1CBk3noIABvFePbLhCJ4nk3L6A+Fy+RdPPS3STf+a52x4pG2PQK4FAkXK9epnlIA==" saltValue="gQC4yrLvnbJqxYZ0KSEoZA==" spinCount="100000" sqref="D15" name="Government revenues"/>
    <protectedRange algorithmName="SHA-512" hashValue="19r0bVvPR7yZA0UiYij7Tv1CBk3noIABvFePbLhCJ4nk3L6A+Fy+RdPPS3STf+a52x4pG2PQK4FAkXK9epnlIA==" saltValue="gQC4yrLvnbJqxYZ0KSEoZA==" spinCount="100000" sqref="D16" name="Government revenues_4"/>
    <protectedRange algorithmName="SHA-512" hashValue="19r0bVvPR7yZA0UiYij7Tv1CBk3noIABvFePbLhCJ4nk3L6A+Fy+RdPPS3STf+a52x4pG2PQK4FAkXK9epnlIA==" saltValue="gQC4yrLvnbJqxYZ0KSEoZA==" spinCount="100000" sqref="D17:D18" name="Government revenues_5"/>
    <protectedRange algorithmName="SHA-512" hashValue="19r0bVvPR7yZA0UiYij7Tv1CBk3noIABvFePbLhCJ4nk3L6A+Fy+RdPPS3STf+a52x4pG2PQK4FAkXK9epnlIA==" saltValue="gQC4yrLvnbJqxYZ0KSEoZA==" spinCount="100000" sqref="D19" name="Government revenues_6"/>
    <protectedRange algorithmName="SHA-512" hashValue="19r0bVvPR7yZA0UiYij7Tv1CBk3noIABvFePbLhCJ4nk3L6A+Fy+RdPPS3STf+a52x4pG2PQK4FAkXK9epnlIA==" saltValue="gQC4yrLvnbJqxYZ0KSEoZA==" spinCount="100000" sqref="D21" name="Government revenues_7"/>
    <protectedRange algorithmName="SHA-512" hashValue="19r0bVvPR7yZA0UiYij7Tv1CBk3noIABvFePbLhCJ4nk3L6A+Fy+RdPPS3STf+a52x4pG2PQK4FAkXK9epnlIA==" saltValue="gQC4yrLvnbJqxYZ0KSEoZA==" spinCount="100000" sqref="D22" name="Government revenues_8"/>
    <protectedRange algorithmName="SHA-512" hashValue="19r0bVvPR7yZA0UiYij7Tv1CBk3noIABvFePbLhCJ4nk3L6A+Fy+RdPPS3STf+a52x4pG2PQK4FAkXK9epnlIA==" saltValue="gQC4yrLvnbJqxYZ0KSEoZA==" spinCount="100000" sqref="D23:D24" name="Government revenues_9"/>
    <protectedRange algorithmName="SHA-512" hashValue="19r0bVvPR7yZA0UiYij7Tv1CBk3noIABvFePbLhCJ4nk3L6A+Fy+RdPPS3STf+a52x4pG2PQK4FAkXK9epnlIA==" saltValue="gQC4yrLvnbJqxYZ0KSEoZA==" spinCount="100000" sqref="D25" name="Government revenues_10"/>
    <protectedRange algorithmName="SHA-512" hashValue="19r0bVvPR7yZA0UiYij7Tv1CBk3noIABvFePbLhCJ4nk3L6A+Fy+RdPPS3STf+a52x4pG2PQK4FAkXK9epnlIA==" saltValue="gQC4yrLvnbJqxYZ0KSEoZA==" spinCount="100000" sqref="D27" name="Government revenues_11"/>
    <protectedRange algorithmName="SHA-512" hashValue="19r0bVvPR7yZA0UiYij7Tv1CBk3noIABvFePbLhCJ4nk3L6A+Fy+RdPPS3STf+a52x4pG2PQK4FAkXK9epnlIA==" saltValue="gQC4yrLvnbJqxYZ0KSEoZA==" spinCount="100000" sqref="D28" name="Government revenues_12"/>
    <protectedRange algorithmName="SHA-512" hashValue="19r0bVvPR7yZA0UiYij7Tv1CBk3noIABvFePbLhCJ4nk3L6A+Fy+RdPPS3STf+a52x4pG2PQK4FAkXK9epnlIA==" saltValue="gQC4yrLvnbJqxYZ0KSEoZA==" spinCount="100000" sqref="D29:D30" name="Government revenues_14"/>
    <protectedRange algorithmName="SHA-512" hashValue="19r0bVvPR7yZA0UiYij7Tv1CBk3noIABvFePbLhCJ4nk3L6A+Fy+RdPPS3STf+a52x4pG2PQK4FAkXK9epnlIA==" saltValue="gQC4yrLvnbJqxYZ0KSEoZA==" spinCount="100000" sqref="D31" name="Government revenues_15"/>
    <protectedRange algorithmName="SHA-512" hashValue="19r0bVvPR7yZA0UiYij7Tv1CBk3noIABvFePbLhCJ4nk3L6A+Fy+RdPPS3STf+a52x4pG2PQK4FAkXK9epnlIA==" saltValue="gQC4yrLvnbJqxYZ0KSEoZA==" spinCount="100000" sqref="D33:D37 D39:D43 D45:D49 D51:D55 D57:D61 D63:D67 D69:D73 D75:D79 D81:D85 D87:D91 D93:D97 D99:D103 D105:D110 D113:D118 D121:D126 D129:D134 D137:D142 D145:D150 D153:D158 D161:D166 D169:D174" name="Government revenues_16"/>
    <protectedRange algorithmName="SHA-512" hashValue="19r0bVvPR7yZA0UiYij7Tv1CBk3noIABvFePbLhCJ4nk3L6A+Fy+RdPPS3STf+a52x4pG2PQK4FAkXK9epnlIA==" saltValue="gQC4yrLvnbJqxYZ0KSEoZA==" spinCount="100000" sqref="D111" name="Government revenues_3"/>
    <protectedRange algorithmName="SHA-512" hashValue="19r0bVvPR7yZA0UiYij7Tv1CBk3noIABvFePbLhCJ4nk3L6A+Fy+RdPPS3STf+a52x4pG2PQK4FAkXK9epnlIA==" saltValue="gQC4yrLvnbJqxYZ0KSEoZA==" spinCount="100000" sqref="D119" name="Government revenues_13"/>
    <protectedRange algorithmName="SHA-512" hashValue="19r0bVvPR7yZA0UiYij7Tv1CBk3noIABvFePbLhCJ4nk3L6A+Fy+RdPPS3STf+a52x4pG2PQK4FAkXK9epnlIA==" saltValue="gQC4yrLvnbJqxYZ0KSEoZA==" spinCount="100000" sqref="D127" name="Government revenues_17"/>
    <protectedRange algorithmName="SHA-512" hashValue="19r0bVvPR7yZA0UiYij7Tv1CBk3noIABvFePbLhCJ4nk3L6A+Fy+RdPPS3STf+a52x4pG2PQK4FAkXK9epnlIA==" saltValue="gQC4yrLvnbJqxYZ0KSEoZA==" spinCount="100000" sqref="D135" name="Government revenues_18"/>
    <protectedRange algorithmName="SHA-512" hashValue="19r0bVvPR7yZA0UiYij7Tv1CBk3noIABvFePbLhCJ4nk3L6A+Fy+RdPPS3STf+a52x4pG2PQK4FAkXK9epnlIA==" saltValue="gQC4yrLvnbJqxYZ0KSEoZA==" spinCount="100000" sqref="D143" name="Government revenues_19"/>
    <protectedRange algorithmName="SHA-512" hashValue="19r0bVvPR7yZA0UiYij7Tv1CBk3noIABvFePbLhCJ4nk3L6A+Fy+RdPPS3STf+a52x4pG2PQK4FAkXK9epnlIA==" saltValue="gQC4yrLvnbJqxYZ0KSEoZA==" spinCount="100000" sqref="D151" name="Government revenues_20"/>
    <protectedRange algorithmName="SHA-512" hashValue="19r0bVvPR7yZA0UiYij7Tv1CBk3noIABvFePbLhCJ4nk3L6A+Fy+RdPPS3STf+a52x4pG2PQK4FAkXK9epnlIA==" saltValue="gQC4yrLvnbJqxYZ0KSEoZA==" spinCount="100000" sqref="D159" name="Government revenues_21"/>
    <protectedRange algorithmName="SHA-512" hashValue="19r0bVvPR7yZA0UiYij7Tv1CBk3noIABvFePbLhCJ4nk3L6A+Fy+RdPPS3STf+a52x4pG2PQK4FAkXK9epnlIA==" saltValue="gQC4yrLvnbJqxYZ0KSEoZA==" spinCount="100000" sqref="D167" name="Government revenues_22"/>
    <protectedRange algorithmName="SHA-512" hashValue="19r0bVvPR7yZA0UiYij7Tv1CBk3noIABvFePbLhCJ4nk3L6A+Fy+RdPPS3STf+a52x4pG2PQK4FAkXK9epnlIA==" saltValue="gQC4yrLvnbJqxYZ0KSEoZA==" spinCount="100000" sqref="D175" name="Government revenues_23"/>
    <protectedRange algorithmName="SHA-512" hashValue="19r0bVvPR7yZA0UiYij7Tv1CBk3noIABvFePbLhCJ4nk3L6A+Fy+RdPPS3STf+a52x4pG2PQK4FAkXK9epnlIA==" saltValue="gQC4yrLvnbJqxYZ0KSEoZA==" spinCount="100000" sqref="D20" name="Government revenues_24"/>
    <protectedRange algorithmName="SHA-512" hashValue="19r0bVvPR7yZA0UiYij7Tv1CBk3noIABvFePbLhCJ4nk3L6A+Fy+RdPPS3STf+a52x4pG2PQK4FAkXK9epnlIA==" saltValue="gQC4yrLvnbJqxYZ0KSEoZA==" spinCount="100000" sqref="D26" name="Government revenues_25"/>
    <protectedRange algorithmName="SHA-512" hashValue="19r0bVvPR7yZA0UiYij7Tv1CBk3noIABvFePbLhCJ4nk3L6A+Fy+RdPPS3STf+a52x4pG2PQK4FAkXK9epnlIA==" saltValue="gQC4yrLvnbJqxYZ0KSEoZA==" spinCount="100000" sqref="D32" name="Government revenues_26"/>
    <protectedRange algorithmName="SHA-512" hashValue="19r0bVvPR7yZA0UiYij7Tv1CBk3noIABvFePbLhCJ4nk3L6A+Fy+RdPPS3STf+a52x4pG2PQK4FAkXK9epnlIA==" saltValue="gQC4yrLvnbJqxYZ0KSEoZA==" spinCount="100000" sqref="D38" name="Government revenues_27"/>
    <protectedRange algorithmName="SHA-512" hashValue="19r0bVvPR7yZA0UiYij7Tv1CBk3noIABvFePbLhCJ4nk3L6A+Fy+RdPPS3STf+a52x4pG2PQK4FAkXK9epnlIA==" saltValue="gQC4yrLvnbJqxYZ0KSEoZA==" spinCount="100000" sqref="D44" name="Government revenues_28"/>
    <protectedRange algorithmName="SHA-512" hashValue="19r0bVvPR7yZA0UiYij7Tv1CBk3noIABvFePbLhCJ4nk3L6A+Fy+RdPPS3STf+a52x4pG2PQK4FAkXK9epnlIA==" saltValue="gQC4yrLvnbJqxYZ0KSEoZA==" spinCount="100000" sqref="D50" name="Government revenues_29"/>
    <protectedRange algorithmName="SHA-512" hashValue="19r0bVvPR7yZA0UiYij7Tv1CBk3noIABvFePbLhCJ4nk3L6A+Fy+RdPPS3STf+a52x4pG2PQK4FAkXK9epnlIA==" saltValue="gQC4yrLvnbJqxYZ0KSEoZA==" spinCount="100000" sqref="D56" name="Government revenues_30"/>
    <protectedRange algorithmName="SHA-512" hashValue="19r0bVvPR7yZA0UiYij7Tv1CBk3noIABvFePbLhCJ4nk3L6A+Fy+RdPPS3STf+a52x4pG2PQK4FAkXK9epnlIA==" saltValue="gQC4yrLvnbJqxYZ0KSEoZA==" spinCount="100000" sqref="D62" name="Government revenues_31"/>
    <protectedRange algorithmName="SHA-512" hashValue="19r0bVvPR7yZA0UiYij7Tv1CBk3noIABvFePbLhCJ4nk3L6A+Fy+RdPPS3STf+a52x4pG2PQK4FAkXK9epnlIA==" saltValue="gQC4yrLvnbJqxYZ0KSEoZA==" spinCount="100000" sqref="D68" name="Government revenues_32"/>
    <protectedRange algorithmName="SHA-512" hashValue="19r0bVvPR7yZA0UiYij7Tv1CBk3noIABvFePbLhCJ4nk3L6A+Fy+RdPPS3STf+a52x4pG2PQK4FAkXK9epnlIA==" saltValue="gQC4yrLvnbJqxYZ0KSEoZA==" spinCount="100000" sqref="D74" name="Government revenues_33"/>
    <protectedRange algorithmName="SHA-512" hashValue="19r0bVvPR7yZA0UiYij7Tv1CBk3noIABvFePbLhCJ4nk3L6A+Fy+RdPPS3STf+a52x4pG2PQK4FAkXK9epnlIA==" saltValue="gQC4yrLvnbJqxYZ0KSEoZA==" spinCount="100000" sqref="D80" name="Government revenues_34"/>
    <protectedRange algorithmName="SHA-512" hashValue="19r0bVvPR7yZA0UiYij7Tv1CBk3noIABvFePbLhCJ4nk3L6A+Fy+RdPPS3STf+a52x4pG2PQK4FAkXK9epnlIA==" saltValue="gQC4yrLvnbJqxYZ0KSEoZA==" spinCount="100000" sqref="D86" name="Government revenues_35"/>
    <protectedRange algorithmName="SHA-512" hashValue="19r0bVvPR7yZA0UiYij7Tv1CBk3noIABvFePbLhCJ4nk3L6A+Fy+RdPPS3STf+a52x4pG2PQK4FAkXK9epnlIA==" saltValue="gQC4yrLvnbJqxYZ0KSEoZA==" spinCount="100000" sqref="D92" name="Government revenues_36"/>
    <protectedRange algorithmName="SHA-512" hashValue="19r0bVvPR7yZA0UiYij7Tv1CBk3noIABvFePbLhCJ4nk3L6A+Fy+RdPPS3STf+a52x4pG2PQK4FAkXK9epnlIA==" saltValue="gQC4yrLvnbJqxYZ0KSEoZA==" spinCount="100000" sqref="D98" name="Government revenues_37"/>
    <protectedRange algorithmName="SHA-512" hashValue="19r0bVvPR7yZA0UiYij7Tv1CBk3noIABvFePbLhCJ4nk3L6A+Fy+RdPPS3STf+a52x4pG2PQK4FAkXK9epnlIA==" saltValue="gQC4yrLvnbJqxYZ0KSEoZA==" spinCount="100000" sqref="D104" name="Government revenues_38"/>
    <protectedRange algorithmName="SHA-512" hashValue="19r0bVvPR7yZA0UiYij7Tv1CBk3noIABvFePbLhCJ4nk3L6A+Fy+RdPPS3STf+a52x4pG2PQK4FAkXK9epnlIA==" saltValue="gQC4yrLvnbJqxYZ0KSEoZA==" spinCount="100000" sqref="D112" name="Government revenues_39"/>
    <protectedRange algorithmName="SHA-512" hashValue="19r0bVvPR7yZA0UiYij7Tv1CBk3noIABvFePbLhCJ4nk3L6A+Fy+RdPPS3STf+a52x4pG2PQK4FAkXK9epnlIA==" saltValue="gQC4yrLvnbJqxYZ0KSEoZA==" spinCount="100000" sqref="D120" name="Government revenues_40"/>
    <protectedRange algorithmName="SHA-512" hashValue="19r0bVvPR7yZA0UiYij7Tv1CBk3noIABvFePbLhCJ4nk3L6A+Fy+RdPPS3STf+a52x4pG2PQK4FAkXK9epnlIA==" saltValue="gQC4yrLvnbJqxYZ0KSEoZA==" spinCount="100000" sqref="D128" name="Government revenues_41"/>
    <protectedRange algorithmName="SHA-512" hashValue="19r0bVvPR7yZA0UiYij7Tv1CBk3noIABvFePbLhCJ4nk3L6A+Fy+RdPPS3STf+a52x4pG2PQK4FAkXK9epnlIA==" saltValue="gQC4yrLvnbJqxYZ0KSEoZA==" spinCount="100000" sqref="D136" name="Government revenues_42"/>
    <protectedRange algorithmName="SHA-512" hashValue="19r0bVvPR7yZA0UiYij7Tv1CBk3noIABvFePbLhCJ4nk3L6A+Fy+RdPPS3STf+a52x4pG2PQK4FAkXK9epnlIA==" saltValue="gQC4yrLvnbJqxYZ0KSEoZA==" spinCount="100000" sqref="D144" name="Government revenues_43"/>
    <protectedRange algorithmName="SHA-512" hashValue="19r0bVvPR7yZA0UiYij7Tv1CBk3noIABvFePbLhCJ4nk3L6A+Fy+RdPPS3STf+a52x4pG2PQK4FAkXK9epnlIA==" saltValue="gQC4yrLvnbJqxYZ0KSEoZA==" spinCount="100000" sqref="D152" name="Government revenues_44"/>
    <protectedRange algorithmName="SHA-512" hashValue="19r0bVvPR7yZA0UiYij7Tv1CBk3noIABvFePbLhCJ4nk3L6A+Fy+RdPPS3STf+a52x4pG2PQK4FAkXK9epnlIA==" saltValue="gQC4yrLvnbJqxYZ0KSEoZA==" spinCount="100000" sqref="D160" name="Government revenues_45"/>
    <protectedRange algorithmName="SHA-512" hashValue="19r0bVvPR7yZA0UiYij7Tv1CBk3noIABvFePbLhCJ4nk3L6A+Fy+RdPPS3STf+a52x4pG2PQK4FAkXK9epnlIA==" saltValue="gQC4yrLvnbJqxYZ0KSEoZA==" spinCount="100000" sqref="D168" name="Government revenues_46"/>
    <protectedRange algorithmName="SHA-512" hashValue="19r0bVvPR7yZA0UiYij7Tv1CBk3noIABvFePbLhCJ4nk3L6A+Fy+RdPPS3STf+a52x4pG2PQK4FAkXK9epnlIA==" saltValue="gQC4yrLvnbJqxYZ0KSEoZA==" spinCount="100000" sqref="D176" name="Government revenues_47"/>
  </protectedRanges>
  <mergeCells count="28">
    <mergeCell ref="C7:N7"/>
    <mergeCell ref="C2:N2"/>
    <mergeCell ref="C3:N3"/>
    <mergeCell ref="C4:N4"/>
    <mergeCell ref="C5:N5"/>
    <mergeCell ref="C6:N6"/>
    <mergeCell ref="C188:N188"/>
    <mergeCell ref="C8:N8"/>
    <mergeCell ref="C9:N9"/>
    <mergeCell ref="C10:N10"/>
    <mergeCell ref="C11:N11"/>
    <mergeCell ref="B13:N13"/>
    <mergeCell ref="C182:N182"/>
    <mergeCell ref="C183:N183"/>
    <mergeCell ref="C184:N184"/>
    <mergeCell ref="C185:N185"/>
    <mergeCell ref="C186:N186"/>
    <mergeCell ref="C187:N187"/>
    <mergeCell ref="C195:N195"/>
    <mergeCell ref="C196:G196"/>
    <mergeCell ref="C197:G197"/>
    <mergeCell ref="C198:G198"/>
    <mergeCell ref="C189:N189"/>
    <mergeCell ref="C190:N190"/>
    <mergeCell ref="C191:N191"/>
    <mergeCell ref="C192:N192"/>
    <mergeCell ref="C193:N193"/>
    <mergeCell ref="C194:N194"/>
  </mergeCells>
  <dataValidations count="15">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17:J176" xr:uid="{C29F5A76-911C-4C95-A479-2772B736AA6B}">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17:M176" xr:uid="{274D3C3B-EAC1-47EB-91EE-583FC93D9A73}">
      <formula1>"&lt;Unidad&gt;,Sm3,Sm3 o.e.,Barriles,Toneladas,oz,carats,Pce"</formula1>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76 E118 E126 E134 E142 E150 E158 E166 E174 E162 E122 E130 E138 E146 E154 E120 E128 E136 E144 E152 E160 E168 E170" xr:uid="{2CDB3DB7-35C5-4DD8-A7B3-CA421D57C420}">
      <formula1>Revenue_stream_list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17:L176" xr:uid="{6E970974-5E87-4AB0-9AB6-92BF7D7B8595}">
      <formula1>0.1</formula1>
      <formula2>0.2</formula2>
    </dataValidation>
    <dataValidation type="list" showInputMessage="1" showErrorMessage="1" sqref="C117:C176" xr:uid="{D3AF8138-12F5-4E7F-92AC-D3340156CD7B}">
      <formula1>Companies_list</formula1>
    </dataValidation>
    <dataValidation type="list" showInputMessage="1" showErrorMessage="1" sqref="H117:H176" xr:uid="{CDE47324-C048-49B1-A634-74E322ECD39D}">
      <formula1>Projectname</formula1>
    </dataValidation>
    <dataValidation type="list" allowBlank="1" showInputMessage="1" showErrorMessage="1" sqref="K117:K176 F117:G176" xr:uid="{ABAB4CE6-0A3E-4562-AC8E-FBD3112F637E}">
      <formula1>Simple_options_list</formula1>
    </dataValidation>
    <dataValidation type="list" allowBlank="1" showInputMessage="1" showErrorMessage="1" sqref="B117:B176" xr:uid="{3C76E422-B254-4E5A-AC03-D44DE1EF7DB4}">
      <formula1>Sector_list</formula1>
    </dataValidation>
    <dataValidation type="whole" allowBlank="1" showInputMessage="1" showErrorMessage="1" errorTitle="No editar estas celdas" error="Por favor, no edite estas celdas" sqref="C193" xr:uid="{D75EF572-B956-4633-8328-808C0AC8D3F9}">
      <formula1>10000</formula1>
      <formula2>50000</formula2>
    </dataValidation>
    <dataValidation type="whole" showInputMessage="1" showErrorMessage="1" sqref="C196:G198" xr:uid="{655582F7-7238-44DD-BA23-5560A7B635B6}">
      <formula1>999999</formula1>
      <formula2>99999999</formula2>
    </dataValidation>
    <dataValidation type="textLength" allowBlank="1" showInputMessage="1" showErrorMessage="1" sqref="O182:O195 C194:N195 B191:B195 C191:N192 J61:J116 H179 H177 H181 F179 N16:N116 I1:I14 A1:A195 O1:O116 N1:N14 B1:C116 E104 D1:D14 E32:E36 E26:E30 E110 E107:E108 E98:E102 E92:E96 E86:E90 E80:E84 E74:E78 E68:E72 E62:E66 E56:E60 E50:E54 E44:E48 E38:E42 E20:E24 E1:E18 E114:E116 E112 F1:H116 E123:E124 E131:E132 E139:E140 E147:E148 E155:E156 E163:E164 E171:E172 K1:M116 J1:J59 B177:E181 G177:G181 F181 F177 I177:I181 K177:O181 J181 J177 J179" xr:uid="{62D6947D-FCE7-445C-BFA9-6ECFEC83B167}">
      <formula1>9999999</formula1>
      <formula2>99999999</formula2>
    </dataValidation>
    <dataValidation type="textLength" allowBlank="1" showInputMessage="1" showErrorMessage="1" errorTitle="Por favor, no editar estas celda" error="Por favor, no edite estas celdas" sqref="C182:N183" xr:uid="{25A1ED40-2B65-4B96-BD64-6C3891F7F88B}">
      <formula1>10000</formula1>
      <formula2>50000</formula2>
    </dataValidation>
    <dataValidation type="list" allowBlank="1" showInputMessage="1" showErrorMessage="1" sqref="I15:I176" xr:uid="{C441C7DA-40AB-4048-9DD0-F4A8E7CE11E6}">
      <formula1>Currency_code_list</formula1>
    </dataValidation>
    <dataValidation type="list" allowBlank="1" showInputMessage="1" showErrorMessage="1" promptTitle="Organismo gubernamental receptor" prompt="Ingrese el nombre del organismo gubernamental receptor._x000a__x000a_Por favor, evite utilizar siglas e ingrese el nombre completo._x000a_" sqref="D15:D176" xr:uid="{F195D7AD-06C1-41B8-AA94-AB5EB5F8ED44}">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9 E25 E31 E37 E43 E49 E55 E61 E67 E73 E79 E85 E91 E97 E103 E105:E106 E111 E119 E127 E135 E143 E151 E159 E167 E175 E109 E117 E125 E133 E141 E149 E157 E165 E173 E113 E121 E129 E137 E145 E153 E161 E169" xr:uid="{1E1E4790-53F3-4A1A-AD3F-5C57CBB2A5B6}"/>
  </dataValidations>
  <hyperlinks>
    <hyperlink ref="C9:K9" r:id="rId1" display="If you have any questions, please contact data@eiti.org" xr:uid="{E00121C1-BCDD-405C-9A64-2FB0BB831877}"/>
    <hyperlink ref="B13" r:id="rId2" location="r4-1" display="EITI Requirement 4.1" xr:uid="{08149DE7-7327-4965-BEED-95CDF4937EF8}"/>
    <hyperlink ref="B13:N13" r:id="rId3" location="r4-1" display="Requisito EITI 4.1.c: Pagos de empresas ;  Requisito 4.7: Información a nivel de proyecto" xr:uid="{1CD07FE7-9A47-44AF-A0C3-D91DDD2DD0C0}"/>
    <hyperlink ref="C194:G194" r:id="rId4" display="Give us your feedback or report a conflict in the data! Write to us at  data@eiti.org" xr:uid="{69A925CC-1358-48F3-8C06-F2F0C6E3DF16}"/>
    <hyperlink ref="C193:G193" r:id="rId5" display="Puede acceder a la versión más reciente de las plantillas de datos resumidos en https://eiti.org/es/documento/plantilla-datos-resumidos-del-eiti" xr:uid="{6F94C15C-6E1E-45F3-981D-C41C50231792}"/>
  </hyperlinks>
  <pageMargins left="0.7" right="0.7" top="0.75" bottom="0.75" header="0.3" footer="0.3"/>
  <pageSetup paperSize="9" orientation="portrait" r:id="rId6"/>
  <legacyDrawing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175FB-73EE-419C-B04D-B9EF93429884}">
  <dimension ref="A1:AE246"/>
  <sheetViews>
    <sheetView showGridLines="0" zoomScale="75" zoomScaleNormal="75" workbookViewId="0">
      <selection activeCell="C13" sqref="C13"/>
    </sheetView>
  </sheetViews>
  <sheetFormatPr defaultColWidth="9.26953125" defaultRowHeight="14" x14ac:dyDescent="0.35"/>
  <cols>
    <col min="1" max="1" width="38.7265625" style="317" bestFit="1" customWidth="1"/>
    <col min="2" max="3" width="17.54296875" style="317" customWidth="1"/>
    <col min="4" max="7" width="26.453125" style="317" customWidth="1"/>
    <col min="8" max="8" width="9.26953125" style="317"/>
    <col min="9" max="9" width="24.453125" style="317" customWidth="1"/>
    <col min="10" max="10" width="28.54296875" style="317" customWidth="1"/>
    <col min="11" max="11" width="20.453125" style="317" bestFit="1" customWidth="1"/>
    <col min="12" max="13" width="9.26953125" style="317"/>
    <col min="14" max="14" width="17.453125" style="317" customWidth="1"/>
    <col min="15" max="15" width="23.453125" style="317" customWidth="1"/>
    <col min="16" max="16" width="26.7265625" style="317" customWidth="1"/>
    <col min="17" max="18" width="9.26953125" style="317"/>
    <col min="19" max="19" width="61.7265625" style="317" customWidth="1"/>
    <col min="20" max="20" width="10.7265625" style="317" customWidth="1"/>
    <col min="21" max="26" width="9.26953125" style="317"/>
    <col min="27" max="27" width="10.453125" style="317" customWidth="1"/>
    <col min="28" max="28" width="9.26953125" style="317"/>
    <col min="29" max="29" width="15.54296875" style="317" customWidth="1"/>
    <col min="30" max="30" width="9.26953125" style="317"/>
    <col min="31" max="31" width="16" style="317" customWidth="1"/>
    <col min="32" max="16384" width="9.26953125" style="317"/>
  </cols>
  <sheetData>
    <row r="1" spans="1:31" x14ac:dyDescent="0.35">
      <c r="A1" s="316" t="s">
        <v>502</v>
      </c>
      <c r="I1" s="316" t="s">
        <v>503</v>
      </c>
      <c r="K1" s="316" t="s">
        <v>504</v>
      </c>
      <c r="N1" s="316" t="s">
        <v>505</v>
      </c>
      <c r="S1" s="316" t="s">
        <v>506</v>
      </c>
      <c r="AA1" s="316" t="s">
        <v>507</v>
      </c>
      <c r="AC1" s="316" t="s">
        <v>508</v>
      </c>
      <c r="AE1" s="316" t="s">
        <v>509</v>
      </c>
    </row>
    <row r="2" spans="1:31" ht="14.5" x14ac:dyDescent="0.35">
      <c r="A2" s="316" t="s">
        <v>510</v>
      </c>
      <c r="B2" s="316" t="s">
        <v>511</v>
      </c>
      <c r="C2" s="316" t="s">
        <v>52</v>
      </c>
      <c r="D2" s="316" t="s">
        <v>512</v>
      </c>
      <c r="E2" s="316" t="s">
        <v>513</v>
      </c>
      <c r="F2" s="316" t="s">
        <v>514</v>
      </c>
      <c r="G2" s="316" t="s">
        <v>407</v>
      </c>
      <c r="I2" s="317" t="s">
        <v>515</v>
      </c>
      <c r="K2" s="317" t="s">
        <v>515</v>
      </c>
      <c r="N2" s="318" t="s">
        <v>516</v>
      </c>
      <c r="O2" s="318" t="s">
        <v>517</v>
      </c>
      <c r="P2" s="318" t="s">
        <v>518</v>
      </c>
      <c r="S2" s="316" t="s">
        <v>519</v>
      </c>
      <c r="T2" s="316" t="s">
        <v>520</v>
      </c>
      <c r="U2" s="316" t="s">
        <v>521</v>
      </c>
      <c r="V2" s="316" t="s">
        <v>423</v>
      </c>
      <c r="W2" s="316" t="s">
        <v>424</v>
      </c>
      <c r="X2" s="316" t="s">
        <v>425</v>
      </c>
      <c r="Y2" s="316" t="s">
        <v>426</v>
      </c>
      <c r="AA2" s="316" t="s">
        <v>522</v>
      </c>
      <c r="AC2" s="317" t="s">
        <v>523</v>
      </c>
      <c r="AE2" s="317" t="s">
        <v>524</v>
      </c>
    </row>
    <row r="3" spans="1:31" x14ac:dyDescent="0.35">
      <c r="A3" s="317" t="s">
        <v>525</v>
      </c>
      <c r="B3" s="317" t="s">
        <v>526</v>
      </c>
      <c r="C3" s="317" t="s">
        <v>527</v>
      </c>
      <c r="D3" s="317" t="s">
        <v>528</v>
      </c>
      <c r="E3" s="317" t="s">
        <v>174</v>
      </c>
      <c r="F3" s="317">
        <v>840</v>
      </c>
      <c r="G3" s="317" t="s">
        <v>529</v>
      </c>
      <c r="I3" s="317" t="s">
        <v>530</v>
      </c>
      <c r="K3" s="319" t="s">
        <v>531</v>
      </c>
      <c r="N3" s="320" t="s">
        <v>532</v>
      </c>
      <c r="O3" s="320" t="s">
        <v>533</v>
      </c>
      <c r="P3" s="317" t="s">
        <v>534</v>
      </c>
      <c r="S3" s="317" t="s">
        <v>535</v>
      </c>
      <c r="T3" s="317" t="s">
        <v>536</v>
      </c>
      <c r="U3" s="317" t="s">
        <v>537</v>
      </c>
      <c r="V3" s="317" t="s">
        <v>538</v>
      </c>
      <c r="W3" s="317" t="s">
        <v>539</v>
      </c>
      <c r="X3" s="317" t="s">
        <v>535</v>
      </c>
      <c r="Y3" s="317" t="s">
        <v>535</v>
      </c>
      <c r="AA3" s="317" t="s">
        <v>540</v>
      </c>
      <c r="AC3" s="317" t="s">
        <v>541</v>
      </c>
      <c r="AE3" s="317" t="s">
        <v>542</v>
      </c>
    </row>
    <row r="4" spans="1:31" x14ac:dyDescent="0.35">
      <c r="A4" s="317" t="s">
        <v>543</v>
      </c>
      <c r="B4" s="317" t="s">
        <v>544</v>
      </c>
      <c r="C4" s="317" t="s">
        <v>545</v>
      </c>
      <c r="D4" s="317" t="s">
        <v>546</v>
      </c>
      <c r="E4" s="317" t="s">
        <v>547</v>
      </c>
      <c r="F4" s="317">
        <v>971</v>
      </c>
      <c r="G4" s="317" t="s">
        <v>548</v>
      </c>
      <c r="I4" s="317" t="s">
        <v>549</v>
      </c>
      <c r="K4" s="317" t="s">
        <v>550</v>
      </c>
      <c r="N4" s="320" t="s">
        <v>551</v>
      </c>
      <c r="O4" s="320" t="s">
        <v>552</v>
      </c>
      <c r="P4" s="317" t="s">
        <v>553</v>
      </c>
      <c r="S4" s="317" t="s">
        <v>554</v>
      </c>
      <c r="T4" s="317" t="s">
        <v>555</v>
      </c>
      <c r="U4" s="317" t="s">
        <v>556</v>
      </c>
      <c r="V4" s="317" t="s">
        <v>538</v>
      </c>
      <c r="W4" s="317" t="s">
        <v>539</v>
      </c>
      <c r="X4" s="317" t="s">
        <v>554</v>
      </c>
      <c r="Y4" s="317" t="s">
        <v>554</v>
      </c>
      <c r="AA4" s="317" t="s">
        <v>557</v>
      </c>
      <c r="AC4" s="317" t="s">
        <v>558</v>
      </c>
      <c r="AE4" s="317" t="s">
        <v>559</v>
      </c>
    </row>
    <row r="5" spans="1:31" x14ac:dyDescent="0.35">
      <c r="A5" s="317" t="s">
        <v>560</v>
      </c>
      <c r="B5" s="317" t="s">
        <v>561</v>
      </c>
      <c r="C5" s="317" t="s">
        <v>562</v>
      </c>
      <c r="D5" s="317" t="s">
        <v>563</v>
      </c>
      <c r="E5" s="317" t="s">
        <v>564</v>
      </c>
      <c r="F5" s="317">
        <v>978</v>
      </c>
      <c r="G5" s="317" t="s">
        <v>565</v>
      </c>
      <c r="I5" s="317" t="s">
        <v>566</v>
      </c>
      <c r="K5" s="317" t="s">
        <v>567</v>
      </c>
      <c r="N5" s="320" t="s">
        <v>568</v>
      </c>
      <c r="O5" s="320" t="s">
        <v>569</v>
      </c>
      <c r="P5" s="317" t="s">
        <v>570</v>
      </c>
      <c r="S5" s="317" t="s">
        <v>571</v>
      </c>
      <c r="T5" s="317" t="s">
        <v>572</v>
      </c>
      <c r="U5" s="317" t="s">
        <v>573</v>
      </c>
      <c r="V5" s="317" t="s">
        <v>538</v>
      </c>
      <c r="W5" s="317" t="s">
        <v>571</v>
      </c>
      <c r="X5" s="317" t="s">
        <v>571</v>
      </c>
      <c r="Y5" s="317" t="s">
        <v>571</v>
      </c>
      <c r="AA5" s="317" t="s">
        <v>85</v>
      </c>
      <c r="AC5" s="317" t="s">
        <v>574</v>
      </c>
      <c r="AE5" s="317" t="s">
        <v>575</v>
      </c>
    </row>
    <row r="6" spans="1:31" x14ac:dyDescent="0.35">
      <c r="A6" s="317" t="s">
        <v>576</v>
      </c>
      <c r="B6" s="317" t="s">
        <v>577</v>
      </c>
      <c r="C6" s="317" t="s">
        <v>578</v>
      </c>
      <c r="D6" s="317" t="s">
        <v>579</v>
      </c>
      <c r="E6" s="317" t="s">
        <v>580</v>
      </c>
      <c r="F6" s="317">
        <v>8</v>
      </c>
      <c r="G6" s="317" t="s">
        <v>581</v>
      </c>
      <c r="I6" s="317" t="s">
        <v>88</v>
      </c>
      <c r="K6" s="317" t="s">
        <v>582</v>
      </c>
      <c r="N6" s="320" t="s">
        <v>583</v>
      </c>
      <c r="O6" s="320" t="s">
        <v>584</v>
      </c>
      <c r="P6" s="317" t="s">
        <v>585</v>
      </c>
      <c r="S6" s="317" t="s">
        <v>586</v>
      </c>
      <c r="T6" s="317" t="s">
        <v>587</v>
      </c>
      <c r="U6" s="317" t="s">
        <v>588</v>
      </c>
      <c r="V6" s="317" t="s">
        <v>538</v>
      </c>
      <c r="W6" s="317" t="s">
        <v>586</v>
      </c>
      <c r="X6" s="317" t="s">
        <v>586</v>
      </c>
      <c r="Y6" s="317" t="s">
        <v>586</v>
      </c>
      <c r="AA6" s="317" t="s">
        <v>589</v>
      </c>
      <c r="AC6" s="317" t="s">
        <v>590</v>
      </c>
      <c r="AE6" s="317" t="s">
        <v>591</v>
      </c>
    </row>
    <row r="7" spans="1:31" x14ac:dyDescent="0.35">
      <c r="A7" s="317" t="s">
        <v>592</v>
      </c>
      <c r="B7" s="317" t="s">
        <v>593</v>
      </c>
      <c r="C7" s="317" t="s">
        <v>594</v>
      </c>
      <c r="D7" s="317" t="s">
        <v>595</v>
      </c>
      <c r="E7" s="317" t="s">
        <v>596</v>
      </c>
      <c r="F7" s="317">
        <v>12</v>
      </c>
      <c r="G7" s="317" t="s">
        <v>597</v>
      </c>
      <c r="I7" s="317" t="s">
        <v>582</v>
      </c>
      <c r="K7" s="317" t="s">
        <v>598</v>
      </c>
      <c r="N7" s="320" t="s">
        <v>599</v>
      </c>
      <c r="O7" s="320" t="s">
        <v>600</v>
      </c>
      <c r="P7" s="317" t="s">
        <v>601</v>
      </c>
      <c r="S7" s="317" t="s">
        <v>602</v>
      </c>
      <c r="T7" s="317" t="s">
        <v>603</v>
      </c>
      <c r="U7" s="317" t="s">
        <v>604</v>
      </c>
      <c r="V7" s="317" t="s">
        <v>538</v>
      </c>
      <c r="W7" s="317" t="s">
        <v>605</v>
      </c>
      <c r="X7" s="317" t="s">
        <v>602</v>
      </c>
      <c r="Y7" s="317" t="s">
        <v>602</v>
      </c>
      <c r="AA7" s="317" t="s">
        <v>582</v>
      </c>
      <c r="AC7" s="317" t="s">
        <v>606</v>
      </c>
      <c r="AE7" s="317" t="s">
        <v>607</v>
      </c>
    </row>
    <row r="8" spans="1:31" x14ac:dyDescent="0.35">
      <c r="A8" s="317" t="s">
        <v>608</v>
      </c>
      <c r="B8" s="317" t="s">
        <v>609</v>
      </c>
      <c r="C8" s="317" t="s">
        <v>610</v>
      </c>
      <c r="D8" s="317" t="s">
        <v>611</v>
      </c>
      <c r="E8" s="317" t="s">
        <v>174</v>
      </c>
      <c r="F8" s="317">
        <v>840</v>
      </c>
      <c r="G8" s="317" t="s">
        <v>529</v>
      </c>
      <c r="N8" s="320" t="s">
        <v>612</v>
      </c>
      <c r="O8" s="320" t="s">
        <v>613</v>
      </c>
      <c r="P8" s="317" t="s">
        <v>614</v>
      </c>
      <c r="S8" s="317" t="s">
        <v>615</v>
      </c>
      <c r="T8" s="317" t="s">
        <v>616</v>
      </c>
      <c r="U8" s="317" t="s">
        <v>617</v>
      </c>
      <c r="V8" s="317" t="s">
        <v>538</v>
      </c>
      <c r="W8" s="317" t="s">
        <v>605</v>
      </c>
      <c r="X8" s="317" t="s">
        <v>615</v>
      </c>
      <c r="Y8" s="317" t="s">
        <v>615</v>
      </c>
      <c r="AA8" s="317" t="s">
        <v>618</v>
      </c>
      <c r="AC8" s="317" t="s">
        <v>582</v>
      </c>
    </row>
    <row r="9" spans="1:31" x14ac:dyDescent="0.35">
      <c r="A9" s="317" t="s">
        <v>619</v>
      </c>
      <c r="B9" s="317" t="s">
        <v>620</v>
      </c>
      <c r="C9" s="317" t="s">
        <v>621</v>
      </c>
      <c r="D9" s="317" t="s">
        <v>622</v>
      </c>
      <c r="E9" s="317" t="s">
        <v>564</v>
      </c>
      <c r="F9" s="317">
        <v>978</v>
      </c>
      <c r="G9" s="317" t="s">
        <v>565</v>
      </c>
      <c r="I9" s="316" t="s">
        <v>623</v>
      </c>
      <c r="N9" s="320" t="s">
        <v>624</v>
      </c>
      <c r="O9" s="320" t="s">
        <v>625</v>
      </c>
      <c r="P9" s="317" t="s">
        <v>626</v>
      </c>
      <c r="S9" s="317" t="s">
        <v>627</v>
      </c>
      <c r="T9" s="317" t="s">
        <v>628</v>
      </c>
      <c r="U9" s="317" t="s">
        <v>629</v>
      </c>
      <c r="V9" s="317" t="s">
        <v>538</v>
      </c>
      <c r="W9" s="317" t="s">
        <v>605</v>
      </c>
      <c r="X9" s="317" t="s">
        <v>630</v>
      </c>
      <c r="Y9" s="317" t="s">
        <v>627</v>
      </c>
      <c r="AA9" s="317" t="s">
        <v>606</v>
      </c>
    </row>
    <row r="10" spans="1:31" x14ac:dyDescent="0.35">
      <c r="A10" s="317" t="s">
        <v>631</v>
      </c>
      <c r="B10" s="317" t="s">
        <v>632</v>
      </c>
      <c r="C10" s="317" t="s">
        <v>633</v>
      </c>
      <c r="D10" s="317" t="s">
        <v>634</v>
      </c>
      <c r="E10" s="317" t="s">
        <v>635</v>
      </c>
      <c r="F10" s="317">
        <v>973</v>
      </c>
      <c r="G10" s="317" t="s">
        <v>636</v>
      </c>
      <c r="I10" s="321" t="s">
        <v>513</v>
      </c>
      <c r="J10" s="321" t="s">
        <v>514</v>
      </c>
      <c r="K10" s="322" t="s">
        <v>407</v>
      </c>
      <c r="N10" s="320" t="s">
        <v>637</v>
      </c>
      <c r="O10" s="320" t="s">
        <v>638</v>
      </c>
      <c r="P10" s="317" t="s">
        <v>639</v>
      </c>
      <c r="S10" s="317" t="s">
        <v>640</v>
      </c>
      <c r="T10" s="317" t="s">
        <v>641</v>
      </c>
      <c r="U10" s="317" t="s">
        <v>642</v>
      </c>
      <c r="V10" s="317" t="s">
        <v>538</v>
      </c>
      <c r="W10" s="317" t="s">
        <v>605</v>
      </c>
      <c r="X10" s="317" t="s">
        <v>630</v>
      </c>
      <c r="Y10" s="317" t="s">
        <v>640</v>
      </c>
    </row>
    <row r="11" spans="1:31" x14ac:dyDescent="0.35">
      <c r="A11" s="317" t="s">
        <v>643</v>
      </c>
      <c r="B11" s="317" t="s">
        <v>644</v>
      </c>
      <c r="C11" s="317" t="s">
        <v>645</v>
      </c>
      <c r="D11" s="317" t="s">
        <v>646</v>
      </c>
      <c r="E11" s="317" t="s">
        <v>647</v>
      </c>
      <c r="F11" s="317">
        <v>951</v>
      </c>
      <c r="G11" s="317" t="s">
        <v>648</v>
      </c>
      <c r="I11" s="323" t="s">
        <v>649</v>
      </c>
      <c r="J11" s="323">
        <v>784</v>
      </c>
      <c r="K11" s="324" t="s">
        <v>650</v>
      </c>
      <c r="N11" s="320" t="s">
        <v>651</v>
      </c>
      <c r="O11" s="320" t="s">
        <v>652</v>
      </c>
      <c r="P11" s="317" t="s">
        <v>653</v>
      </c>
      <c r="S11" s="317" t="s">
        <v>654</v>
      </c>
      <c r="T11" s="317" t="s">
        <v>655</v>
      </c>
      <c r="U11" s="317" t="s">
        <v>656</v>
      </c>
      <c r="V11" s="317" t="s">
        <v>538</v>
      </c>
      <c r="W11" s="317" t="s">
        <v>605</v>
      </c>
      <c r="X11" s="317" t="s">
        <v>630</v>
      </c>
      <c r="Y11" s="317" t="s">
        <v>654</v>
      </c>
    </row>
    <row r="12" spans="1:31" x14ac:dyDescent="0.35">
      <c r="A12" s="317" t="s">
        <v>657</v>
      </c>
      <c r="B12" s="317" t="s">
        <v>658</v>
      </c>
      <c r="C12" s="317" t="s">
        <v>659</v>
      </c>
      <c r="D12" s="317" t="s">
        <v>660</v>
      </c>
      <c r="E12" s="317" t="s">
        <v>647</v>
      </c>
      <c r="F12" s="317">
        <v>951</v>
      </c>
      <c r="G12" s="317" t="s">
        <v>648</v>
      </c>
      <c r="I12" s="323" t="s">
        <v>547</v>
      </c>
      <c r="J12" s="323">
        <v>971</v>
      </c>
      <c r="K12" s="324" t="s">
        <v>548</v>
      </c>
      <c r="N12" s="320" t="s">
        <v>661</v>
      </c>
      <c r="O12" s="320" t="s">
        <v>662</v>
      </c>
      <c r="P12" s="317" t="s">
        <v>663</v>
      </c>
      <c r="S12" s="317" t="s">
        <v>664</v>
      </c>
      <c r="T12" s="317" t="s">
        <v>665</v>
      </c>
      <c r="U12" s="317" t="s">
        <v>666</v>
      </c>
      <c r="V12" s="317" t="s">
        <v>538</v>
      </c>
      <c r="W12" s="317" t="s">
        <v>667</v>
      </c>
      <c r="X12" s="317" t="s">
        <v>664</v>
      </c>
      <c r="Y12" s="317" t="s">
        <v>664</v>
      </c>
    </row>
    <row r="13" spans="1:31" x14ac:dyDescent="0.35">
      <c r="A13" s="317" t="s">
        <v>51</v>
      </c>
      <c r="B13" s="317" t="s">
        <v>668</v>
      </c>
      <c r="C13" s="317" t="s">
        <v>53</v>
      </c>
      <c r="D13" s="317" t="s">
        <v>669</v>
      </c>
      <c r="E13" s="317" t="s">
        <v>57</v>
      </c>
      <c r="F13" s="317">
        <v>32</v>
      </c>
      <c r="G13" s="317" t="s">
        <v>55</v>
      </c>
      <c r="I13" s="323" t="s">
        <v>580</v>
      </c>
      <c r="J13" s="323">
        <v>8</v>
      </c>
      <c r="K13" s="324" t="s">
        <v>581</v>
      </c>
      <c r="N13" s="320" t="s">
        <v>670</v>
      </c>
      <c r="O13" s="320" t="s">
        <v>671</v>
      </c>
      <c r="P13" s="317" t="s">
        <v>672</v>
      </c>
      <c r="S13" s="317" t="s">
        <v>673</v>
      </c>
      <c r="T13" s="317" t="s">
        <v>674</v>
      </c>
      <c r="U13" s="317" t="s">
        <v>675</v>
      </c>
      <c r="V13" s="317" t="s">
        <v>538</v>
      </c>
      <c r="W13" s="317" t="s">
        <v>667</v>
      </c>
      <c r="X13" s="317" t="s">
        <v>673</v>
      </c>
      <c r="Y13" s="317" t="s">
        <v>673</v>
      </c>
    </row>
    <row r="14" spans="1:31" x14ac:dyDescent="0.35">
      <c r="A14" s="317" t="s">
        <v>676</v>
      </c>
      <c r="B14" s="317" t="s">
        <v>677</v>
      </c>
      <c r="C14" s="317" t="s">
        <v>678</v>
      </c>
      <c r="D14" s="317" t="s">
        <v>679</v>
      </c>
      <c r="E14" s="317" t="s">
        <v>680</v>
      </c>
      <c r="F14" s="317">
        <v>51</v>
      </c>
      <c r="G14" s="317" t="s">
        <v>681</v>
      </c>
      <c r="I14" s="323" t="s">
        <v>680</v>
      </c>
      <c r="J14" s="323">
        <v>51</v>
      </c>
      <c r="K14" s="324" t="s">
        <v>681</v>
      </c>
      <c r="N14" s="320" t="s">
        <v>682</v>
      </c>
      <c r="O14" s="320" t="s">
        <v>683</v>
      </c>
      <c r="P14" s="317" t="s">
        <v>684</v>
      </c>
      <c r="S14" s="317" t="s">
        <v>685</v>
      </c>
      <c r="T14" s="317" t="s">
        <v>686</v>
      </c>
      <c r="U14" s="317" t="s">
        <v>687</v>
      </c>
      <c r="V14" s="317" t="s">
        <v>538</v>
      </c>
      <c r="W14" s="317" t="s">
        <v>667</v>
      </c>
      <c r="X14" s="317" t="s">
        <v>685</v>
      </c>
      <c r="Y14" s="317" t="s">
        <v>685</v>
      </c>
    </row>
    <row r="15" spans="1:31" x14ac:dyDescent="0.35">
      <c r="A15" s="317" t="s">
        <v>688</v>
      </c>
      <c r="B15" s="317" t="s">
        <v>689</v>
      </c>
      <c r="C15" s="317" t="s">
        <v>690</v>
      </c>
      <c r="D15" s="317" t="s">
        <v>691</v>
      </c>
      <c r="E15" s="317" t="s">
        <v>692</v>
      </c>
      <c r="F15" s="317">
        <v>533</v>
      </c>
      <c r="G15" s="317" t="s">
        <v>693</v>
      </c>
      <c r="I15" s="323" t="s">
        <v>694</v>
      </c>
      <c r="J15" s="323">
        <v>532</v>
      </c>
      <c r="K15" s="324" t="s">
        <v>695</v>
      </c>
      <c r="N15" s="320" t="s">
        <v>696</v>
      </c>
      <c r="O15" s="320" t="s">
        <v>697</v>
      </c>
      <c r="P15" s="317" t="s">
        <v>698</v>
      </c>
      <c r="S15" s="317" t="s">
        <v>699</v>
      </c>
      <c r="T15" s="317" t="s">
        <v>700</v>
      </c>
      <c r="U15" s="317" t="s">
        <v>701</v>
      </c>
      <c r="V15" s="317" t="s">
        <v>538</v>
      </c>
      <c r="W15" s="317" t="s">
        <v>699</v>
      </c>
      <c r="X15" s="317" t="s">
        <v>699</v>
      </c>
      <c r="Y15" s="317" t="s">
        <v>699</v>
      </c>
    </row>
    <row r="16" spans="1:31" x14ac:dyDescent="0.35">
      <c r="A16" s="317" t="s">
        <v>702</v>
      </c>
      <c r="B16" s="317" t="s">
        <v>703</v>
      </c>
      <c r="C16" s="317" t="s">
        <v>704</v>
      </c>
      <c r="D16" s="317" t="s">
        <v>705</v>
      </c>
      <c r="E16" s="317" t="s">
        <v>706</v>
      </c>
      <c r="F16" s="317">
        <v>36</v>
      </c>
      <c r="G16" s="317" t="s">
        <v>707</v>
      </c>
      <c r="I16" s="323" t="s">
        <v>635</v>
      </c>
      <c r="J16" s="323">
        <v>973</v>
      </c>
      <c r="K16" s="324" t="s">
        <v>636</v>
      </c>
      <c r="N16" s="320" t="s">
        <v>708</v>
      </c>
      <c r="O16" s="320" t="s">
        <v>709</v>
      </c>
      <c r="P16" s="317" t="s">
        <v>710</v>
      </c>
      <c r="S16" s="317" t="s">
        <v>711</v>
      </c>
      <c r="T16" s="317" t="s">
        <v>712</v>
      </c>
      <c r="U16" s="317" t="s">
        <v>713</v>
      </c>
      <c r="V16" s="317" t="s">
        <v>714</v>
      </c>
      <c r="W16" s="317" t="s">
        <v>711</v>
      </c>
      <c r="X16" s="317" t="s">
        <v>711</v>
      </c>
      <c r="Y16" s="317" t="s">
        <v>711</v>
      </c>
    </row>
    <row r="17" spans="1:25" x14ac:dyDescent="0.35">
      <c r="A17" s="317" t="s">
        <v>715</v>
      </c>
      <c r="B17" s="317" t="s">
        <v>716</v>
      </c>
      <c r="C17" s="317" t="s">
        <v>717</v>
      </c>
      <c r="D17" s="317" t="s">
        <v>718</v>
      </c>
      <c r="E17" s="317" t="s">
        <v>564</v>
      </c>
      <c r="F17" s="317">
        <v>978</v>
      </c>
      <c r="G17" s="317" t="s">
        <v>565</v>
      </c>
      <c r="I17" s="323" t="s">
        <v>57</v>
      </c>
      <c r="J17" s="323">
        <v>32</v>
      </c>
      <c r="K17" s="324" t="s">
        <v>55</v>
      </c>
      <c r="N17" s="320" t="s">
        <v>719</v>
      </c>
      <c r="O17" s="320" t="s">
        <v>720</v>
      </c>
      <c r="P17" s="317" t="s">
        <v>721</v>
      </c>
      <c r="S17" s="317" t="s">
        <v>722</v>
      </c>
      <c r="T17" s="317" t="s">
        <v>723</v>
      </c>
      <c r="U17" s="317" t="s">
        <v>724</v>
      </c>
      <c r="V17" s="317" t="s">
        <v>725</v>
      </c>
      <c r="W17" s="317" t="s">
        <v>726</v>
      </c>
      <c r="X17" s="317" t="s">
        <v>727</v>
      </c>
      <c r="Y17" s="317" t="s">
        <v>722</v>
      </c>
    </row>
    <row r="18" spans="1:25" x14ac:dyDescent="0.35">
      <c r="A18" s="317" t="s">
        <v>728</v>
      </c>
      <c r="B18" s="317" t="s">
        <v>729</v>
      </c>
      <c r="C18" s="317" t="s">
        <v>730</v>
      </c>
      <c r="D18" s="317" t="s">
        <v>731</v>
      </c>
      <c r="E18" s="317" t="s">
        <v>732</v>
      </c>
      <c r="F18" s="317">
        <v>944</v>
      </c>
      <c r="G18" s="317" t="s">
        <v>733</v>
      </c>
      <c r="I18" s="323" t="s">
        <v>706</v>
      </c>
      <c r="J18" s="323">
        <v>36</v>
      </c>
      <c r="K18" s="324" t="s">
        <v>707</v>
      </c>
      <c r="N18" s="320" t="s">
        <v>734</v>
      </c>
      <c r="O18" s="320" t="s">
        <v>735</v>
      </c>
      <c r="P18" s="317" t="s">
        <v>736</v>
      </c>
      <c r="S18" s="317" t="s">
        <v>737</v>
      </c>
      <c r="T18" s="317" t="s">
        <v>738</v>
      </c>
      <c r="U18" s="317" t="s">
        <v>739</v>
      </c>
      <c r="V18" s="317" t="s">
        <v>725</v>
      </c>
      <c r="W18" s="317" t="s">
        <v>726</v>
      </c>
      <c r="X18" s="317" t="s">
        <v>727</v>
      </c>
      <c r="Y18" s="317" t="s">
        <v>737</v>
      </c>
    </row>
    <row r="19" spans="1:25" x14ac:dyDescent="0.35">
      <c r="A19" s="317" t="s">
        <v>740</v>
      </c>
      <c r="B19" s="317" t="s">
        <v>741</v>
      </c>
      <c r="C19" s="317" t="s">
        <v>742</v>
      </c>
      <c r="D19" s="317" t="s">
        <v>743</v>
      </c>
      <c r="E19" s="317" t="s">
        <v>744</v>
      </c>
      <c r="F19" s="317">
        <v>44</v>
      </c>
      <c r="G19" s="317" t="s">
        <v>745</v>
      </c>
      <c r="I19" s="323" t="s">
        <v>692</v>
      </c>
      <c r="J19" s="323">
        <v>533</v>
      </c>
      <c r="K19" s="324" t="s">
        <v>693</v>
      </c>
      <c r="N19" s="320" t="s">
        <v>746</v>
      </c>
      <c r="O19" s="320" t="s">
        <v>747</v>
      </c>
      <c r="P19" s="317" t="s">
        <v>748</v>
      </c>
      <c r="S19" s="317" t="s">
        <v>749</v>
      </c>
      <c r="T19" s="317" t="s">
        <v>750</v>
      </c>
      <c r="U19" s="317" t="s">
        <v>751</v>
      </c>
      <c r="V19" s="317" t="s">
        <v>725</v>
      </c>
      <c r="W19" s="317" t="s">
        <v>726</v>
      </c>
      <c r="X19" s="317" t="s">
        <v>749</v>
      </c>
      <c r="Y19" s="317" t="s">
        <v>749</v>
      </c>
    </row>
    <row r="20" spans="1:25" x14ac:dyDescent="0.35">
      <c r="A20" s="317" t="s">
        <v>752</v>
      </c>
      <c r="B20" s="317" t="s">
        <v>753</v>
      </c>
      <c r="C20" s="317" t="s">
        <v>754</v>
      </c>
      <c r="D20" s="317" t="s">
        <v>755</v>
      </c>
      <c r="E20" s="317" t="s">
        <v>756</v>
      </c>
      <c r="F20" s="317">
        <v>48</v>
      </c>
      <c r="G20" s="317" t="s">
        <v>757</v>
      </c>
      <c r="I20" s="323" t="s">
        <v>732</v>
      </c>
      <c r="J20" s="323">
        <v>944</v>
      </c>
      <c r="K20" s="324" t="s">
        <v>733</v>
      </c>
      <c r="N20" s="320" t="s">
        <v>758</v>
      </c>
      <c r="O20" s="320" t="s">
        <v>759</v>
      </c>
      <c r="P20" s="317" t="s">
        <v>760</v>
      </c>
      <c r="S20" s="317" t="s">
        <v>761</v>
      </c>
      <c r="T20" s="317" t="s">
        <v>762</v>
      </c>
      <c r="U20" s="317" t="s">
        <v>763</v>
      </c>
      <c r="V20" s="317" t="s">
        <v>725</v>
      </c>
      <c r="W20" s="317" t="s">
        <v>726</v>
      </c>
      <c r="X20" s="317" t="s">
        <v>764</v>
      </c>
      <c r="Y20" s="317" t="s">
        <v>761</v>
      </c>
    </row>
    <row r="21" spans="1:25" x14ac:dyDescent="0.35">
      <c r="A21" s="317" t="s">
        <v>765</v>
      </c>
      <c r="B21" s="317" t="s">
        <v>766</v>
      </c>
      <c r="C21" s="317" t="s">
        <v>767</v>
      </c>
      <c r="D21" s="317" t="s">
        <v>768</v>
      </c>
      <c r="E21" s="317" t="s">
        <v>769</v>
      </c>
      <c r="F21" s="317">
        <v>50</v>
      </c>
      <c r="G21" s="317" t="s">
        <v>770</v>
      </c>
      <c r="I21" s="323" t="s">
        <v>771</v>
      </c>
      <c r="J21" s="323">
        <v>977</v>
      </c>
      <c r="K21" s="324" t="s">
        <v>772</v>
      </c>
      <c r="N21" s="320" t="s">
        <v>773</v>
      </c>
      <c r="O21" s="320" t="s">
        <v>774</v>
      </c>
      <c r="P21" s="317" t="s">
        <v>775</v>
      </c>
      <c r="S21" s="317" t="s">
        <v>776</v>
      </c>
      <c r="T21" s="317" t="s">
        <v>777</v>
      </c>
      <c r="U21" s="317" t="s">
        <v>778</v>
      </c>
      <c r="V21" s="317" t="s">
        <v>725</v>
      </c>
      <c r="W21" s="317" t="s">
        <v>726</v>
      </c>
      <c r="X21" s="317" t="s">
        <v>764</v>
      </c>
      <c r="Y21" s="317" t="s">
        <v>776</v>
      </c>
    </row>
    <row r="22" spans="1:25" x14ac:dyDescent="0.35">
      <c r="A22" s="317" t="s">
        <v>779</v>
      </c>
      <c r="B22" s="317" t="s">
        <v>780</v>
      </c>
      <c r="C22" s="317" t="s">
        <v>781</v>
      </c>
      <c r="D22" s="317" t="s">
        <v>782</v>
      </c>
      <c r="E22" s="317" t="s">
        <v>783</v>
      </c>
      <c r="F22" s="317">
        <v>52</v>
      </c>
      <c r="G22" s="317" t="s">
        <v>784</v>
      </c>
      <c r="I22" s="323" t="s">
        <v>783</v>
      </c>
      <c r="J22" s="323">
        <v>52</v>
      </c>
      <c r="K22" s="324" t="s">
        <v>784</v>
      </c>
      <c r="N22" s="320" t="s">
        <v>785</v>
      </c>
      <c r="O22" s="320" t="s">
        <v>786</v>
      </c>
      <c r="P22" s="317" t="s">
        <v>787</v>
      </c>
      <c r="S22" s="317" t="s">
        <v>788</v>
      </c>
      <c r="T22" s="317" t="s">
        <v>789</v>
      </c>
      <c r="U22" s="317" t="s">
        <v>790</v>
      </c>
      <c r="V22" s="317" t="s">
        <v>725</v>
      </c>
      <c r="W22" s="317" t="s">
        <v>726</v>
      </c>
      <c r="X22" s="317" t="s">
        <v>764</v>
      </c>
      <c r="Y22" s="317" t="s">
        <v>791</v>
      </c>
    </row>
    <row r="23" spans="1:25" x14ac:dyDescent="0.35">
      <c r="A23" s="317" t="s">
        <v>792</v>
      </c>
      <c r="B23" s="317" t="s">
        <v>793</v>
      </c>
      <c r="C23" s="317" t="s">
        <v>794</v>
      </c>
      <c r="D23" s="317" t="s">
        <v>795</v>
      </c>
      <c r="E23" s="317" t="s">
        <v>796</v>
      </c>
      <c r="F23" s="317">
        <v>974</v>
      </c>
      <c r="G23" s="317" t="s">
        <v>797</v>
      </c>
      <c r="I23" s="323" t="s">
        <v>769</v>
      </c>
      <c r="J23" s="323">
        <v>50</v>
      </c>
      <c r="K23" s="324" t="s">
        <v>770</v>
      </c>
      <c r="N23" s="320" t="s">
        <v>798</v>
      </c>
      <c r="O23" s="320" t="s">
        <v>799</v>
      </c>
      <c r="P23" s="317" t="s">
        <v>800</v>
      </c>
      <c r="S23" s="317" t="s">
        <v>801</v>
      </c>
      <c r="T23" s="317" t="s">
        <v>802</v>
      </c>
      <c r="U23" s="317" t="s">
        <v>803</v>
      </c>
      <c r="V23" s="317" t="s">
        <v>725</v>
      </c>
      <c r="W23" s="317" t="s">
        <v>726</v>
      </c>
      <c r="X23" s="317" t="s">
        <v>764</v>
      </c>
      <c r="Y23" s="317" t="s">
        <v>791</v>
      </c>
    </row>
    <row r="24" spans="1:25" x14ac:dyDescent="0.35">
      <c r="A24" s="317" t="s">
        <v>804</v>
      </c>
      <c r="B24" s="317" t="s">
        <v>805</v>
      </c>
      <c r="C24" s="317" t="s">
        <v>806</v>
      </c>
      <c r="D24" s="317" t="s">
        <v>807</v>
      </c>
      <c r="E24" s="317" t="s">
        <v>564</v>
      </c>
      <c r="F24" s="317">
        <v>978</v>
      </c>
      <c r="G24" s="317" t="s">
        <v>565</v>
      </c>
      <c r="I24" s="323" t="s">
        <v>808</v>
      </c>
      <c r="J24" s="323">
        <v>975</v>
      </c>
      <c r="K24" s="324" t="s">
        <v>809</v>
      </c>
      <c r="N24" s="320" t="s">
        <v>810</v>
      </c>
      <c r="O24" s="320" t="s">
        <v>811</v>
      </c>
      <c r="P24" s="317" t="s">
        <v>812</v>
      </c>
      <c r="S24" s="317" t="s">
        <v>813</v>
      </c>
      <c r="T24" s="317" t="s">
        <v>814</v>
      </c>
      <c r="U24" s="317" t="s">
        <v>815</v>
      </c>
      <c r="V24" s="317" t="s">
        <v>725</v>
      </c>
      <c r="W24" s="317" t="s">
        <v>726</v>
      </c>
      <c r="X24" s="317" t="s">
        <v>764</v>
      </c>
      <c r="Y24" s="317" t="s">
        <v>813</v>
      </c>
    </row>
    <row r="25" spans="1:25" x14ac:dyDescent="0.35">
      <c r="A25" s="317" t="s">
        <v>816</v>
      </c>
      <c r="B25" s="317" t="s">
        <v>817</v>
      </c>
      <c r="C25" s="317" t="s">
        <v>818</v>
      </c>
      <c r="D25" s="317" t="s">
        <v>819</v>
      </c>
      <c r="E25" s="317" t="s">
        <v>820</v>
      </c>
      <c r="F25" s="317">
        <v>84</v>
      </c>
      <c r="G25" s="317" t="s">
        <v>821</v>
      </c>
      <c r="I25" s="323" t="s">
        <v>756</v>
      </c>
      <c r="J25" s="323">
        <v>48</v>
      </c>
      <c r="K25" s="324" t="s">
        <v>757</v>
      </c>
      <c r="N25" s="320" t="s">
        <v>822</v>
      </c>
      <c r="O25" s="320" t="s">
        <v>823</v>
      </c>
      <c r="P25" s="317" t="s">
        <v>824</v>
      </c>
      <c r="S25" s="317" t="s">
        <v>825</v>
      </c>
      <c r="T25" s="317" t="s">
        <v>826</v>
      </c>
      <c r="U25" s="317" t="s">
        <v>827</v>
      </c>
      <c r="V25" s="317" t="s">
        <v>725</v>
      </c>
      <c r="W25" s="317" t="s">
        <v>726</v>
      </c>
      <c r="X25" s="317" t="s">
        <v>764</v>
      </c>
      <c r="Y25" s="317" t="s">
        <v>825</v>
      </c>
    </row>
    <row r="26" spans="1:25" x14ac:dyDescent="0.35">
      <c r="A26" s="317" t="s">
        <v>828</v>
      </c>
      <c r="B26" s="317" t="s">
        <v>829</v>
      </c>
      <c r="C26" s="317" t="s">
        <v>830</v>
      </c>
      <c r="D26" s="317" t="s">
        <v>831</v>
      </c>
      <c r="E26" s="317" t="s">
        <v>832</v>
      </c>
      <c r="F26" s="317">
        <v>952</v>
      </c>
      <c r="G26" s="317" t="s">
        <v>833</v>
      </c>
      <c r="I26" s="323" t="s">
        <v>834</v>
      </c>
      <c r="J26" s="323">
        <v>108</v>
      </c>
      <c r="K26" s="324" t="s">
        <v>835</v>
      </c>
      <c r="N26" s="320" t="s">
        <v>836</v>
      </c>
      <c r="O26" s="320" t="s">
        <v>837</v>
      </c>
      <c r="P26" s="317" t="s">
        <v>838</v>
      </c>
      <c r="S26" s="317" t="s">
        <v>839</v>
      </c>
      <c r="T26" s="317" t="s">
        <v>840</v>
      </c>
      <c r="U26" s="317" t="s">
        <v>841</v>
      </c>
      <c r="V26" s="317" t="s">
        <v>725</v>
      </c>
      <c r="W26" s="317" t="s">
        <v>842</v>
      </c>
      <c r="X26" s="317" t="s">
        <v>839</v>
      </c>
      <c r="Y26" s="317" t="s">
        <v>839</v>
      </c>
    </row>
    <row r="27" spans="1:25" x14ac:dyDescent="0.35">
      <c r="A27" s="317" t="s">
        <v>843</v>
      </c>
      <c r="B27" s="317" t="s">
        <v>844</v>
      </c>
      <c r="C27" s="317" t="s">
        <v>845</v>
      </c>
      <c r="D27" s="317" t="s">
        <v>846</v>
      </c>
      <c r="E27" s="317" t="s">
        <v>847</v>
      </c>
      <c r="F27" s="317">
        <v>60</v>
      </c>
      <c r="G27" s="317" t="s">
        <v>848</v>
      </c>
      <c r="I27" s="323" t="s">
        <v>847</v>
      </c>
      <c r="J27" s="323">
        <v>60</v>
      </c>
      <c r="K27" s="324" t="s">
        <v>848</v>
      </c>
      <c r="N27" s="320" t="s">
        <v>849</v>
      </c>
      <c r="O27" s="320" t="s">
        <v>850</v>
      </c>
      <c r="P27" s="317" t="s">
        <v>851</v>
      </c>
      <c r="S27" s="317" t="s">
        <v>852</v>
      </c>
      <c r="T27" s="317" t="s">
        <v>853</v>
      </c>
      <c r="U27" s="317" t="s">
        <v>854</v>
      </c>
      <c r="V27" s="317" t="s">
        <v>725</v>
      </c>
      <c r="W27" s="317" t="s">
        <v>842</v>
      </c>
      <c r="X27" s="317" t="s">
        <v>852</v>
      </c>
      <c r="Y27" s="317" t="s">
        <v>852</v>
      </c>
    </row>
    <row r="28" spans="1:25" x14ac:dyDescent="0.35">
      <c r="A28" s="317" t="s">
        <v>855</v>
      </c>
      <c r="B28" s="317" t="s">
        <v>856</v>
      </c>
      <c r="C28" s="317" t="s">
        <v>857</v>
      </c>
      <c r="D28" s="317" t="s">
        <v>858</v>
      </c>
      <c r="E28" s="317" t="s">
        <v>857</v>
      </c>
      <c r="F28" s="317">
        <v>64</v>
      </c>
      <c r="G28" s="317" t="s">
        <v>859</v>
      </c>
      <c r="I28" s="323" t="s">
        <v>860</v>
      </c>
      <c r="J28" s="323">
        <v>96</v>
      </c>
      <c r="K28" s="324" t="s">
        <v>861</v>
      </c>
      <c r="N28" s="320" t="s">
        <v>862</v>
      </c>
      <c r="O28" s="320" t="s">
        <v>863</v>
      </c>
      <c r="P28" s="317" t="s">
        <v>864</v>
      </c>
      <c r="S28" s="317" t="s">
        <v>865</v>
      </c>
      <c r="T28" s="317" t="s">
        <v>866</v>
      </c>
      <c r="U28" s="317" t="s">
        <v>867</v>
      </c>
      <c r="V28" s="317" t="s">
        <v>725</v>
      </c>
      <c r="W28" s="317" t="s">
        <v>865</v>
      </c>
      <c r="X28" s="317" t="s">
        <v>865</v>
      </c>
      <c r="Y28" s="317" t="s">
        <v>865</v>
      </c>
    </row>
    <row r="29" spans="1:25" x14ac:dyDescent="0.35">
      <c r="A29" s="317" t="s">
        <v>868</v>
      </c>
      <c r="B29" s="317" t="s">
        <v>869</v>
      </c>
      <c r="C29" s="317" t="s">
        <v>870</v>
      </c>
      <c r="D29" s="317" t="s">
        <v>871</v>
      </c>
      <c r="E29" s="317" t="s">
        <v>872</v>
      </c>
      <c r="F29" s="317">
        <v>68</v>
      </c>
      <c r="G29" s="317" t="s">
        <v>873</v>
      </c>
      <c r="I29" s="323" t="s">
        <v>872</v>
      </c>
      <c r="J29" s="323">
        <v>68</v>
      </c>
      <c r="K29" s="324" t="s">
        <v>873</v>
      </c>
      <c r="N29" s="320" t="s">
        <v>874</v>
      </c>
      <c r="O29" s="320" t="s">
        <v>875</v>
      </c>
      <c r="P29" s="317" t="s">
        <v>876</v>
      </c>
      <c r="S29" s="317" t="s">
        <v>877</v>
      </c>
      <c r="T29" s="317" t="s">
        <v>878</v>
      </c>
      <c r="U29" s="317" t="s">
        <v>879</v>
      </c>
      <c r="V29" s="317" t="s">
        <v>725</v>
      </c>
      <c r="W29" s="317" t="s">
        <v>877</v>
      </c>
      <c r="X29" s="317" t="s">
        <v>877</v>
      </c>
      <c r="Y29" s="317" t="s">
        <v>877</v>
      </c>
    </row>
    <row r="30" spans="1:25" x14ac:dyDescent="0.35">
      <c r="A30" s="317" t="s">
        <v>880</v>
      </c>
      <c r="B30" s="317" t="s">
        <v>881</v>
      </c>
      <c r="C30" s="317" t="s">
        <v>882</v>
      </c>
      <c r="D30" s="317" t="s">
        <v>883</v>
      </c>
      <c r="E30" s="317" t="s">
        <v>771</v>
      </c>
      <c r="F30" s="317">
        <v>977</v>
      </c>
      <c r="G30" s="317" t="s">
        <v>772</v>
      </c>
      <c r="I30" s="323" t="s">
        <v>884</v>
      </c>
      <c r="J30" s="323">
        <v>986</v>
      </c>
      <c r="K30" s="324" t="s">
        <v>885</v>
      </c>
      <c r="N30" s="320" t="s">
        <v>886</v>
      </c>
      <c r="O30" s="320" t="s">
        <v>887</v>
      </c>
      <c r="P30" s="317" t="s">
        <v>888</v>
      </c>
      <c r="S30" s="317" t="s">
        <v>889</v>
      </c>
      <c r="T30" s="317" t="s">
        <v>889</v>
      </c>
      <c r="U30" s="317" t="s">
        <v>889</v>
      </c>
      <c r="V30" s="317" t="s">
        <v>889</v>
      </c>
      <c r="W30" s="317" t="s">
        <v>889</v>
      </c>
      <c r="X30" s="317" t="s">
        <v>889</v>
      </c>
      <c r="Y30" s="317" t="s">
        <v>889</v>
      </c>
    </row>
    <row r="31" spans="1:25" x14ac:dyDescent="0.35">
      <c r="A31" s="317" t="s">
        <v>890</v>
      </c>
      <c r="B31" s="317" t="s">
        <v>891</v>
      </c>
      <c r="C31" s="317" t="s">
        <v>892</v>
      </c>
      <c r="D31" s="317" t="s">
        <v>893</v>
      </c>
      <c r="E31" s="317" t="s">
        <v>894</v>
      </c>
      <c r="F31" s="317">
        <v>72</v>
      </c>
      <c r="G31" s="317" t="s">
        <v>895</v>
      </c>
      <c r="I31" s="323" t="s">
        <v>744</v>
      </c>
      <c r="J31" s="323">
        <v>44</v>
      </c>
      <c r="K31" s="324" t="s">
        <v>745</v>
      </c>
      <c r="N31" s="320" t="s">
        <v>896</v>
      </c>
      <c r="O31" s="320" t="s">
        <v>897</v>
      </c>
      <c r="P31" s="317" t="s">
        <v>898</v>
      </c>
    </row>
    <row r="32" spans="1:25" x14ac:dyDescent="0.35">
      <c r="A32" s="317" t="s">
        <v>899</v>
      </c>
      <c r="B32" s="317" t="s">
        <v>900</v>
      </c>
      <c r="C32" s="317" t="s">
        <v>901</v>
      </c>
      <c r="D32" s="317" t="s">
        <v>902</v>
      </c>
      <c r="E32" s="317" t="s">
        <v>884</v>
      </c>
      <c r="F32" s="317">
        <v>986</v>
      </c>
      <c r="G32" s="317" t="s">
        <v>885</v>
      </c>
      <c r="I32" s="323" t="s">
        <v>857</v>
      </c>
      <c r="J32" s="323">
        <v>64</v>
      </c>
      <c r="K32" s="324" t="s">
        <v>859</v>
      </c>
      <c r="N32" s="320" t="s">
        <v>903</v>
      </c>
      <c r="O32" s="320" t="s">
        <v>904</v>
      </c>
      <c r="P32" s="317" t="s">
        <v>905</v>
      </c>
    </row>
    <row r="33" spans="1:16" x14ac:dyDescent="0.35">
      <c r="A33" s="317" t="s">
        <v>906</v>
      </c>
      <c r="B33" s="317" t="s">
        <v>907</v>
      </c>
      <c r="C33" s="317" t="s">
        <v>908</v>
      </c>
      <c r="D33" s="317" t="s">
        <v>909</v>
      </c>
      <c r="E33" s="317" t="s">
        <v>174</v>
      </c>
      <c r="F33" s="317">
        <v>840</v>
      </c>
      <c r="G33" s="317" t="s">
        <v>529</v>
      </c>
      <c r="I33" s="323" t="s">
        <v>894</v>
      </c>
      <c r="J33" s="323">
        <v>72</v>
      </c>
      <c r="K33" s="324" t="s">
        <v>895</v>
      </c>
      <c r="N33" s="320" t="s">
        <v>910</v>
      </c>
      <c r="O33" s="320" t="s">
        <v>911</v>
      </c>
      <c r="P33" s="317" t="s">
        <v>912</v>
      </c>
    </row>
    <row r="34" spans="1:16" x14ac:dyDescent="0.35">
      <c r="A34" s="317" t="s">
        <v>913</v>
      </c>
      <c r="B34" s="317" t="s">
        <v>914</v>
      </c>
      <c r="C34" s="317" t="s">
        <v>915</v>
      </c>
      <c r="D34" s="317" t="s">
        <v>916</v>
      </c>
      <c r="E34" s="317" t="s">
        <v>174</v>
      </c>
      <c r="F34" s="317">
        <v>840</v>
      </c>
      <c r="G34" s="317" t="s">
        <v>529</v>
      </c>
      <c r="I34" s="323" t="s">
        <v>796</v>
      </c>
      <c r="J34" s="323">
        <v>974</v>
      </c>
      <c r="K34" s="324" t="s">
        <v>797</v>
      </c>
      <c r="N34" s="320" t="s">
        <v>917</v>
      </c>
      <c r="O34" s="320" t="s">
        <v>918</v>
      </c>
      <c r="P34" s="317" t="s">
        <v>919</v>
      </c>
    </row>
    <row r="35" spans="1:16" x14ac:dyDescent="0.35">
      <c r="A35" s="317" t="s">
        <v>920</v>
      </c>
      <c r="B35" s="317" t="s">
        <v>921</v>
      </c>
      <c r="C35" s="317" t="s">
        <v>922</v>
      </c>
      <c r="D35" s="317" t="s">
        <v>923</v>
      </c>
      <c r="E35" s="317" t="s">
        <v>860</v>
      </c>
      <c r="F35" s="317">
        <v>96</v>
      </c>
      <c r="G35" s="317" t="s">
        <v>861</v>
      </c>
      <c r="I35" s="323" t="s">
        <v>820</v>
      </c>
      <c r="J35" s="323">
        <v>84</v>
      </c>
      <c r="K35" s="324" t="s">
        <v>821</v>
      </c>
      <c r="N35" s="320" t="s">
        <v>924</v>
      </c>
      <c r="O35" s="320" t="s">
        <v>925</v>
      </c>
      <c r="P35" s="317" t="s">
        <v>926</v>
      </c>
    </row>
    <row r="36" spans="1:16" x14ac:dyDescent="0.35">
      <c r="A36" s="317" t="s">
        <v>927</v>
      </c>
      <c r="B36" s="317" t="s">
        <v>928</v>
      </c>
      <c r="C36" s="317" t="s">
        <v>929</v>
      </c>
      <c r="D36" s="317" t="s">
        <v>930</v>
      </c>
      <c r="E36" s="317" t="s">
        <v>808</v>
      </c>
      <c r="F36" s="317">
        <v>975</v>
      </c>
      <c r="G36" s="317" t="s">
        <v>809</v>
      </c>
      <c r="I36" s="323" t="s">
        <v>931</v>
      </c>
      <c r="J36" s="323">
        <v>124</v>
      </c>
      <c r="K36" s="324" t="s">
        <v>932</v>
      </c>
      <c r="N36" s="320" t="s">
        <v>933</v>
      </c>
      <c r="O36" s="320" t="s">
        <v>934</v>
      </c>
      <c r="P36" s="317" t="s">
        <v>935</v>
      </c>
    </row>
    <row r="37" spans="1:16" x14ac:dyDescent="0.35">
      <c r="A37" s="317" t="s">
        <v>936</v>
      </c>
      <c r="B37" s="317" t="s">
        <v>937</v>
      </c>
      <c r="C37" s="317" t="s">
        <v>938</v>
      </c>
      <c r="D37" s="317" t="s">
        <v>939</v>
      </c>
      <c r="E37" s="317" t="s">
        <v>832</v>
      </c>
      <c r="F37" s="317">
        <v>952</v>
      </c>
      <c r="G37" s="317" t="s">
        <v>833</v>
      </c>
      <c r="I37" s="323" t="s">
        <v>940</v>
      </c>
      <c r="J37" s="323">
        <v>976</v>
      </c>
      <c r="K37" s="324" t="s">
        <v>941</v>
      </c>
      <c r="N37" s="320" t="s">
        <v>942</v>
      </c>
      <c r="O37" s="320" t="s">
        <v>943</v>
      </c>
      <c r="P37" s="317" t="s">
        <v>944</v>
      </c>
    </row>
    <row r="38" spans="1:16" x14ac:dyDescent="0.35">
      <c r="A38" s="317" t="s">
        <v>945</v>
      </c>
      <c r="B38" s="317" t="s">
        <v>946</v>
      </c>
      <c r="C38" s="317" t="s">
        <v>947</v>
      </c>
      <c r="D38" s="317" t="s">
        <v>948</v>
      </c>
      <c r="E38" s="317" t="s">
        <v>834</v>
      </c>
      <c r="F38" s="317">
        <v>108</v>
      </c>
      <c r="G38" s="317" t="s">
        <v>835</v>
      </c>
      <c r="I38" s="323" t="s">
        <v>949</v>
      </c>
      <c r="J38" s="323">
        <v>756</v>
      </c>
      <c r="K38" s="324" t="s">
        <v>950</v>
      </c>
      <c r="N38" s="320" t="s">
        <v>951</v>
      </c>
      <c r="O38" s="320" t="s">
        <v>952</v>
      </c>
      <c r="P38" s="317" t="s">
        <v>953</v>
      </c>
    </row>
    <row r="39" spans="1:16" x14ac:dyDescent="0.35">
      <c r="A39" s="317" t="s">
        <v>954</v>
      </c>
      <c r="B39" s="317" t="s">
        <v>955</v>
      </c>
      <c r="C39" s="317" t="s">
        <v>956</v>
      </c>
      <c r="D39" s="317" t="s">
        <v>957</v>
      </c>
      <c r="E39" s="317" t="s">
        <v>958</v>
      </c>
      <c r="F39" s="317">
        <v>116</v>
      </c>
      <c r="G39" s="317" t="s">
        <v>959</v>
      </c>
      <c r="I39" s="323" t="s">
        <v>960</v>
      </c>
      <c r="J39" s="323">
        <v>990</v>
      </c>
      <c r="K39" s="324" t="s">
        <v>961</v>
      </c>
      <c r="N39" s="320" t="s">
        <v>962</v>
      </c>
      <c r="O39" s="320" t="s">
        <v>963</v>
      </c>
      <c r="P39" s="317" t="s">
        <v>964</v>
      </c>
    </row>
    <row r="40" spans="1:16" x14ac:dyDescent="0.35">
      <c r="A40" s="317" t="s">
        <v>965</v>
      </c>
      <c r="B40" s="317" t="s">
        <v>966</v>
      </c>
      <c r="C40" s="317" t="s">
        <v>967</v>
      </c>
      <c r="D40" s="317" t="s">
        <v>968</v>
      </c>
      <c r="E40" s="317" t="s">
        <v>969</v>
      </c>
      <c r="F40" s="317">
        <v>950</v>
      </c>
      <c r="G40" s="317" t="s">
        <v>970</v>
      </c>
      <c r="I40" s="323" t="s">
        <v>971</v>
      </c>
      <c r="J40" s="323">
        <v>0</v>
      </c>
      <c r="K40" s="324" t="s">
        <v>972</v>
      </c>
      <c r="N40" s="320" t="s">
        <v>973</v>
      </c>
      <c r="O40" s="320" t="s">
        <v>974</v>
      </c>
      <c r="P40" s="317" t="s">
        <v>975</v>
      </c>
    </row>
    <row r="41" spans="1:16" x14ac:dyDescent="0.35">
      <c r="A41" s="317" t="s">
        <v>976</v>
      </c>
      <c r="B41" s="317" t="s">
        <v>977</v>
      </c>
      <c r="C41" s="317" t="s">
        <v>978</v>
      </c>
      <c r="D41" s="317" t="s">
        <v>979</v>
      </c>
      <c r="E41" s="317" t="s">
        <v>931</v>
      </c>
      <c r="F41" s="317">
        <v>124</v>
      </c>
      <c r="G41" s="317" t="s">
        <v>932</v>
      </c>
      <c r="I41" s="323" t="s">
        <v>980</v>
      </c>
      <c r="J41" s="323">
        <v>170</v>
      </c>
      <c r="K41" s="324" t="s">
        <v>981</v>
      </c>
      <c r="N41" s="320" t="s">
        <v>982</v>
      </c>
      <c r="O41" s="320" t="s">
        <v>983</v>
      </c>
      <c r="P41" s="317" t="s">
        <v>183</v>
      </c>
    </row>
    <row r="42" spans="1:16" x14ac:dyDescent="0.35">
      <c r="A42" s="317" t="s">
        <v>984</v>
      </c>
      <c r="B42" s="317" t="s">
        <v>985</v>
      </c>
      <c r="C42" s="317" t="s">
        <v>986</v>
      </c>
      <c r="D42" s="317" t="s">
        <v>987</v>
      </c>
      <c r="E42" s="317" t="s">
        <v>988</v>
      </c>
      <c r="F42" s="317">
        <v>132</v>
      </c>
      <c r="G42" s="317" t="s">
        <v>989</v>
      </c>
      <c r="I42" s="323" t="s">
        <v>990</v>
      </c>
      <c r="J42" s="323">
        <v>188</v>
      </c>
      <c r="K42" s="324" t="s">
        <v>991</v>
      </c>
      <c r="N42" s="320" t="s">
        <v>992</v>
      </c>
      <c r="O42" s="320" t="s">
        <v>993</v>
      </c>
      <c r="P42" s="317" t="s">
        <v>994</v>
      </c>
    </row>
    <row r="43" spans="1:16" x14ac:dyDescent="0.35">
      <c r="A43" s="317" t="s">
        <v>995</v>
      </c>
      <c r="B43" s="317" t="s">
        <v>996</v>
      </c>
      <c r="C43" s="317" t="s">
        <v>997</v>
      </c>
      <c r="D43" s="317" t="s">
        <v>998</v>
      </c>
      <c r="E43" s="317" t="s">
        <v>999</v>
      </c>
      <c r="F43" s="317">
        <v>136</v>
      </c>
      <c r="G43" s="317" t="s">
        <v>1000</v>
      </c>
      <c r="I43" s="323" t="s">
        <v>1001</v>
      </c>
      <c r="J43" s="323">
        <v>931</v>
      </c>
      <c r="K43" s="324" t="s">
        <v>1002</v>
      </c>
      <c r="N43" s="320" t="s">
        <v>1003</v>
      </c>
      <c r="O43" s="320" t="s">
        <v>1004</v>
      </c>
      <c r="P43" s="317" t="s">
        <v>1005</v>
      </c>
    </row>
    <row r="44" spans="1:16" x14ac:dyDescent="0.35">
      <c r="A44" s="317" t="s">
        <v>1006</v>
      </c>
      <c r="B44" s="317" t="s">
        <v>1007</v>
      </c>
      <c r="C44" s="317" t="s">
        <v>1008</v>
      </c>
      <c r="D44" s="317" t="s">
        <v>1009</v>
      </c>
      <c r="E44" s="317" t="s">
        <v>969</v>
      </c>
      <c r="F44" s="317">
        <v>950</v>
      </c>
      <c r="G44" s="317" t="s">
        <v>970</v>
      </c>
      <c r="I44" s="323" t="s">
        <v>988</v>
      </c>
      <c r="J44" s="323">
        <v>132</v>
      </c>
      <c r="K44" s="324" t="s">
        <v>989</v>
      </c>
      <c r="N44" s="320" t="s">
        <v>1010</v>
      </c>
      <c r="O44" s="320" t="s">
        <v>1011</v>
      </c>
      <c r="P44" s="317" t="s">
        <v>1012</v>
      </c>
    </row>
    <row r="45" spans="1:16" x14ac:dyDescent="0.35">
      <c r="A45" s="317" t="s">
        <v>1013</v>
      </c>
      <c r="B45" s="317" t="s">
        <v>1014</v>
      </c>
      <c r="C45" s="317" t="s">
        <v>1015</v>
      </c>
      <c r="D45" s="317" t="s">
        <v>1016</v>
      </c>
      <c r="E45" s="317" t="s">
        <v>969</v>
      </c>
      <c r="F45" s="317">
        <v>950</v>
      </c>
      <c r="G45" s="317" t="s">
        <v>970</v>
      </c>
      <c r="I45" s="323" t="s">
        <v>1017</v>
      </c>
      <c r="J45" s="323">
        <v>203</v>
      </c>
      <c r="K45" s="324" t="s">
        <v>1018</v>
      </c>
      <c r="N45" s="320" t="s">
        <v>1019</v>
      </c>
      <c r="O45" s="320" t="s">
        <v>1020</v>
      </c>
      <c r="P45" s="317" t="s">
        <v>1021</v>
      </c>
    </row>
    <row r="46" spans="1:16" x14ac:dyDescent="0.35">
      <c r="A46" s="317" t="s">
        <v>1022</v>
      </c>
      <c r="B46" s="317" t="s">
        <v>1023</v>
      </c>
      <c r="C46" s="317" t="s">
        <v>1024</v>
      </c>
      <c r="D46" s="317" t="s">
        <v>1025</v>
      </c>
      <c r="E46" s="317" t="s">
        <v>960</v>
      </c>
      <c r="F46" s="317">
        <v>990</v>
      </c>
      <c r="G46" s="317" t="s">
        <v>961</v>
      </c>
      <c r="I46" s="323" t="s">
        <v>1026</v>
      </c>
      <c r="J46" s="323">
        <v>262</v>
      </c>
      <c r="K46" s="324" t="s">
        <v>1027</v>
      </c>
      <c r="N46" s="320" t="s">
        <v>1028</v>
      </c>
      <c r="O46" s="320" t="s">
        <v>1029</v>
      </c>
      <c r="P46" s="317" t="s">
        <v>1030</v>
      </c>
    </row>
    <row r="47" spans="1:16" x14ac:dyDescent="0.35">
      <c r="A47" s="317" t="s">
        <v>1031</v>
      </c>
      <c r="B47" s="317" t="s">
        <v>1032</v>
      </c>
      <c r="C47" s="317" t="s">
        <v>1033</v>
      </c>
      <c r="D47" s="317" t="s">
        <v>1034</v>
      </c>
      <c r="E47" s="317" t="s">
        <v>971</v>
      </c>
      <c r="F47" s="317">
        <v>0</v>
      </c>
      <c r="G47" s="317" t="s">
        <v>972</v>
      </c>
      <c r="I47" s="323" t="s">
        <v>1035</v>
      </c>
      <c r="J47" s="323">
        <v>208</v>
      </c>
      <c r="K47" s="324" t="s">
        <v>1036</v>
      </c>
      <c r="N47" s="320" t="s">
        <v>1037</v>
      </c>
      <c r="O47" s="320" t="s">
        <v>1038</v>
      </c>
      <c r="P47" s="317" t="s">
        <v>1039</v>
      </c>
    </row>
    <row r="48" spans="1:16" x14ac:dyDescent="0.35">
      <c r="A48" s="317" t="s">
        <v>1040</v>
      </c>
      <c r="B48" s="317" t="s">
        <v>1041</v>
      </c>
      <c r="C48" s="317" t="s">
        <v>1042</v>
      </c>
      <c r="D48" s="317" t="s">
        <v>1043</v>
      </c>
      <c r="E48" s="317" t="s">
        <v>706</v>
      </c>
      <c r="F48" s="317">
        <v>36</v>
      </c>
      <c r="G48" s="317" t="s">
        <v>707</v>
      </c>
      <c r="I48" s="323" t="s">
        <v>1044</v>
      </c>
      <c r="J48" s="323">
        <v>214</v>
      </c>
      <c r="K48" s="324" t="s">
        <v>1045</v>
      </c>
      <c r="N48" s="320" t="s">
        <v>1046</v>
      </c>
      <c r="O48" s="320" t="s">
        <v>1047</v>
      </c>
      <c r="P48" s="317" t="s">
        <v>1048</v>
      </c>
    </row>
    <row r="49" spans="1:16" x14ac:dyDescent="0.35">
      <c r="A49" s="317" t="s">
        <v>1049</v>
      </c>
      <c r="B49" s="317" t="s">
        <v>1050</v>
      </c>
      <c r="C49" s="317" t="s">
        <v>1051</v>
      </c>
      <c r="D49" s="317" t="s">
        <v>1052</v>
      </c>
      <c r="E49" s="317" t="s">
        <v>706</v>
      </c>
      <c r="F49" s="317">
        <v>36</v>
      </c>
      <c r="G49" s="317" t="s">
        <v>707</v>
      </c>
      <c r="I49" s="323" t="s">
        <v>596</v>
      </c>
      <c r="J49" s="323">
        <v>12</v>
      </c>
      <c r="K49" s="324" t="s">
        <v>597</v>
      </c>
      <c r="N49" s="320" t="s">
        <v>1053</v>
      </c>
      <c r="O49" s="320" t="s">
        <v>1054</v>
      </c>
      <c r="P49" s="317" t="s">
        <v>1055</v>
      </c>
    </row>
    <row r="50" spans="1:16" x14ac:dyDescent="0.35">
      <c r="A50" s="317" t="s">
        <v>1056</v>
      </c>
      <c r="B50" s="317" t="s">
        <v>1057</v>
      </c>
      <c r="C50" s="317" t="s">
        <v>1058</v>
      </c>
      <c r="D50" s="317" t="s">
        <v>1059</v>
      </c>
      <c r="E50" s="317" t="s">
        <v>980</v>
      </c>
      <c r="F50" s="317">
        <v>170</v>
      </c>
      <c r="G50" s="317" t="s">
        <v>981</v>
      </c>
      <c r="I50" s="323" t="s">
        <v>1060</v>
      </c>
      <c r="J50" s="323">
        <v>818</v>
      </c>
      <c r="K50" s="324" t="s">
        <v>1061</v>
      </c>
      <c r="N50" s="320" t="s">
        <v>1062</v>
      </c>
      <c r="O50" s="320" t="s">
        <v>1063</v>
      </c>
      <c r="P50" s="317" t="s">
        <v>1064</v>
      </c>
    </row>
    <row r="51" spans="1:16" x14ac:dyDescent="0.35">
      <c r="A51" s="317" t="s">
        <v>1065</v>
      </c>
      <c r="B51" s="317" t="s">
        <v>1066</v>
      </c>
      <c r="C51" s="317" t="s">
        <v>1067</v>
      </c>
      <c r="D51" s="317" t="s">
        <v>1068</v>
      </c>
      <c r="E51" s="317" t="s">
        <v>1069</v>
      </c>
      <c r="F51" s="317">
        <v>174</v>
      </c>
      <c r="G51" s="317" t="s">
        <v>1070</v>
      </c>
      <c r="I51" s="323" t="s">
        <v>1071</v>
      </c>
      <c r="J51" s="323">
        <v>232</v>
      </c>
      <c r="K51" s="324" t="s">
        <v>1072</v>
      </c>
      <c r="N51" s="320" t="s">
        <v>1073</v>
      </c>
      <c r="O51" s="320" t="s">
        <v>1074</v>
      </c>
      <c r="P51" s="317" t="s">
        <v>1075</v>
      </c>
    </row>
    <row r="52" spans="1:16" x14ac:dyDescent="0.35">
      <c r="A52" s="317" t="s">
        <v>1076</v>
      </c>
      <c r="B52" s="317" t="s">
        <v>1077</v>
      </c>
      <c r="C52" s="317" t="s">
        <v>1078</v>
      </c>
      <c r="D52" s="317" t="s">
        <v>1079</v>
      </c>
      <c r="E52" s="317" t="s">
        <v>990</v>
      </c>
      <c r="F52" s="317">
        <v>188</v>
      </c>
      <c r="G52" s="317" t="s">
        <v>991</v>
      </c>
      <c r="I52" s="323" t="s">
        <v>1080</v>
      </c>
      <c r="J52" s="323">
        <v>230</v>
      </c>
      <c r="K52" s="324" t="s">
        <v>1081</v>
      </c>
      <c r="N52" s="320" t="s">
        <v>1082</v>
      </c>
      <c r="O52" s="320" t="s">
        <v>1083</v>
      </c>
      <c r="P52" s="317" t="s">
        <v>1084</v>
      </c>
    </row>
    <row r="53" spans="1:16" x14ac:dyDescent="0.35">
      <c r="A53" s="317" t="s">
        <v>1085</v>
      </c>
      <c r="B53" s="317" t="s">
        <v>1086</v>
      </c>
      <c r="C53" s="317" t="s">
        <v>1087</v>
      </c>
      <c r="D53" s="317" t="s">
        <v>1088</v>
      </c>
      <c r="E53" s="317" t="s">
        <v>832</v>
      </c>
      <c r="F53" s="317">
        <v>952</v>
      </c>
      <c r="G53" s="317" t="s">
        <v>833</v>
      </c>
      <c r="I53" s="323" t="s">
        <v>564</v>
      </c>
      <c r="J53" s="323">
        <v>978</v>
      </c>
      <c r="K53" s="324" t="s">
        <v>565</v>
      </c>
      <c r="N53" s="320" t="s">
        <v>1089</v>
      </c>
      <c r="O53" s="320" t="s">
        <v>1090</v>
      </c>
      <c r="P53" s="317" t="s">
        <v>1091</v>
      </c>
    </row>
    <row r="54" spans="1:16" x14ac:dyDescent="0.35">
      <c r="A54" s="317" t="s">
        <v>1092</v>
      </c>
      <c r="B54" s="317" t="s">
        <v>1093</v>
      </c>
      <c r="C54" s="317" t="s">
        <v>1094</v>
      </c>
      <c r="D54" s="317" t="s">
        <v>1095</v>
      </c>
      <c r="E54" s="317" t="s">
        <v>1096</v>
      </c>
      <c r="F54" s="317">
        <v>191</v>
      </c>
      <c r="G54" s="317" t="s">
        <v>1097</v>
      </c>
      <c r="I54" s="323" t="s">
        <v>1098</v>
      </c>
      <c r="J54" s="323">
        <v>242</v>
      </c>
      <c r="K54" s="324" t="s">
        <v>1099</v>
      </c>
      <c r="N54" s="320" t="s">
        <v>1100</v>
      </c>
      <c r="O54" s="320" t="s">
        <v>1101</v>
      </c>
      <c r="P54" s="317" t="s">
        <v>1102</v>
      </c>
    </row>
    <row r="55" spans="1:16" x14ac:dyDescent="0.35">
      <c r="A55" s="317" t="s">
        <v>1103</v>
      </c>
      <c r="B55" s="317" t="s">
        <v>1104</v>
      </c>
      <c r="C55" s="317" t="s">
        <v>1105</v>
      </c>
      <c r="D55" s="317" t="s">
        <v>1106</v>
      </c>
      <c r="E55" s="317" t="s">
        <v>1001</v>
      </c>
      <c r="F55" s="317">
        <v>931</v>
      </c>
      <c r="G55" s="317" t="s">
        <v>1002</v>
      </c>
      <c r="I55" s="323" t="s">
        <v>1107</v>
      </c>
      <c r="J55" s="323">
        <v>238</v>
      </c>
      <c r="K55" s="324" t="s">
        <v>1108</v>
      </c>
      <c r="N55" s="320" t="s">
        <v>1109</v>
      </c>
      <c r="O55" s="320" t="s">
        <v>1110</v>
      </c>
      <c r="P55" s="317" t="s">
        <v>1111</v>
      </c>
    </row>
    <row r="56" spans="1:16" x14ac:dyDescent="0.35">
      <c r="A56" s="317" t="s">
        <v>1112</v>
      </c>
      <c r="B56" s="317" t="s">
        <v>1113</v>
      </c>
      <c r="C56" s="317" t="s">
        <v>1114</v>
      </c>
      <c r="D56" s="317" t="s">
        <v>1115</v>
      </c>
      <c r="E56" s="317" t="s">
        <v>564</v>
      </c>
      <c r="F56" s="317">
        <v>978</v>
      </c>
      <c r="G56" s="317" t="s">
        <v>565</v>
      </c>
      <c r="I56" s="323" t="s">
        <v>1116</v>
      </c>
      <c r="J56" s="323">
        <v>826</v>
      </c>
      <c r="K56" s="324" t="s">
        <v>1117</v>
      </c>
      <c r="N56" s="320" t="s">
        <v>1118</v>
      </c>
      <c r="O56" s="320" t="s">
        <v>1119</v>
      </c>
      <c r="P56" s="317" t="s">
        <v>1120</v>
      </c>
    </row>
    <row r="57" spans="1:16" x14ac:dyDescent="0.35">
      <c r="A57" s="317" t="s">
        <v>1121</v>
      </c>
      <c r="B57" s="317" t="s">
        <v>1122</v>
      </c>
      <c r="C57" s="317" t="s">
        <v>1123</v>
      </c>
      <c r="D57" s="317" t="s">
        <v>1124</v>
      </c>
      <c r="E57" s="317" t="s">
        <v>1017</v>
      </c>
      <c r="F57" s="317">
        <v>203</v>
      </c>
      <c r="G57" s="317" t="s">
        <v>1018</v>
      </c>
      <c r="I57" s="323" t="s">
        <v>1125</v>
      </c>
      <c r="J57" s="323">
        <v>981</v>
      </c>
      <c r="K57" s="324" t="s">
        <v>1126</v>
      </c>
      <c r="N57" s="320" t="s">
        <v>1127</v>
      </c>
      <c r="O57" s="320" t="s">
        <v>1128</v>
      </c>
      <c r="P57" s="317" t="s">
        <v>1129</v>
      </c>
    </row>
    <row r="58" spans="1:16" x14ac:dyDescent="0.35">
      <c r="A58" s="317" t="s">
        <v>1130</v>
      </c>
      <c r="B58" s="317" t="s">
        <v>1131</v>
      </c>
      <c r="C58" s="317" t="s">
        <v>1132</v>
      </c>
      <c r="D58" s="317" t="s">
        <v>1133</v>
      </c>
      <c r="E58" s="317" t="s">
        <v>940</v>
      </c>
      <c r="F58" s="317">
        <v>976</v>
      </c>
      <c r="G58" s="317" t="s">
        <v>941</v>
      </c>
      <c r="I58" s="323" t="s">
        <v>1134</v>
      </c>
      <c r="J58" s="323">
        <v>0</v>
      </c>
      <c r="K58" s="324" t="s">
        <v>1135</v>
      </c>
      <c r="N58" s="320" t="s">
        <v>1136</v>
      </c>
      <c r="O58" s="320" t="s">
        <v>1137</v>
      </c>
      <c r="P58" s="317" t="s">
        <v>1138</v>
      </c>
    </row>
    <row r="59" spans="1:16" x14ac:dyDescent="0.35">
      <c r="A59" s="317" t="s">
        <v>1139</v>
      </c>
      <c r="B59" s="317" t="s">
        <v>1140</v>
      </c>
      <c r="C59" s="317" t="s">
        <v>1141</v>
      </c>
      <c r="D59" s="317" t="s">
        <v>1142</v>
      </c>
      <c r="E59" s="317" t="s">
        <v>1035</v>
      </c>
      <c r="F59" s="317">
        <v>208</v>
      </c>
      <c r="G59" s="317" t="s">
        <v>1036</v>
      </c>
      <c r="I59" s="323" t="s">
        <v>1143</v>
      </c>
      <c r="J59" s="323">
        <v>936</v>
      </c>
      <c r="K59" s="324" t="s">
        <v>1144</v>
      </c>
      <c r="N59" s="320" t="s">
        <v>1145</v>
      </c>
      <c r="O59" s="320" t="s">
        <v>1146</v>
      </c>
      <c r="P59" s="317" t="s">
        <v>1147</v>
      </c>
    </row>
    <row r="60" spans="1:16" x14ac:dyDescent="0.35">
      <c r="A60" s="317" t="s">
        <v>1148</v>
      </c>
      <c r="B60" s="317" t="s">
        <v>1149</v>
      </c>
      <c r="C60" s="317" t="s">
        <v>1150</v>
      </c>
      <c r="D60" s="317" t="s">
        <v>1151</v>
      </c>
      <c r="E60" s="317" t="s">
        <v>1026</v>
      </c>
      <c r="F60" s="317">
        <v>262</v>
      </c>
      <c r="G60" s="317" t="s">
        <v>1027</v>
      </c>
      <c r="I60" s="323" t="s">
        <v>1152</v>
      </c>
      <c r="J60" s="323">
        <v>292</v>
      </c>
      <c r="K60" s="324" t="s">
        <v>1153</v>
      </c>
      <c r="N60" s="320" t="s">
        <v>1154</v>
      </c>
      <c r="O60" s="320" t="s">
        <v>1155</v>
      </c>
      <c r="P60" s="317" t="s">
        <v>1156</v>
      </c>
    </row>
    <row r="61" spans="1:16" x14ac:dyDescent="0.35">
      <c r="A61" s="317" t="s">
        <v>1157</v>
      </c>
      <c r="B61" s="317" t="s">
        <v>1158</v>
      </c>
      <c r="C61" s="317" t="s">
        <v>1159</v>
      </c>
      <c r="D61" s="317" t="s">
        <v>1160</v>
      </c>
      <c r="E61" s="317" t="s">
        <v>647</v>
      </c>
      <c r="F61" s="317">
        <v>951</v>
      </c>
      <c r="G61" s="317" t="s">
        <v>648</v>
      </c>
      <c r="I61" s="323" t="s">
        <v>1161</v>
      </c>
      <c r="J61" s="323">
        <v>270</v>
      </c>
      <c r="K61" s="324" t="s">
        <v>1162</v>
      </c>
      <c r="N61" s="320" t="s">
        <v>1163</v>
      </c>
      <c r="O61" s="320" t="s">
        <v>1164</v>
      </c>
      <c r="P61" s="317" t="s">
        <v>1165</v>
      </c>
    </row>
    <row r="62" spans="1:16" x14ac:dyDescent="0.35">
      <c r="A62" s="317" t="s">
        <v>1166</v>
      </c>
      <c r="B62" s="317" t="s">
        <v>1167</v>
      </c>
      <c r="C62" s="317" t="s">
        <v>1168</v>
      </c>
      <c r="D62" s="317" t="s">
        <v>1169</v>
      </c>
      <c r="E62" s="317" t="s">
        <v>1044</v>
      </c>
      <c r="F62" s="317">
        <v>214</v>
      </c>
      <c r="G62" s="317" t="s">
        <v>1045</v>
      </c>
      <c r="I62" s="323" t="s">
        <v>1170</v>
      </c>
      <c r="J62" s="323">
        <v>324</v>
      </c>
      <c r="K62" s="324" t="s">
        <v>1171</v>
      </c>
      <c r="N62" s="320" t="s">
        <v>1172</v>
      </c>
      <c r="O62" s="320" t="s">
        <v>1173</v>
      </c>
      <c r="P62" s="317" t="s">
        <v>1174</v>
      </c>
    </row>
    <row r="63" spans="1:16" x14ac:dyDescent="0.35">
      <c r="A63" s="317" t="s">
        <v>1175</v>
      </c>
      <c r="B63" s="317" t="s">
        <v>1176</v>
      </c>
      <c r="C63" s="317" t="s">
        <v>1177</v>
      </c>
      <c r="D63" s="317" t="s">
        <v>1178</v>
      </c>
      <c r="E63" s="317" t="s">
        <v>174</v>
      </c>
      <c r="F63" s="317">
        <v>840</v>
      </c>
      <c r="G63" s="317" t="s">
        <v>529</v>
      </c>
      <c r="I63" s="323" t="s">
        <v>1179</v>
      </c>
      <c r="J63" s="323">
        <v>320</v>
      </c>
      <c r="K63" s="324" t="s">
        <v>1180</v>
      </c>
      <c r="N63" s="320" t="s">
        <v>1181</v>
      </c>
      <c r="O63" s="320" t="s">
        <v>1182</v>
      </c>
      <c r="P63" s="317" t="s">
        <v>1183</v>
      </c>
    </row>
    <row r="64" spans="1:16" x14ac:dyDescent="0.35">
      <c r="A64" s="317" t="s">
        <v>1184</v>
      </c>
      <c r="B64" s="317" t="s">
        <v>1185</v>
      </c>
      <c r="C64" s="317" t="s">
        <v>1186</v>
      </c>
      <c r="D64" s="317" t="s">
        <v>1187</v>
      </c>
      <c r="E64" s="317" t="s">
        <v>1060</v>
      </c>
      <c r="F64" s="317">
        <v>818</v>
      </c>
      <c r="G64" s="317" t="s">
        <v>1061</v>
      </c>
      <c r="I64" s="323" t="s">
        <v>1188</v>
      </c>
      <c r="J64" s="323">
        <v>328</v>
      </c>
      <c r="K64" s="324" t="s">
        <v>1189</v>
      </c>
      <c r="N64" s="320" t="s">
        <v>1190</v>
      </c>
      <c r="O64" s="320" t="s">
        <v>1191</v>
      </c>
      <c r="P64" s="317" t="s">
        <v>1192</v>
      </c>
    </row>
    <row r="65" spans="1:16" x14ac:dyDescent="0.35">
      <c r="A65" s="317" t="s">
        <v>1193</v>
      </c>
      <c r="B65" s="317" t="s">
        <v>1194</v>
      </c>
      <c r="C65" s="317" t="s">
        <v>1195</v>
      </c>
      <c r="D65" s="317" t="s">
        <v>1196</v>
      </c>
      <c r="E65" s="317" t="s">
        <v>174</v>
      </c>
      <c r="F65" s="317">
        <v>840</v>
      </c>
      <c r="G65" s="317" t="s">
        <v>529</v>
      </c>
      <c r="I65" s="323" t="s">
        <v>1197</v>
      </c>
      <c r="J65" s="323">
        <v>344</v>
      </c>
      <c r="K65" s="324" t="s">
        <v>1198</v>
      </c>
      <c r="N65" s="320" t="s">
        <v>1199</v>
      </c>
      <c r="O65" s="320" t="s">
        <v>1200</v>
      </c>
      <c r="P65" s="317" t="s">
        <v>1201</v>
      </c>
    </row>
    <row r="66" spans="1:16" x14ac:dyDescent="0.35">
      <c r="A66" s="317" t="s">
        <v>1202</v>
      </c>
      <c r="B66" s="317" t="s">
        <v>1203</v>
      </c>
      <c r="C66" s="317" t="s">
        <v>1204</v>
      </c>
      <c r="D66" s="317" t="s">
        <v>1205</v>
      </c>
      <c r="E66" s="317" t="s">
        <v>969</v>
      </c>
      <c r="F66" s="317">
        <v>950</v>
      </c>
      <c r="G66" s="317" t="s">
        <v>970</v>
      </c>
      <c r="I66" s="323" t="s">
        <v>1206</v>
      </c>
      <c r="J66" s="323">
        <v>340</v>
      </c>
      <c r="K66" s="324" t="s">
        <v>1207</v>
      </c>
      <c r="N66" s="320" t="s">
        <v>1208</v>
      </c>
      <c r="O66" s="320" t="s">
        <v>1209</v>
      </c>
      <c r="P66" s="317" t="s">
        <v>1210</v>
      </c>
    </row>
    <row r="67" spans="1:16" x14ac:dyDescent="0.35">
      <c r="A67" s="317" t="s">
        <v>1211</v>
      </c>
      <c r="B67" s="317" t="s">
        <v>1212</v>
      </c>
      <c r="C67" s="317" t="s">
        <v>1213</v>
      </c>
      <c r="D67" s="317" t="s">
        <v>1214</v>
      </c>
      <c r="E67" s="317" t="s">
        <v>1071</v>
      </c>
      <c r="F67" s="317">
        <v>232</v>
      </c>
      <c r="G67" s="317" t="s">
        <v>1072</v>
      </c>
      <c r="I67" s="323" t="s">
        <v>1096</v>
      </c>
      <c r="J67" s="323">
        <v>191</v>
      </c>
      <c r="K67" s="324" t="s">
        <v>1097</v>
      </c>
      <c r="N67" s="320" t="s">
        <v>1215</v>
      </c>
      <c r="O67" s="320" t="s">
        <v>1216</v>
      </c>
      <c r="P67" s="317" t="s">
        <v>1217</v>
      </c>
    </row>
    <row r="68" spans="1:16" x14ac:dyDescent="0.35">
      <c r="A68" s="317" t="s">
        <v>1218</v>
      </c>
      <c r="B68" s="317" t="s">
        <v>1219</v>
      </c>
      <c r="C68" s="317" t="s">
        <v>1220</v>
      </c>
      <c r="D68" s="317" t="s">
        <v>1221</v>
      </c>
      <c r="E68" s="317" t="s">
        <v>564</v>
      </c>
      <c r="F68" s="317">
        <v>978</v>
      </c>
      <c r="G68" s="317" t="s">
        <v>565</v>
      </c>
      <c r="I68" s="323" t="s">
        <v>1222</v>
      </c>
      <c r="J68" s="323">
        <v>332</v>
      </c>
      <c r="K68" s="324" t="s">
        <v>1223</v>
      </c>
      <c r="N68" s="320" t="s">
        <v>1224</v>
      </c>
      <c r="O68" s="320" t="s">
        <v>1225</v>
      </c>
      <c r="P68" s="317" t="s">
        <v>1226</v>
      </c>
    </row>
    <row r="69" spans="1:16" x14ac:dyDescent="0.35">
      <c r="A69" s="317" t="s">
        <v>1227</v>
      </c>
      <c r="B69" s="317" t="s">
        <v>1228</v>
      </c>
      <c r="C69" s="317" t="s">
        <v>1229</v>
      </c>
      <c r="D69" s="317" t="s">
        <v>1230</v>
      </c>
      <c r="E69" s="317" t="s">
        <v>1231</v>
      </c>
      <c r="F69" s="317">
        <v>748</v>
      </c>
      <c r="G69" s="317" t="s">
        <v>1232</v>
      </c>
      <c r="I69" s="323" t="s">
        <v>1233</v>
      </c>
      <c r="J69" s="323">
        <v>348</v>
      </c>
      <c r="K69" s="324" t="s">
        <v>1234</v>
      </c>
      <c r="N69" s="320" t="s">
        <v>1235</v>
      </c>
      <c r="O69" s="320" t="s">
        <v>1236</v>
      </c>
      <c r="P69" s="317" t="s">
        <v>1237</v>
      </c>
    </row>
    <row r="70" spans="1:16" x14ac:dyDescent="0.35">
      <c r="A70" s="317" t="s">
        <v>1238</v>
      </c>
      <c r="B70" s="317" t="s">
        <v>1239</v>
      </c>
      <c r="C70" s="317" t="s">
        <v>1240</v>
      </c>
      <c r="D70" s="317" t="s">
        <v>1241</v>
      </c>
      <c r="E70" s="317" t="s">
        <v>1080</v>
      </c>
      <c r="F70" s="317">
        <v>230</v>
      </c>
      <c r="G70" s="317" t="s">
        <v>1081</v>
      </c>
      <c r="I70" s="323" t="s">
        <v>1242</v>
      </c>
      <c r="J70" s="323">
        <v>360</v>
      </c>
      <c r="K70" s="324" t="s">
        <v>1243</v>
      </c>
      <c r="N70" s="320" t="s">
        <v>1244</v>
      </c>
      <c r="O70" s="320" t="s">
        <v>1245</v>
      </c>
      <c r="P70" s="317" t="s">
        <v>1246</v>
      </c>
    </row>
    <row r="71" spans="1:16" x14ac:dyDescent="0.35">
      <c r="A71" s="317" t="s">
        <v>1247</v>
      </c>
      <c r="B71" s="317" t="s">
        <v>1248</v>
      </c>
      <c r="C71" s="317" t="s">
        <v>1249</v>
      </c>
      <c r="D71" s="317" t="s">
        <v>1250</v>
      </c>
      <c r="E71" s="317" t="s">
        <v>1107</v>
      </c>
      <c r="F71" s="317">
        <v>238</v>
      </c>
      <c r="G71" s="317" t="s">
        <v>1108</v>
      </c>
      <c r="I71" s="323" t="s">
        <v>1251</v>
      </c>
      <c r="J71" s="323">
        <v>376</v>
      </c>
      <c r="K71" s="324" t="s">
        <v>1252</v>
      </c>
      <c r="N71" s="320" t="s">
        <v>1253</v>
      </c>
      <c r="O71" s="320" t="s">
        <v>1254</v>
      </c>
      <c r="P71" s="317" t="s">
        <v>1255</v>
      </c>
    </row>
    <row r="72" spans="1:16" x14ac:dyDescent="0.35">
      <c r="A72" s="317" t="s">
        <v>1256</v>
      </c>
      <c r="B72" s="317" t="s">
        <v>1257</v>
      </c>
      <c r="C72" s="317" t="s">
        <v>1258</v>
      </c>
      <c r="D72" s="317" t="s">
        <v>1259</v>
      </c>
      <c r="E72" s="317" t="s">
        <v>1035</v>
      </c>
      <c r="F72" s="317">
        <v>208</v>
      </c>
      <c r="G72" s="317" t="s">
        <v>1036</v>
      </c>
      <c r="I72" s="323" t="s">
        <v>1260</v>
      </c>
      <c r="J72" s="323">
        <v>0</v>
      </c>
      <c r="K72" s="324" t="s">
        <v>1261</v>
      </c>
      <c r="N72" s="320" t="s">
        <v>1262</v>
      </c>
      <c r="O72" s="320" t="s">
        <v>1263</v>
      </c>
      <c r="P72" s="317" t="s">
        <v>1264</v>
      </c>
    </row>
    <row r="73" spans="1:16" x14ac:dyDescent="0.35">
      <c r="A73" s="317" t="s">
        <v>1265</v>
      </c>
      <c r="B73" s="317" t="s">
        <v>1266</v>
      </c>
      <c r="C73" s="317" t="s">
        <v>1267</v>
      </c>
      <c r="D73" s="317" t="s">
        <v>1268</v>
      </c>
      <c r="E73" s="317" t="s">
        <v>1098</v>
      </c>
      <c r="F73" s="317">
        <v>242</v>
      </c>
      <c r="G73" s="317" t="s">
        <v>1099</v>
      </c>
      <c r="I73" s="323" t="s">
        <v>1269</v>
      </c>
      <c r="J73" s="323">
        <v>356</v>
      </c>
      <c r="K73" s="324" t="s">
        <v>1270</v>
      </c>
      <c r="N73" s="320" t="s">
        <v>1271</v>
      </c>
      <c r="O73" s="320" t="s">
        <v>1272</v>
      </c>
      <c r="P73" s="317" t="s">
        <v>1273</v>
      </c>
    </row>
    <row r="74" spans="1:16" x14ac:dyDescent="0.35">
      <c r="A74" s="317" t="s">
        <v>1274</v>
      </c>
      <c r="B74" s="317" t="s">
        <v>1275</v>
      </c>
      <c r="C74" s="317" t="s">
        <v>1276</v>
      </c>
      <c r="D74" s="317" t="s">
        <v>1277</v>
      </c>
      <c r="E74" s="317" t="s">
        <v>564</v>
      </c>
      <c r="F74" s="317">
        <v>978</v>
      </c>
      <c r="G74" s="317" t="s">
        <v>565</v>
      </c>
      <c r="I74" s="323" t="s">
        <v>1278</v>
      </c>
      <c r="J74" s="323">
        <v>368</v>
      </c>
      <c r="K74" s="324" t="s">
        <v>1279</v>
      </c>
      <c r="N74" s="320" t="s">
        <v>1280</v>
      </c>
      <c r="O74" s="320" t="s">
        <v>1281</v>
      </c>
      <c r="P74" s="320" t="s">
        <v>1282</v>
      </c>
    </row>
    <row r="75" spans="1:16" x14ac:dyDescent="0.35">
      <c r="A75" s="317" t="s">
        <v>1283</v>
      </c>
      <c r="B75" s="317" t="s">
        <v>1284</v>
      </c>
      <c r="C75" s="317" t="s">
        <v>1285</v>
      </c>
      <c r="D75" s="317" t="s">
        <v>1286</v>
      </c>
      <c r="E75" s="317" t="s">
        <v>564</v>
      </c>
      <c r="F75" s="317">
        <v>978</v>
      </c>
      <c r="G75" s="317" t="s">
        <v>565</v>
      </c>
      <c r="I75" s="323" t="s">
        <v>1287</v>
      </c>
      <c r="J75" s="323">
        <v>364</v>
      </c>
      <c r="K75" s="324" t="s">
        <v>1288</v>
      </c>
      <c r="N75" s="320" t="s">
        <v>1289</v>
      </c>
      <c r="O75" s="320" t="s">
        <v>1290</v>
      </c>
      <c r="P75" s="317" t="s">
        <v>198</v>
      </c>
    </row>
    <row r="76" spans="1:16" x14ac:dyDescent="0.35">
      <c r="A76" s="317" t="s">
        <v>1291</v>
      </c>
      <c r="B76" s="317" t="s">
        <v>1292</v>
      </c>
      <c r="C76" s="317" t="s">
        <v>1293</v>
      </c>
      <c r="D76" s="317" t="s">
        <v>1294</v>
      </c>
      <c r="E76" s="317" t="s">
        <v>564</v>
      </c>
      <c r="F76" s="317">
        <v>978</v>
      </c>
      <c r="G76" s="317" t="s">
        <v>565</v>
      </c>
      <c r="I76" s="323" t="s">
        <v>1295</v>
      </c>
      <c r="J76" s="323">
        <v>352</v>
      </c>
      <c r="K76" s="324" t="s">
        <v>1296</v>
      </c>
      <c r="N76" s="320" t="s">
        <v>1297</v>
      </c>
      <c r="O76" s="320" t="s">
        <v>1298</v>
      </c>
      <c r="P76" s="317" t="s">
        <v>1299</v>
      </c>
    </row>
    <row r="77" spans="1:16" x14ac:dyDescent="0.35">
      <c r="A77" s="317" t="s">
        <v>1300</v>
      </c>
      <c r="B77" s="317" t="s">
        <v>1301</v>
      </c>
      <c r="C77" s="317" t="s">
        <v>1302</v>
      </c>
      <c r="D77" s="317" t="s">
        <v>1303</v>
      </c>
      <c r="E77" s="317" t="s">
        <v>564</v>
      </c>
      <c r="F77" s="317">
        <v>978</v>
      </c>
      <c r="G77" s="317" t="s">
        <v>565</v>
      </c>
      <c r="I77" s="323" t="s">
        <v>1304</v>
      </c>
      <c r="J77" s="323">
        <v>0</v>
      </c>
      <c r="K77" s="324" t="s">
        <v>1305</v>
      </c>
    </row>
    <row r="78" spans="1:16" x14ac:dyDescent="0.35">
      <c r="A78" s="317" t="s">
        <v>1306</v>
      </c>
      <c r="B78" s="317" t="s">
        <v>1307</v>
      </c>
      <c r="C78" s="317" t="s">
        <v>1308</v>
      </c>
      <c r="D78" s="317" t="s">
        <v>1309</v>
      </c>
      <c r="E78" s="317" t="s">
        <v>564</v>
      </c>
      <c r="F78" s="317">
        <v>978</v>
      </c>
      <c r="G78" s="317" t="s">
        <v>565</v>
      </c>
      <c r="I78" s="323" t="s">
        <v>1310</v>
      </c>
      <c r="J78" s="323">
        <v>388</v>
      </c>
      <c r="K78" s="324" t="s">
        <v>1311</v>
      </c>
    </row>
    <row r="79" spans="1:16" x14ac:dyDescent="0.35">
      <c r="A79" s="317" t="s">
        <v>1312</v>
      </c>
      <c r="B79" s="317" t="s">
        <v>1313</v>
      </c>
      <c r="C79" s="317" t="s">
        <v>1314</v>
      </c>
      <c r="D79" s="317" t="s">
        <v>1315</v>
      </c>
      <c r="E79" s="317" t="s">
        <v>969</v>
      </c>
      <c r="F79" s="317">
        <v>950</v>
      </c>
      <c r="G79" s="317" t="s">
        <v>970</v>
      </c>
      <c r="I79" s="323" t="s">
        <v>1316</v>
      </c>
      <c r="J79" s="323">
        <v>400</v>
      </c>
      <c r="K79" s="324" t="s">
        <v>1317</v>
      </c>
    </row>
    <row r="80" spans="1:16" x14ac:dyDescent="0.35">
      <c r="A80" s="317" t="s">
        <v>1318</v>
      </c>
      <c r="B80" s="317" t="s">
        <v>1319</v>
      </c>
      <c r="C80" s="317" t="s">
        <v>1320</v>
      </c>
      <c r="D80" s="317" t="s">
        <v>1321</v>
      </c>
      <c r="E80" s="317" t="s">
        <v>1161</v>
      </c>
      <c r="F80" s="317">
        <v>270</v>
      </c>
      <c r="G80" s="317" t="s">
        <v>1162</v>
      </c>
      <c r="I80" s="323" t="s">
        <v>1322</v>
      </c>
      <c r="J80" s="323">
        <v>392</v>
      </c>
      <c r="K80" s="324" t="s">
        <v>1323</v>
      </c>
    </row>
    <row r="81" spans="1:11" x14ac:dyDescent="0.35">
      <c r="A81" s="317" t="s">
        <v>1324</v>
      </c>
      <c r="B81" s="317" t="s">
        <v>1325</v>
      </c>
      <c r="C81" s="317" t="s">
        <v>1326</v>
      </c>
      <c r="D81" s="317" t="s">
        <v>1327</v>
      </c>
      <c r="E81" s="317" t="s">
        <v>1125</v>
      </c>
      <c r="F81" s="317">
        <v>981</v>
      </c>
      <c r="G81" s="317" t="s">
        <v>1126</v>
      </c>
      <c r="I81" s="323" t="s">
        <v>1328</v>
      </c>
      <c r="J81" s="323">
        <v>404</v>
      </c>
      <c r="K81" s="324" t="s">
        <v>1329</v>
      </c>
    </row>
    <row r="82" spans="1:11" x14ac:dyDescent="0.35">
      <c r="A82" s="317" t="s">
        <v>1330</v>
      </c>
      <c r="B82" s="317" t="s">
        <v>1331</v>
      </c>
      <c r="C82" s="317" t="s">
        <v>1332</v>
      </c>
      <c r="D82" s="317" t="s">
        <v>1333</v>
      </c>
      <c r="E82" s="317" t="s">
        <v>564</v>
      </c>
      <c r="F82" s="317">
        <v>978</v>
      </c>
      <c r="G82" s="317" t="s">
        <v>565</v>
      </c>
      <c r="I82" s="323" t="s">
        <v>1334</v>
      </c>
      <c r="J82" s="323">
        <v>417</v>
      </c>
      <c r="K82" s="324" t="s">
        <v>1335</v>
      </c>
    </row>
    <row r="83" spans="1:11" x14ac:dyDescent="0.35">
      <c r="A83" s="317" t="s">
        <v>1336</v>
      </c>
      <c r="B83" s="317" t="s">
        <v>1337</v>
      </c>
      <c r="C83" s="317" t="s">
        <v>1338</v>
      </c>
      <c r="D83" s="317" t="s">
        <v>1339</v>
      </c>
      <c r="E83" s="317" t="s">
        <v>1143</v>
      </c>
      <c r="F83" s="317">
        <v>936</v>
      </c>
      <c r="G83" s="317" t="s">
        <v>1144</v>
      </c>
      <c r="I83" s="323" t="s">
        <v>958</v>
      </c>
      <c r="J83" s="323">
        <v>116</v>
      </c>
      <c r="K83" s="324" t="s">
        <v>959</v>
      </c>
    </row>
    <row r="84" spans="1:11" x14ac:dyDescent="0.35">
      <c r="A84" s="317" t="s">
        <v>1340</v>
      </c>
      <c r="B84" s="317" t="s">
        <v>1341</v>
      </c>
      <c r="C84" s="317" t="s">
        <v>1342</v>
      </c>
      <c r="D84" s="317" t="s">
        <v>1343</v>
      </c>
      <c r="E84" s="317" t="s">
        <v>1152</v>
      </c>
      <c r="F84" s="317">
        <v>292</v>
      </c>
      <c r="G84" s="317" t="s">
        <v>1153</v>
      </c>
      <c r="I84" s="323" t="s">
        <v>1069</v>
      </c>
      <c r="J84" s="323">
        <v>174</v>
      </c>
      <c r="K84" s="324" t="s">
        <v>1070</v>
      </c>
    </row>
    <row r="85" spans="1:11" x14ac:dyDescent="0.35">
      <c r="A85" s="317" t="s">
        <v>1344</v>
      </c>
      <c r="B85" s="317" t="s">
        <v>1345</v>
      </c>
      <c r="C85" s="317" t="s">
        <v>1346</v>
      </c>
      <c r="D85" s="317" t="s">
        <v>1347</v>
      </c>
      <c r="E85" s="317" t="s">
        <v>564</v>
      </c>
      <c r="F85" s="317">
        <v>978</v>
      </c>
      <c r="G85" s="317" t="s">
        <v>565</v>
      </c>
      <c r="I85" s="323" t="s">
        <v>1348</v>
      </c>
      <c r="J85" s="323">
        <v>408</v>
      </c>
      <c r="K85" s="324" t="s">
        <v>1349</v>
      </c>
    </row>
    <row r="86" spans="1:11" x14ac:dyDescent="0.35">
      <c r="A86" s="317" t="s">
        <v>1350</v>
      </c>
      <c r="B86" s="317" t="s">
        <v>1351</v>
      </c>
      <c r="C86" s="317" t="s">
        <v>1352</v>
      </c>
      <c r="D86" s="317" t="s">
        <v>1353</v>
      </c>
      <c r="E86" s="317" t="s">
        <v>1035</v>
      </c>
      <c r="F86" s="317">
        <v>208</v>
      </c>
      <c r="G86" s="317" t="s">
        <v>1036</v>
      </c>
      <c r="I86" s="323" t="s">
        <v>1354</v>
      </c>
      <c r="J86" s="323">
        <v>410</v>
      </c>
      <c r="K86" s="324" t="s">
        <v>1355</v>
      </c>
    </row>
    <row r="87" spans="1:11" x14ac:dyDescent="0.35">
      <c r="A87" s="317" t="s">
        <v>1356</v>
      </c>
      <c r="B87" s="317" t="s">
        <v>1357</v>
      </c>
      <c r="C87" s="317" t="s">
        <v>1358</v>
      </c>
      <c r="D87" s="317" t="s">
        <v>1359</v>
      </c>
      <c r="E87" s="317" t="s">
        <v>647</v>
      </c>
      <c r="F87" s="317">
        <v>951</v>
      </c>
      <c r="G87" s="317" t="s">
        <v>648</v>
      </c>
      <c r="I87" s="323" t="s">
        <v>1360</v>
      </c>
      <c r="J87" s="323">
        <v>414</v>
      </c>
      <c r="K87" s="324" t="s">
        <v>1361</v>
      </c>
    </row>
    <row r="88" spans="1:11" x14ac:dyDescent="0.35">
      <c r="A88" s="317" t="s">
        <v>1362</v>
      </c>
      <c r="B88" s="317" t="s">
        <v>1363</v>
      </c>
      <c r="C88" s="317" t="s">
        <v>1364</v>
      </c>
      <c r="D88" s="317" t="s">
        <v>1365</v>
      </c>
      <c r="E88" s="317" t="s">
        <v>564</v>
      </c>
      <c r="F88" s="317">
        <v>978</v>
      </c>
      <c r="G88" s="317" t="s">
        <v>565</v>
      </c>
      <c r="I88" s="323" t="s">
        <v>999</v>
      </c>
      <c r="J88" s="323">
        <v>136</v>
      </c>
      <c r="K88" s="324" t="s">
        <v>1000</v>
      </c>
    </row>
    <row r="89" spans="1:11" x14ac:dyDescent="0.35">
      <c r="A89" s="317" t="s">
        <v>1366</v>
      </c>
      <c r="B89" s="317" t="s">
        <v>1367</v>
      </c>
      <c r="C89" s="317" t="s">
        <v>1368</v>
      </c>
      <c r="D89" s="317" t="s">
        <v>1369</v>
      </c>
      <c r="E89" s="317" t="s">
        <v>174</v>
      </c>
      <c r="F89" s="317">
        <v>840</v>
      </c>
      <c r="G89" s="317" t="s">
        <v>529</v>
      </c>
      <c r="I89" s="323" t="s">
        <v>1370</v>
      </c>
      <c r="J89" s="323">
        <v>398</v>
      </c>
      <c r="K89" s="324" t="s">
        <v>1371</v>
      </c>
    </row>
    <row r="90" spans="1:11" x14ac:dyDescent="0.35">
      <c r="A90" s="317" t="s">
        <v>1372</v>
      </c>
      <c r="B90" s="317" t="s">
        <v>1373</v>
      </c>
      <c r="C90" s="317" t="s">
        <v>1374</v>
      </c>
      <c r="D90" s="317" t="s">
        <v>1375</v>
      </c>
      <c r="E90" s="317" t="s">
        <v>1179</v>
      </c>
      <c r="F90" s="317">
        <v>320</v>
      </c>
      <c r="G90" s="317" t="s">
        <v>1180</v>
      </c>
      <c r="I90" s="323" t="s">
        <v>1376</v>
      </c>
      <c r="J90" s="323">
        <v>418</v>
      </c>
      <c r="K90" s="324" t="s">
        <v>1377</v>
      </c>
    </row>
    <row r="91" spans="1:11" x14ac:dyDescent="0.35">
      <c r="A91" s="317" t="s">
        <v>1378</v>
      </c>
      <c r="B91" s="317" t="s">
        <v>1379</v>
      </c>
      <c r="C91" s="317" t="s">
        <v>1380</v>
      </c>
      <c r="D91" s="317" t="s">
        <v>1381</v>
      </c>
      <c r="E91" s="317" t="s">
        <v>1134</v>
      </c>
      <c r="F91" s="317">
        <v>0</v>
      </c>
      <c r="G91" s="317" t="s">
        <v>1135</v>
      </c>
      <c r="I91" s="323" t="s">
        <v>1382</v>
      </c>
      <c r="J91" s="323">
        <v>422</v>
      </c>
      <c r="K91" s="324" t="s">
        <v>1383</v>
      </c>
    </row>
    <row r="92" spans="1:11" x14ac:dyDescent="0.35">
      <c r="A92" s="317" t="s">
        <v>1384</v>
      </c>
      <c r="B92" s="317" t="s">
        <v>1385</v>
      </c>
      <c r="C92" s="317" t="s">
        <v>1386</v>
      </c>
      <c r="D92" s="317" t="s">
        <v>1387</v>
      </c>
      <c r="E92" s="317" t="s">
        <v>1170</v>
      </c>
      <c r="F92" s="317">
        <v>324</v>
      </c>
      <c r="G92" s="317" t="s">
        <v>1171</v>
      </c>
      <c r="I92" s="323" t="s">
        <v>1388</v>
      </c>
      <c r="J92" s="323">
        <v>144</v>
      </c>
      <c r="K92" s="324" t="s">
        <v>1389</v>
      </c>
    </row>
    <row r="93" spans="1:11" x14ac:dyDescent="0.35">
      <c r="A93" s="317" t="s">
        <v>1390</v>
      </c>
      <c r="B93" s="317" t="s">
        <v>1391</v>
      </c>
      <c r="C93" s="317" t="s">
        <v>1392</v>
      </c>
      <c r="D93" s="317" t="s">
        <v>1393</v>
      </c>
      <c r="E93" s="317" t="s">
        <v>832</v>
      </c>
      <c r="F93" s="317">
        <v>952</v>
      </c>
      <c r="G93" s="317" t="s">
        <v>833</v>
      </c>
      <c r="I93" s="323" t="s">
        <v>1394</v>
      </c>
      <c r="J93" s="323">
        <v>430</v>
      </c>
      <c r="K93" s="324" t="s">
        <v>1395</v>
      </c>
    </row>
    <row r="94" spans="1:11" x14ac:dyDescent="0.35">
      <c r="A94" s="317" t="s">
        <v>1396</v>
      </c>
      <c r="B94" s="317" t="s">
        <v>1397</v>
      </c>
      <c r="C94" s="317" t="s">
        <v>1398</v>
      </c>
      <c r="D94" s="317" t="s">
        <v>1399</v>
      </c>
      <c r="E94" s="317" t="s">
        <v>1188</v>
      </c>
      <c r="F94" s="317">
        <v>328</v>
      </c>
      <c r="G94" s="317" t="s">
        <v>1189</v>
      </c>
      <c r="I94" s="323" t="s">
        <v>1400</v>
      </c>
      <c r="J94" s="323">
        <v>426</v>
      </c>
      <c r="K94" s="324" t="s">
        <v>1401</v>
      </c>
    </row>
    <row r="95" spans="1:11" x14ac:dyDescent="0.35">
      <c r="A95" s="317" t="s">
        <v>1402</v>
      </c>
      <c r="B95" s="317" t="s">
        <v>1403</v>
      </c>
      <c r="C95" s="317" t="s">
        <v>1404</v>
      </c>
      <c r="D95" s="317" t="s">
        <v>1405</v>
      </c>
      <c r="E95" s="317" t="s">
        <v>1222</v>
      </c>
      <c r="F95" s="317">
        <v>332</v>
      </c>
      <c r="G95" s="317" t="s">
        <v>1223</v>
      </c>
      <c r="I95" s="323" t="s">
        <v>1406</v>
      </c>
      <c r="J95" s="323">
        <v>434</v>
      </c>
      <c r="K95" s="324" t="s">
        <v>1407</v>
      </c>
    </row>
    <row r="96" spans="1:11" x14ac:dyDescent="0.35">
      <c r="A96" s="317" t="s">
        <v>1408</v>
      </c>
      <c r="B96" s="317" t="s">
        <v>1409</v>
      </c>
      <c r="C96" s="317" t="s">
        <v>1410</v>
      </c>
      <c r="D96" s="317" t="s">
        <v>1411</v>
      </c>
      <c r="I96" s="323" t="s">
        <v>1412</v>
      </c>
      <c r="J96" s="323">
        <v>504</v>
      </c>
      <c r="K96" s="324" t="s">
        <v>1413</v>
      </c>
    </row>
    <row r="97" spans="1:11" x14ac:dyDescent="0.35">
      <c r="A97" s="317" t="s">
        <v>1414</v>
      </c>
      <c r="B97" s="317" t="s">
        <v>1415</v>
      </c>
      <c r="C97" s="317" t="s">
        <v>1416</v>
      </c>
      <c r="D97" s="317" t="s">
        <v>1417</v>
      </c>
      <c r="E97" s="317" t="s">
        <v>1206</v>
      </c>
      <c r="F97" s="317">
        <v>340</v>
      </c>
      <c r="G97" s="317" t="s">
        <v>1207</v>
      </c>
      <c r="I97" s="323" t="s">
        <v>1418</v>
      </c>
      <c r="J97" s="323">
        <v>498</v>
      </c>
      <c r="K97" s="324" t="s">
        <v>1419</v>
      </c>
    </row>
    <row r="98" spans="1:11" x14ac:dyDescent="0.35">
      <c r="A98" s="317" t="s">
        <v>1420</v>
      </c>
      <c r="B98" s="317" t="s">
        <v>1421</v>
      </c>
      <c r="C98" s="317" t="s">
        <v>1422</v>
      </c>
      <c r="D98" s="317" t="s">
        <v>1423</v>
      </c>
      <c r="E98" s="317" t="s">
        <v>1197</v>
      </c>
      <c r="F98" s="317">
        <v>344</v>
      </c>
      <c r="G98" s="317" t="s">
        <v>1198</v>
      </c>
      <c r="I98" s="323" t="s">
        <v>1424</v>
      </c>
      <c r="J98" s="323">
        <v>969</v>
      </c>
      <c r="K98" s="324" t="s">
        <v>1425</v>
      </c>
    </row>
    <row r="99" spans="1:11" x14ac:dyDescent="0.35">
      <c r="A99" s="317" t="s">
        <v>1426</v>
      </c>
      <c r="B99" s="317" t="s">
        <v>1427</v>
      </c>
      <c r="C99" s="317" t="s">
        <v>1428</v>
      </c>
      <c r="D99" s="317" t="s">
        <v>1429</v>
      </c>
      <c r="E99" s="317" t="s">
        <v>1233</v>
      </c>
      <c r="F99" s="317">
        <v>348</v>
      </c>
      <c r="G99" s="317" t="s">
        <v>1234</v>
      </c>
      <c r="I99" s="323" t="s">
        <v>1430</v>
      </c>
      <c r="J99" s="323">
        <v>807</v>
      </c>
      <c r="K99" s="324" t="s">
        <v>1431</v>
      </c>
    </row>
    <row r="100" spans="1:11" x14ac:dyDescent="0.35">
      <c r="A100" s="317" t="s">
        <v>1432</v>
      </c>
      <c r="B100" s="317" t="s">
        <v>1433</v>
      </c>
      <c r="C100" s="317" t="s">
        <v>1434</v>
      </c>
      <c r="D100" s="317" t="s">
        <v>1435</v>
      </c>
      <c r="E100" s="317" t="s">
        <v>1295</v>
      </c>
      <c r="F100" s="317">
        <v>352</v>
      </c>
      <c r="G100" s="317" t="s">
        <v>1296</v>
      </c>
      <c r="I100" s="323" t="s">
        <v>1436</v>
      </c>
      <c r="J100" s="323">
        <v>104</v>
      </c>
      <c r="K100" s="324" t="s">
        <v>1437</v>
      </c>
    </row>
    <row r="101" spans="1:11" x14ac:dyDescent="0.35">
      <c r="A101" s="317" t="s">
        <v>1438</v>
      </c>
      <c r="B101" s="317" t="s">
        <v>1439</v>
      </c>
      <c r="C101" s="317" t="s">
        <v>1440</v>
      </c>
      <c r="D101" s="317" t="s">
        <v>1441</v>
      </c>
      <c r="E101" s="317" t="s">
        <v>1269</v>
      </c>
      <c r="F101" s="317">
        <v>356</v>
      </c>
      <c r="G101" s="317" t="s">
        <v>1270</v>
      </c>
      <c r="I101" s="323" t="s">
        <v>1442</v>
      </c>
      <c r="J101" s="323">
        <v>496</v>
      </c>
      <c r="K101" s="324" t="s">
        <v>1443</v>
      </c>
    </row>
    <row r="102" spans="1:11" x14ac:dyDescent="0.35">
      <c r="A102" s="317" t="s">
        <v>1444</v>
      </c>
      <c r="B102" s="317" t="s">
        <v>1445</v>
      </c>
      <c r="C102" s="317" t="s">
        <v>1446</v>
      </c>
      <c r="D102" s="317" t="s">
        <v>1447</v>
      </c>
      <c r="E102" s="317" t="s">
        <v>1242</v>
      </c>
      <c r="F102" s="317">
        <v>360</v>
      </c>
      <c r="G102" s="317" t="s">
        <v>1243</v>
      </c>
      <c r="I102" s="323" t="s">
        <v>1448</v>
      </c>
      <c r="J102" s="323">
        <v>446</v>
      </c>
      <c r="K102" s="324" t="s">
        <v>1449</v>
      </c>
    </row>
    <row r="103" spans="1:11" x14ac:dyDescent="0.35">
      <c r="A103" s="317" t="s">
        <v>1450</v>
      </c>
      <c r="B103" s="317" t="s">
        <v>1451</v>
      </c>
      <c r="C103" s="317" t="s">
        <v>1452</v>
      </c>
      <c r="D103" s="317" t="s">
        <v>1453</v>
      </c>
      <c r="E103" s="317" t="s">
        <v>1287</v>
      </c>
      <c r="F103" s="317">
        <v>364</v>
      </c>
      <c r="G103" s="317" t="s">
        <v>1288</v>
      </c>
      <c r="I103" s="323" t="s">
        <v>1454</v>
      </c>
      <c r="J103" s="323">
        <v>478</v>
      </c>
      <c r="K103" s="324" t="s">
        <v>1455</v>
      </c>
    </row>
    <row r="104" spans="1:11" x14ac:dyDescent="0.35">
      <c r="A104" s="317" t="s">
        <v>1456</v>
      </c>
      <c r="B104" s="317" t="s">
        <v>1457</v>
      </c>
      <c r="C104" s="317" t="s">
        <v>1458</v>
      </c>
      <c r="D104" s="317" t="s">
        <v>1459</v>
      </c>
      <c r="E104" s="317" t="s">
        <v>1278</v>
      </c>
      <c r="F104" s="317">
        <v>368</v>
      </c>
      <c r="G104" s="317" t="s">
        <v>1279</v>
      </c>
      <c r="I104" s="323" t="s">
        <v>1460</v>
      </c>
      <c r="J104" s="323">
        <v>480</v>
      </c>
      <c r="K104" s="324" t="s">
        <v>1461</v>
      </c>
    </row>
    <row r="105" spans="1:11" x14ac:dyDescent="0.35">
      <c r="A105" s="317" t="s">
        <v>1462</v>
      </c>
      <c r="B105" s="317" t="s">
        <v>1463</v>
      </c>
      <c r="C105" s="317" t="s">
        <v>1464</v>
      </c>
      <c r="D105" s="317" t="s">
        <v>1465</v>
      </c>
      <c r="E105" s="317" t="s">
        <v>564</v>
      </c>
      <c r="F105" s="317">
        <v>978</v>
      </c>
      <c r="G105" s="317" t="s">
        <v>565</v>
      </c>
      <c r="I105" s="323" t="s">
        <v>1466</v>
      </c>
      <c r="J105" s="323">
        <v>462</v>
      </c>
      <c r="K105" s="324" t="s">
        <v>1467</v>
      </c>
    </row>
    <row r="106" spans="1:11" x14ac:dyDescent="0.35">
      <c r="A106" s="317" t="s">
        <v>1468</v>
      </c>
      <c r="B106" s="317" t="s">
        <v>1469</v>
      </c>
      <c r="C106" s="317" t="s">
        <v>1470</v>
      </c>
      <c r="D106" s="317" t="s">
        <v>1471</v>
      </c>
      <c r="E106" s="317" t="s">
        <v>1260</v>
      </c>
      <c r="F106" s="317">
        <v>0</v>
      </c>
      <c r="G106" s="317" t="s">
        <v>1261</v>
      </c>
      <c r="I106" s="323" t="s">
        <v>1472</v>
      </c>
      <c r="J106" s="323">
        <v>454</v>
      </c>
      <c r="K106" s="324" t="s">
        <v>1473</v>
      </c>
    </row>
    <row r="107" spans="1:11" x14ac:dyDescent="0.35">
      <c r="A107" s="317" t="s">
        <v>1474</v>
      </c>
      <c r="B107" s="317" t="s">
        <v>1475</v>
      </c>
      <c r="C107" s="317" t="s">
        <v>1476</v>
      </c>
      <c r="D107" s="317" t="s">
        <v>1477</v>
      </c>
      <c r="E107" s="317" t="s">
        <v>1251</v>
      </c>
      <c r="F107" s="317">
        <v>376</v>
      </c>
      <c r="G107" s="317" t="s">
        <v>1252</v>
      </c>
      <c r="I107" s="323" t="s">
        <v>1478</v>
      </c>
      <c r="J107" s="323">
        <v>484</v>
      </c>
      <c r="K107" s="324" t="s">
        <v>1479</v>
      </c>
    </row>
    <row r="108" spans="1:11" x14ac:dyDescent="0.35">
      <c r="A108" s="317" t="s">
        <v>1480</v>
      </c>
      <c r="B108" s="317" t="s">
        <v>1481</v>
      </c>
      <c r="C108" s="317" t="s">
        <v>1482</v>
      </c>
      <c r="D108" s="317" t="s">
        <v>1483</v>
      </c>
      <c r="E108" s="317" t="s">
        <v>564</v>
      </c>
      <c r="F108" s="317">
        <v>978</v>
      </c>
      <c r="G108" s="317" t="s">
        <v>565</v>
      </c>
      <c r="I108" s="323" t="s">
        <v>1484</v>
      </c>
      <c r="J108" s="323">
        <v>458</v>
      </c>
      <c r="K108" s="324" t="s">
        <v>1485</v>
      </c>
    </row>
    <row r="109" spans="1:11" x14ac:dyDescent="0.35">
      <c r="A109" s="317" t="s">
        <v>1486</v>
      </c>
      <c r="B109" s="317" t="s">
        <v>1487</v>
      </c>
      <c r="C109" s="317" t="s">
        <v>1488</v>
      </c>
      <c r="D109" s="317" t="s">
        <v>1489</v>
      </c>
      <c r="E109" s="317" t="s">
        <v>1310</v>
      </c>
      <c r="F109" s="317">
        <v>388</v>
      </c>
      <c r="G109" s="317" t="s">
        <v>1311</v>
      </c>
      <c r="I109" s="323" t="s">
        <v>1490</v>
      </c>
      <c r="J109" s="323">
        <v>943</v>
      </c>
      <c r="K109" s="324" t="s">
        <v>1491</v>
      </c>
    </row>
    <row r="110" spans="1:11" x14ac:dyDescent="0.35">
      <c r="A110" s="317" t="s">
        <v>1492</v>
      </c>
      <c r="B110" s="317" t="s">
        <v>1493</v>
      </c>
      <c r="C110" s="317" t="s">
        <v>1494</v>
      </c>
      <c r="D110" s="317" t="s">
        <v>1495</v>
      </c>
      <c r="E110" s="317" t="s">
        <v>1322</v>
      </c>
      <c r="F110" s="317">
        <v>392</v>
      </c>
      <c r="G110" s="317" t="s">
        <v>1323</v>
      </c>
      <c r="I110" s="323" t="s">
        <v>1496</v>
      </c>
      <c r="J110" s="323">
        <v>516</v>
      </c>
      <c r="K110" s="324" t="s">
        <v>1497</v>
      </c>
    </row>
    <row r="111" spans="1:11" x14ac:dyDescent="0.35">
      <c r="A111" s="317" t="s">
        <v>1498</v>
      </c>
      <c r="B111" s="317" t="s">
        <v>1499</v>
      </c>
      <c r="C111" s="317" t="s">
        <v>1500</v>
      </c>
      <c r="D111" s="317" t="s">
        <v>1501</v>
      </c>
      <c r="E111" s="317" t="s">
        <v>1304</v>
      </c>
      <c r="F111" s="317">
        <v>0</v>
      </c>
      <c r="G111" s="317" t="s">
        <v>1305</v>
      </c>
      <c r="I111" s="323" t="s">
        <v>1502</v>
      </c>
      <c r="J111" s="323">
        <v>566</v>
      </c>
      <c r="K111" s="324" t="s">
        <v>1503</v>
      </c>
    </row>
    <row r="112" spans="1:11" x14ac:dyDescent="0.35">
      <c r="A112" s="317" t="s">
        <v>1504</v>
      </c>
      <c r="B112" s="317" t="s">
        <v>1505</v>
      </c>
      <c r="C112" s="317" t="s">
        <v>1506</v>
      </c>
      <c r="D112" s="317" t="s">
        <v>1507</v>
      </c>
      <c r="E112" s="317" t="s">
        <v>1316</v>
      </c>
      <c r="F112" s="317">
        <v>400</v>
      </c>
      <c r="G112" s="317" t="s">
        <v>1317</v>
      </c>
      <c r="I112" s="323" t="s">
        <v>1508</v>
      </c>
      <c r="J112" s="323">
        <v>558</v>
      </c>
      <c r="K112" s="324" t="s">
        <v>1509</v>
      </c>
    </row>
    <row r="113" spans="1:11" x14ac:dyDescent="0.35">
      <c r="A113" s="317" t="s">
        <v>1510</v>
      </c>
      <c r="B113" s="317" t="s">
        <v>1511</v>
      </c>
      <c r="C113" s="317" t="s">
        <v>1512</v>
      </c>
      <c r="D113" s="317" t="s">
        <v>1513</v>
      </c>
      <c r="E113" s="317" t="s">
        <v>1370</v>
      </c>
      <c r="F113" s="317">
        <v>398</v>
      </c>
      <c r="G113" s="317" t="s">
        <v>1371</v>
      </c>
      <c r="I113" s="323" t="s">
        <v>1514</v>
      </c>
      <c r="J113" s="323">
        <v>578</v>
      </c>
      <c r="K113" s="324" t="s">
        <v>1515</v>
      </c>
    </row>
    <row r="114" spans="1:11" x14ac:dyDescent="0.35">
      <c r="A114" s="317" t="s">
        <v>1516</v>
      </c>
      <c r="B114" s="317" t="s">
        <v>1517</v>
      </c>
      <c r="C114" s="317" t="s">
        <v>1518</v>
      </c>
      <c r="D114" s="317" t="s">
        <v>1519</v>
      </c>
      <c r="E114" s="317" t="s">
        <v>1328</v>
      </c>
      <c r="F114" s="317">
        <v>404</v>
      </c>
      <c r="G114" s="317" t="s">
        <v>1329</v>
      </c>
      <c r="I114" s="323" t="s">
        <v>1520</v>
      </c>
      <c r="J114" s="323">
        <v>524</v>
      </c>
      <c r="K114" s="324" t="s">
        <v>1521</v>
      </c>
    </row>
    <row r="115" spans="1:11" x14ac:dyDescent="0.35">
      <c r="A115" s="317" t="s">
        <v>1522</v>
      </c>
      <c r="B115" s="317" t="s">
        <v>1523</v>
      </c>
      <c r="C115" s="317" t="s">
        <v>1524</v>
      </c>
      <c r="D115" s="317" t="s">
        <v>1525</v>
      </c>
      <c r="I115" s="323" t="s">
        <v>1526</v>
      </c>
      <c r="J115" s="323">
        <v>554</v>
      </c>
      <c r="K115" s="324" t="s">
        <v>1527</v>
      </c>
    </row>
    <row r="116" spans="1:11" x14ac:dyDescent="0.35">
      <c r="A116" s="317" t="s">
        <v>1528</v>
      </c>
      <c r="B116" s="317" t="s">
        <v>1529</v>
      </c>
      <c r="C116" s="317" t="s">
        <v>1530</v>
      </c>
      <c r="D116" s="317" t="s">
        <v>1531</v>
      </c>
      <c r="E116" s="317" t="s">
        <v>1348</v>
      </c>
      <c r="F116" s="317">
        <v>408</v>
      </c>
      <c r="G116" s="317" t="s">
        <v>1349</v>
      </c>
      <c r="I116" s="323" t="s">
        <v>1532</v>
      </c>
      <c r="J116" s="323">
        <v>512</v>
      </c>
      <c r="K116" s="324" t="s">
        <v>1533</v>
      </c>
    </row>
    <row r="117" spans="1:11" x14ac:dyDescent="0.35">
      <c r="A117" s="317" t="s">
        <v>1534</v>
      </c>
      <c r="B117" s="317" t="s">
        <v>1535</v>
      </c>
      <c r="C117" s="317" t="s">
        <v>1536</v>
      </c>
      <c r="D117" s="317" t="s">
        <v>1537</v>
      </c>
      <c r="E117" s="317" t="s">
        <v>1354</v>
      </c>
      <c r="F117" s="317">
        <v>410</v>
      </c>
      <c r="G117" s="317" t="s">
        <v>1355</v>
      </c>
      <c r="I117" s="323" t="s">
        <v>1538</v>
      </c>
      <c r="J117" s="323">
        <v>590</v>
      </c>
      <c r="K117" s="324" t="s">
        <v>1539</v>
      </c>
    </row>
    <row r="118" spans="1:11" x14ac:dyDescent="0.35">
      <c r="A118" s="317" t="s">
        <v>1540</v>
      </c>
      <c r="B118" s="317" t="s">
        <v>1541</v>
      </c>
      <c r="C118" s="317" t="s">
        <v>1542</v>
      </c>
      <c r="D118" s="317" t="s">
        <v>499</v>
      </c>
      <c r="E118" s="317" t="s">
        <v>564</v>
      </c>
      <c r="F118" s="317">
        <v>978</v>
      </c>
      <c r="G118" s="317" t="s">
        <v>565</v>
      </c>
      <c r="I118" s="323" t="s">
        <v>1543</v>
      </c>
      <c r="J118" s="323">
        <v>604</v>
      </c>
      <c r="K118" s="324" t="s">
        <v>1544</v>
      </c>
    </row>
    <row r="119" spans="1:11" x14ac:dyDescent="0.35">
      <c r="A119" s="317" t="s">
        <v>1545</v>
      </c>
      <c r="B119" s="317" t="s">
        <v>1546</v>
      </c>
      <c r="C119" s="317" t="s">
        <v>1547</v>
      </c>
      <c r="D119" s="317" t="s">
        <v>1548</v>
      </c>
      <c r="E119" s="317" t="s">
        <v>1360</v>
      </c>
      <c r="F119" s="317">
        <v>414</v>
      </c>
      <c r="G119" s="317" t="s">
        <v>1361</v>
      </c>
      <c r="I119" s="323" t="s">
        <v>1549</v>
      </c>
      <c r="J119" s="323">
        <v>598</v>
      </c>
      <c r="K119" s="324" t="s">
        <v>1550</v>
      </c>
    </row>
    <row r="120" spans="1:11" x14ac:dyDescent="0.35">
      <c r="A120" s="317" t="s">
        <v>1551</v>
      </c>
      <c r="B120" s="317" t="s">
        <v>1552</v>
      </c>
      <c r="C120" s="317" t="s">
        <v>1553</v>
      </c>
      <c r="D120" s="317" t="s">
        <v>1554</v>
      </c>
      <c r="E120" s="317" t="s">
        <v>1334</v>
      </c>
      <c r="F120" s="317">
        <v>417</v>
      </c>
      <c r="G120" s="317" t="s">
        <v>1335</v>
      </c>
      <c r="I120" s="323" t="s">
        <v>1555</v>
      </c>
      <c r="J120" s="323">
        <v>608</v>
      </c>
      <c r="K120" s="324" t="s">
        <v>1556</v>
      </c>
    </row>
    <row r="121" spans="1:11" x14ac:dyDescent="0.35">
      <c r="A121" s="317" t="s">
        <v>1557</v>
      </c>
      <c r="B121" s="317" t="s">
        <v>1558</v>
      </c>
      <c r="C121" s="317" t="s">
        <v>1559</v>
      </c>
      <c r="D121" s="317" t="s">
        <v>1560</v>
      </c>
      <c r="E121" s="317" t="s">
        <v>1376</v>
      </c>
      <c r="F121" s="317">
        <v>418</v>
      </c>
      <c r="G121" s="317" t="s">
        <v>1377</v>
      </c>
      <c r="I121" s="323" t="s">
        <v>1561</v>
      </c>
      <c r="J121" s="323">
        <v>586</v>
      </c>
      <c r="K121" s="324" t="s">
        <v>1562</v>
      </c>
    </row>
    <row r="122" spans="1:11" x14ac:dyDescent="0.35">
      <c r="A122" s="317" t="s">
        <v>1563</v>
      </c>
      <c r="B122" s="317" t="s">
        <v>1564</v>
      </c>
      <c r="C122" s="317" t="s">
        <v>1565</v>
      </c>
      <c r="D122" s="317" t="s">
        <v>1566</v>
      </c>
      <c r="E122" s="317" t="s">
        <v>564</v>
      </c>
      <c r="F122" s="317">
        <v>978</v>
      </c>
      <c r="G122" s="317" t="s">
        <v>565</v>
      </c>
      <c r="I122" s="323" t="s">
        <v>1567</v>
      </c>
      <c r="J122" s="323">
        <v>985</v>
      </c>
      <c r="K122" s="324" t="s">
        <v>1568</v>
      </c>
    </row>
    <row r="123" spans="1:11" x14ac:dyDescent="0.35">
      <c r="A123" s="317" t="s">
        <v>1569</v>
      </c>
      <c r="B123" s="317" t="s">
        <v>1570</v>
      </c>
      <c r="C123" s="317" t="s">
        <v>1571</v>
      </c>
      <c r="D123" s="317" t="s">
        <v>1572</v>
      </c>
      <c r="E123" s="317" t="s">
        <v>1382</v>
      </c>
      <c r="F123" s="317">
        <v>422</v>
      </c>
      <c r="G123" s="317" t="s">
        <v>1383</v>
      </c>
      <c r="I123" s="323" t="s">
        <v>1573</v>
      </c>
      <c r="J123" s="323">
        <v>600</v>
      </c>
      <c r="K123" s="324" t="s">
        <v>1574</v>
      </c>
    </row>
    <row r="124" spans="1:11" x14ac:dyDescent="0.35">
      <c r="A124" s="317" t="s">
        <v>1575</v>
      </c>
      <c r="B124" s="317" t="s">
        <v>1576</v>
      </c>
      <c r="C124" s="317" t="s">
        <v>1577</v>
      </c>
      <c r="D124" s="317" t="s">
        <v>1578</v>
      </c>
      <c r="E124" s="317" t="s">
        <v>1400</v>
      </c>
      <c r="F124" s="317">
        <v>426</v>
      </c>
      <c r="G124" s="317" t="s">
        <v>1401</v>
      </c>
      <c r="I124" s="323" t="s">
        <v>1579</v>
      </c>
      <c r="J124" s="323">
        <v>634</v>
      </c>
      <c r="K124" s="324" t="s">
        <v>1580</v>
      </c>
    </row>
    <row r="125" spans="1:11" x14ac:dyDescent="0.35">
      <c r="A125" s="317" t="s">
        <v>1581</v>
      </c>
      <c r="B125" s="317" t="s">
        <v>1582</v>
      </c>
      <c r="C125" s="317" t="s">
        <v>1583</v>
      </c>
      <c r="D125" s="317" t="s">
        <v>1584</v>
      </c>
      <c r="E125" s="317" t="s">
        <v>1394</v>
      </c>
      <c r="F125" s="317">
        <v>430</v>
      </c>
      <c r="G125" s="317" t="s">
        <v>1395</v>
      </c>
      <c r="I125" s="323" t="s">
        <v>1585</v>
      </c>
      <c r="J125" s="323">
        <v>946</v>
      </c>
      <c r="K125" s="324" t="s">
        <v>1586</v>
      </c>
    </row>
    <row r="126" spans="1:11" x14ac:dyDescent="0.35">
      <c r="A126" s="317" t="s">
        <v>1587</v>
      </c>
      <c r="B126" s="317" t="s">
        <v>1588</v>
      </c>
      <c r="C126" s="317" t="s">
        <v>1589</v>
      </c>
      <c r="D126" s="317" t="s">
        <v>1590</v>
      </c>
      <c r="E126" s="317" t="s">
        <v>1406</v>
      </c>
      <c r="F126" s="317">
        <v>434</v>
      </c>
      <c r="G126" s="317" t="s">
        <v>1407</v>
      </c>
      <c r="I126" s="323" t="s">
        <v>1591</v>
      </c>
      <c r="J126" s="323">
        <v>941</v>
      </c>
      <c r="K126" s="324" t="s">
        <v>1592</v>
      </c>
    </row>
    <row r="127" spans="1:11" x14ac:dyDescent="0.35">
      <c r="A127" s="317" t="s">
        <v>1593</v>
      </c>
      <c r="B127" s="317" t="s">
        <v>1594</v>
      </c>
      <c r="C127" s="317" t="s">
        <v>1595</v>
      </c>
      <c r="D127" s="317" t="s">
        <v>1596</v>
      </c>
      <c r="E127" s="317" t="s">
        <v>949</v>
      </c>
      <c r="F127" s="317">
        <v>756</v>
      </c>
      <c r="G127" s="317" t="s">
        <v>950</v>
      </c>
      <c r="I127" s="323" t="s">
        <v>1597</v>
      </c>
      <c r="J127" s="323">
        <v>643</v>
      </c>
      <c r="K127" s="324" t="s">
        <v>1598</v>
      </c>
    </row>
    <row r="128" spans="1:11" x14ac:dyDescent="0.35">
      <c r="A128" s="317" t="s">
        <v>1599</v>
      </c>
      <c r="B128" s="317" t="s">
        <v>1600</v>
      </c>
      <c r="C128" s="317" t="s">
        <v>1601</v>
      </c>
      <c r="D128" s="317" t="s">
        <v>1602</v>
      </c>
      <c r="E128" s="317" t="s">
        <v>564</v>
      </c>
      <c r="F128" s="317">
        <v>978</v>
      </c>
      <c r="G128" s="317" t="s">
        <v>565</v>
      </c>
      <c r="I128" s="323" t="s">
        <v>1603</v>
      </c>
      <c r="J128" s="323">
        <v>646</v>
      </c>
      <c r="K128" s="324" t="s">
        <v>1604</v>
      </c>
    </row>
    <row r="129" spans="1:11" x14ac:dyDescent="0.35">
      <c r="A129" s="317" t="s">
        <v>1605</v>
      </c>
      <c r="B129" s="317" t="s">
        <v>1606</v>
      </c>
      <c r="C129" s="317" t="s">
        <v>1607</v>
      </c>
      <c r="D129" s="317" t="s">
        <v>1608</v>
      </c>
      <c r="E129" s="317" t="s">
        <v>564</v>
      </c>
      <c r="F129" s="317">
        <v>978</v>
      </c>
      <c r="G129" s="317" t="s">
        <v>565</v>
      </c>
      <c r="I129" s="323" t="s">
        <v>1609</v>
      </c>
      <c r="J129" s="323">
        <v>682</v>
      </c>
      <c r="K129" s="324" t="s">
        <v>1610</v>
      </c>
    </row>
    <row r="130" spans="1:11" x14ac:dyDescent="0.35">
      <c r="A130" s="317" t="s">
        <v>1611</v>
      </c>
      <c r="B130" s="317" t="s">
        <v>1612</v>
      </c>
      <c r="C130" s="317" t="s">
        <v>1613</v>
      </c>
      <c r="D130" s="317" t="s">
        <v>1614</v>
      </c>
      <c r="E130" s="317" t="s">
        <v>1448</v>
      </c>
      <c r="F130" s="317">
        <v>446</v>
      </c>
      <c r="G130" s="317" t="s">
        <v>1449</v>
      </c>
      <c r="I130" s="323" t="s">
        <v>1615</v>
      </c>
      <c r="J130" s="323">
        <v>90</v>
      </c>
      <c r="K130" s="324" t="s">
        <v>1616</v>
      </c>
    </row>
    <row r="131" spans="1:11" x14ac:dyDescent="0.35">
      <c r="A131" s="317" t="s">
        <v>1617</v>
      </c>
      <c r="B131" s="317" t="s">
        <v>1618</v>
      </c>
      <c r="C131" s="317" t="s">
        <v>1430</v>
      </c>
      <c r="D131" s="317" t="s">
        <v>1619</v>
      </c>
      <c r="E131" s="317" t="s">
        <v>1430</v>
      </c>
      <c r="F131" s="317">
        <v>807</v>
      </c>
      <c r="G131" s="317" t="s">
        <v>1431</v>
      </c>
      <c r="I131" s="323" t="s">
        <v>1620</v>
      </c>
      <c r="J131" s="323">
        <v>690</v>
      </c>
      <c r="K131" s="324" t="s">
        <v>1621</v>
      </c>
    </row>
    <row r="132" spans="1:11" x14ac:dyDescent="0.35">
      <c r="A132" s="317" t="s">
        <v>1622</v>
      </c>
      <c r="B132" s="317" t="s">
        <v>1623</v>
      </c>
      <c r="C132" s="317" t="s">
        <v>1624</v>
      </c>
      <c r="D132" s="317" t="s">
        <v>1625</v>
      </c>
      <c r="E132" s="317" t="s">
        <v>1424</v>
      </c>
      <c r="F132" s="317">
        <v>969</v>
      </c>
      <c r="G132" s="317" t="s">
        <v>1425</v>
      </c>
      <c r="I132" s="323" t="s">
        <v>1626</v>
      </c>
      <c r="J132" s="323">
        <v>938</v>
      </c>
      <c r="K132" s="324" t="s">
        <v>1627</v>
      </c>
    </row>
    <row r="133" spans="1:11" x14ac:dyDescent="0.35">
      <c r="A133" s="317" t="s">
        <v>1628</v>
      </c>
      <c r="B133" s="317" t="s">
        <v>1629</v>
      </c>
      <c r="C133" s="317" t="s">
        <v>1630</v>
      </c>
      <c r="D133" s="317" t="s">
        <v>1631</v>
      </c>
      <c r="E133" s="317" t="s">
        <v>1472</v>
      </c>
      <c r="F133" s="317">
        <v>454</v>
      </c>
      <c r="G133" s="317" t="s">
        <v>1473</v>
      </c>
      <c r="I133" s="323" t="s">
        <v>1632</v>
      </c>
      <c r="J133" s="323">
        <v>752</v>
      </c>
      <c r="K133" s="324" t="s">
        <v>1633</v>
      </c>
    </row>
    <row r="134" spans="1:11" x14ac:dyDescent="0.35">
      <c r="A134" s="317" t="s">
        <v>1634</v>
      </c>
      <c r="B134" s="317" t="s">
        <v>1635</v>
      </c>
      <c r="C134" s="317" t="s">
        <v>1636</v>
      </c>
      <c r="D134" s="317" t="s">
        <v>1637</v>
      </c>
      <c r="E134" s="317" t="s">
        <v>1484</v>
      </c>
      <c r="F134" s="317">
        <v>458</v>
      </c>
      <c r="G134" s="317" t="s">
        <v>1485</v>
      </c>
      <c r="I134" s="323" t="s">
        <v>1638</v>
      </c>
      <c r="J134" s="323">
        <v>702</v>
      </c>
      <c r="K134" s="324" t="s">
        <v>1639</v>
      </c>
    </row>
    <row r="135" spans="1:11" x14ac:dyDescent="0.35">
      <c r="A135" s="317" t="s">
        <v>1640</v>
      </c>
      <c r="B135" s="317" t="s">
        <v>1641</v>
      </c>
      <c r="C135" s="317" t="s">
        <v>1642</v>
      </c>
      <c r="D135" s="317" t="s">
        <v>1643</v>
      </c>
      <c r="E135" s="317" t="s">
        <v>1466</v>
      </c>
      <c r="F135" s="317">
        <v>462</v>
      </c>
      <c r="G135" s="317" t="s">
        <v>1467</v>
      </c>
      <c r="I135" s="323" t="s">
        <v>1644</v>
      </c>
      <c r="J135" s="323">
        <v>654</v>
      </c>
      <c r="K135" s="324" t="s">
        <v>1645</v>
      </c>
    </row>
    <row r="136" spans="1:11" x14ac:dyDescent="0.35">
      <c r="A136" s="317" t="s">
        <v>1646</v>
      </c>
      <c r="B136" s="317" t="s">
        <v>1647</v>
      </c>
      <c r="C136" s="317" t="s">
        <v>1648</v>
      </c>
      <c r="D136" s="317" t="s">
        <v>1649</v>
      </c>
      <c r="E136" s="317" t="s">
        <v>832</v>
      </c>
      <c r="F136" s="317">
        <v>952</v>
      </c>
      <c r="G136" s="317" t="s">
        <v>833</v>
      </c>
      <c r="I136" s="323" t="s">
        <v>1650</v>
      </c>
      <c r="J136" s="323">
        <v>694</v>
      </c>
      <c r="K136" s="324" t="s">
        <v>1651</v>
      </c>
    </row>
    <row r="137" spans="1:11" x14ac:dyDescent="0.35">
      <c r="A137" s="317" t="s">
        <v>1652</v>
      </c>
      <c r="B137" s="317" t="s">
        <v>1653</v>
      </c>
      <c r="C137" s="317" t="s">
        <v>1654</v>
      </c>
      <c r="D137" s="317" t="s">
        <v>1655</v>
      </c>
      <c r="E137" s="317" t="s">
        <v>564</v>
      </c>
      <c r="F137" s="317">
        <v>978</v>
      </c>
      <c r="G137" s="317" t="s">
        <v>565</v>
      </c>
      <c r="I137" s="323" t="s">
        <v>1656</v>
      </c>
      <c r="J137" s="323">
        <v>706</v>
      </c>
      <c r="K137" s="324" t="s">
        <v>1657</v>
      </c>
    </row>
    <row r="138" spans="1:11" x14ac:dyDescent="0.35">
      <c r="A138" s="317" t="s">
        <v>1658</v>
      </c>
      <c r="B138" s="317" t="s">
        <v>1659</v>
      </c>
      <c r="C138" s="317" t="s">
        <v>1660</v>
      </c>
      <c r="D138" s="317" t="s">
        <v>1661</v>
      </c>
      <c r="E138" s="317" t="s">
        <v>174</v>
      </c>
      <c r="F138" s="317">
        <v>840</v>
      </c>
      <c r="G138" s="317" t="s">
        <v>529</v>
      </c>
      <c r="I138" s="323" t="s">
        <v>1662</v>
      </c>
      <c r="J138" s="323">
        <v>968</v>
      </c>
      <c r="K138" s="324" t="s">
        <v>1663</v>
      </c>
    </row>
    <row r="139" spans="1:11" x14ac:dyDescent="0.35">
      <c r="A139" s="317" t="s">
        <v>1664</v>
      </c>
      <c r="B139" s="317" t="s">
        <v>1665</v>
      </c>
      <c r="C139" s="317" t="s">
        <v>1666</v>
      </c>
      <c r="D139" s="317" t="s">
        <v>1667</v>
      </c>
      <c r="E139" s="317" t="s">
        <v>564</v>
      </c>
      <c r="F139" s="317">
        <v>978</v>
      </c>
      <c r="G139" s="317" t="s">
        <v>565</v>
      </c>
      <c r="I139" s="323" t="s">
        <v>1668</v>
      </c>
      <c r="J139" s="323">
        <v>728</v>
      </c>
      <c r="K139" s="324" t="s">
        <v>1669</v>
      </c>
    </row>
    <row r="140" spans="1:11" x14ac:dyDescent="0.35">
      <c r="A140" s="317" t="s">
        <v>1670</v>
      </c>
      <c r="B140" s="317" t="s">
        <v>1671</v>
      </c>
      <c r="C140" s="317" t="s">
        <v>1672</v>
      </c>
      <c r="D140" s="317" t="s">
        <v>1673</v>
      </c>
      <c r="E140" s="317" t="s">
        <v>1454</v>
      </c>
      <c r="F140" s="317">
        <v>478</v>
      </c>
      <c r="G140" s="317" t="s">
        <v>1455</v>
      </c>
      <c r="I140" s="323" t="s">
        <v>1674</v>
      </c>
      <c r="J140" s="323">
        <v>678</v>
      </c>
      <c r="K140" s="324" t="s">
        <v>1675</v>
      </c>
    </row>
    <row r="141" spans="1:11" x14ac:dyDescent="0.35">
      <c r="A141" s="317" t="s">
        <v>1676</v>
      </c>
      <c r="B141" s="317" t="s">
        <v>1677</v>
      </c>
      <c r="C141" s="317" t="s">
        <v>1678</v>
      </c>
      <c r="D141" s="317" t="s">
        <v>1679</v>
      </c>
      <c r="E141" s="317" t="s">
        <v>1460</v>
      </c>
      <c r="F141" s="317">
        <v>480</v>
      </c>
      <c r="G141" s="317" t="s">
        <v>1461</v>
      </c>
      <c r="I141" s="323" t="s">
        <v>1680</v>
      </c>
      <c r="J141" s="323">
        <v>760</v>
      </c>
      <c r="K141" s="324" t="s">
        <v>1681</v>
      </c>
    </row>
    <row r="142" spans="1:11" x14ac:dyDescent="0.35">
      <c r="A142" s="317" t="s">
        <v>1682</v>
      </c>
      <c r="B142" s="317" t="s">
        <v>1683</v>
      </c>
      <c r="C142" s="317" t="s">
        <v>1684</v>
      </c>
      <c r="D142" s="317" t="s">
        <v>1685</v>
      </c>
      <c r="E142" s="317" t="s">
        <v>564</v>
      </c>
      <c r="F142" s="317">
        <v>978</v>
      </c>
      <c r="G142" s="317" t="s">
        <v>565</v>
      </c>
      <c r="I142" s="323" t="s">
        <v>1231</v>
      </c>
      <c r="J142" s="323">
        <v>748</v>
      </c>
      <c r="K142" s="324" t="s">
        <v>1232</v>
      </c>
    </row>
    <row r="143" spans="1:11" x14ac:dyDescent="0.35">
      <c r="A143" s="317" t="s">
        <v>1686</v>
      </c>
      <c r="B143" s="317" t="s">
        <v>1687</v>
      </c>
      <c r="C143" s="317" t="s">
        <v>1688</v>
      </c>
      <c r="D143" s="317" t="s">
        <v>1689</v>
      </c>
      <c r="E143" s="317" t="s">
        <v>1478</v>
      </c>
      <c r="F143" s="317">
        <v>484</v>
      </c>
      <c r="G143" s="317" t="s">
        <v>1479</v>
      </c>
      <c r="I143" s="323" t="s">
        <v>1690</v>
      </c>
      <c r="J143" s="323">
        <v>764</v>
      </c>
      <c r="K143" s="324" t="s">
        <v>1691</v>
      </c>
    </row>
    <row r="144" spans="1:11" x14ac:dyDescent="0.35">
      <c r="A144" s="317" t="s">
        <v>1692</v>
      </c>
      <c r="B144" s="317" t="s">
        <v>1693</v>
      </c>
      <c r="C144" s="317" t="s">
        <v>1694</v>
      </c>
      <c r="D144" s="317" t="s">
        <v>1695</v>
      </c>
      <c r="E144" s="317" t="s">
        <v>174</v>
      </c>
      <c r="F144" s="317">
        <v>840</v>
      </c>
      <c r="G144" s="317" t="s">
        <v>529</v>
      </c>
      <c r="I144" s="323" t="s">
        <v>1696</v>
      </c>
      <c r="J144" s="323">
        <v>972</v>
      </c>
      <c r="K144" s="324" t="s">
        <v>1697</v>
      </c>
    </row>
    <row r="145" spans="1:11" x14ac:dyDescent="0.35">
      <c r="A145" s="317" t="s">
        <v>1698</v>
      </c>
      <c r="B145" s="317" t="s">
        <v>1699</v>
      </c>
      <c r="C145" s="317" t="s">
        <v>1700</v>
      </c>
      <c r="D145" s="317" t="s">
        <v>1701</v>
      </c>
      <c r="E145" s="317" t="s">
        <v>1418</v>
      </c>
      <c r="F145" s="317">
        <v>498</v>
      </c>
      <c r="G145" s="317" t="s">
        <v>1419</v>
      </c>
      <c r="I145" s="323" t="s">
        <v>1702</v>
      </c>
      <c r="J145" s="323">
        <v>934</v>
      </c>
      <c r="K145" s="324" t="s">
        <v>1703</v>
      </c>
    </row>
    <row r="146" spans="1:11" x14ac:dyDescent="0.35">
      <c r="A146" s="317" t="s">
        <v>1704</v>
      </c>
      <c r="B146" s="317" t="s">
        <v>1705</v>
      </c>
      <c r="C146" s="317" t="s">
        <v>1706</v>
      </c>
      <c r="D146" s="317" t="s">
        <v>1707</v>
      </c>
      <c r="E146" s="317" t="s">
        <v>564</v>
      </c>
      <c r="F146" s="317">
        <v>978</v>
      </c>
      <c r="G146" s="317" t="s">
        <v>565</v>
      </c>
      <c r="I146" s="323" t="s">
        <v>1708</v>
      </c>
      <c r="J146" s="323">
        <v>788</v>
      </c>
      <c r="K146" s="324" t="s">
        <v>1709</v>
      </c>
    </row>
    <row r="147" spans="1:11" x14ac:dyDescent="0.35">
      <c r="A147" s="317" t="s">
        <v>1710</v>
      </c>
      <c r="B147" s="317" t="s">
        <v>1711</v>
      </c>
      <c r="C147" s="317" t="s">
        <v>1712</v>
      </c>
      <c r="D147" s="317" t="s">
        <v>1713</v>
      </c>
      <c r="E147" s="317" t="s">
        <v>1442</v>
      </c>
      <c r="F147" s="317">
        <v>496</v>
      </c>
      <c r="G147" s="317" t="s">
        <v>1443</v>
      </c>
      <c r="I147" s="323" t="s">
        <v>1714</v>
      </c>
      <c r="J147" s="323">
        <v>776</v>
      </c>
      <c r="K147" s="324" t="s">
        <v>1715</v>
      </c>
    </row>
    <row r="148" spans="1:11" x14ac:dyDescent="0.35">
      <c r="A148" s="317" t="s">
        <v>1716</v>
      </c>
      <c r="B148" s="317" t="s">
        <v>1717</v>
      </c>
      <c r="C148" s="317" t="s">
        <v>1718</v>
      </c>
      <c r="D148" s="317" t="s">
        <v>1719</v>
      </c>
      <c r="E148" s="317" t="s">
        <v>564</v>
      </c>
      <c r="F148" s="317">
        <v>978</v>
      </c>
      <c r="G148" s="317" t="s">
        <v>565</v>
      </c>
      <c r="I148" s="323" t="s">
        <v>1720</v>
      </c>
      <c r="J148" s="323">
        <v>949</v>
      </c>
      <c r="K148" s="324" t="s">
        <v>1721</v>
      </c>
    </row>
    <row r="149" spans="1:11" x14ac:dyDescent="0.35">
      <c r="A149" s="317" t="s">
        <v>1722</v>
      </c>
      <c r="B149" s="317" t="s">
        <v>1723</v>
      </c>
      <c r="C149" s="317" t="s">
        <v>1724</v>
      </c>
      <c r="D149" s="317" t="s">
        <v>1725</v>
      </c>
      <c r="E149" s="317" t="s">
        <v>647</v>
      </c>
      <c r="F149" s="317">
        <v>951</v>
      </c>
      <c r="G149" s="317" t="s">
        <v>648</v>
      </c>
      <c r="I149" s="323" t="s">
        <v>1726</v>
      </c>
      <c r="J149" s="323">
        <v>780</v>
      </c>
      <c r="K149" s="324" t="s">
        <v>1727</v>
      </c>
    </row>
    <row r="150" spans="1:11" x14ac:dyDescent="0.35">
      <c r="A150" s="317" t="s">
        <v>1728</v>
      </c>
      <c r="B150" s="317" t="s">
        <v>1729</v>
      </c>
      <c r="C150" s="317" t="s">
        <v>1730</v>
      </c>
      <c r="D150" s="317" t="s">
        <v>1731</v>
      </c>
      <c r="E150" s="317" t="s">
        <v>1412</v>
      </c>
      <c r="F150" s="317">
        <v>504</v>
      </c>
      <c r="G150" s="317" t="s">
        <v>1413</v>
      </c>
      <c r="I150" s="323" t="s">
        <v>1732</v>
      </c>
      <c r="J150" s="323">
        <v>0</v>
      </c>
      <c r="K150" s="324" t="s">
        <v>1733</v>
      </c>
    </row>
    <row r="151" spans="1:11" x14ac:dyDescent="0.35">
      <c r="A151" s="317" t="s">
        <v>1734</v>
      </c>
      <c r="B151" s="317" t="s">
        <v>1735</v>
      </c>
      <c r="C151" s="317" t="s">
        <v>1736</v>
      </c>
      <c r="D151" s="317" t="s">
        <v>1737</v>
      </c>
      <c r="E151" s="317" t="s">
        <v>1490</v>
      </c>
      <c r="F151" s="317">
        <v>943</v>
      </c>
      <c r="G151" s="317" t="s">
        <v>1491</v>
      </c>
      <c r="I151" s="323" t="s">
        <v>1738</v>
      </c>
      <c r="J151" s="323">
        <v>901</v>
      </c>
      <c r="K151" s="324" t="s">
        <v>1739</v>
      </c>
    </row>
    <row r="152" spans="1:11" x14ac:dyDescent="0.35">
      <c r="A152" s="317" t="s">
        <v>1740</v>
      </c>
      <c r="B152" s="317" t="s">
        <v>1741</v>
      </c>
      <c r="C152" s="317" t="s">
        <v>1742</v>
      </c>
      <c r="D152" s="317" t="s">
        <v>1743</v>
      </c>
      <c r="E152" s="317" t="s">
        <v>1436</v>
      </c>
      <c r="F152" s="317">
        <v>104</v>
      </c>
      <c r="G152" s="317" t="s">
        <v>1437</v>
      </c>
      <c r="I152" s="323" t="s">
        <v>1744</v>
      </c>
      <c r="J152" s="323">
        <v>834</v>
      </c>
      <c r="K152" s="324" t="s">
        <v>1745</v>
      </c>
    </row>
    <row r="153" spans="1:11" x14ac:dyDescent="0.35">
      <c r="A153" s="317" t="s">
        <v>1746</v>
      </c>
      <c r="B153" s="317" t="s">
        <v>276</v>
      </c>
      <c r="C153" s="317" t="s">
        <v>1747</v>
      </c>
      <c r="D153" s="317" t="s">
        <v>1748</v>
      </c>
      <c r="E153" s="317" t="s">
        <v>1496</v>
      </c>
      <c r="F153" s="317">
        <v>516</v>
      </c>
      <c r="G153" s="317" t="s">
        <v>1497</v>
      </c>
      <c r="I153" s="323" t="s">
        <v>1749</v>
      </c>
      <c r="J153" s="323">
        <v>980</v>
      </c>
      <c r="K153" s="324" t="s">
        <v>1750</v>
      </c>
    </row>
    <row r="154" spans="1:11" x14ac:dyDescent="0.35">
      <c r="A154" s="317" t="s">
        <v>1751</v>
      </c>
      <c r="B154" s="317" t="s">
        <v>1752</v>
      </c>
      <c r="C154" s="317" t="s">
        <v>1753</v>
      </c>
      <c r="D154" s="317" t="s">
        <v>1754</v>
      </c>
      <c r="I154" s="323" t="s">
        <v>1755</v>
      </c>
      <c r="J154" s="323">
        <v>800</v>
      </c>
      <c r="K154" s="324" t="s">
        <v>1756</v>
      </c>
    </row>
    <row r="155" spans="1:11" x14ac:dyDescent="0.35">
      <c r="A155" s="317" t="s">
        <v>1757</v>
      </c>
      <c r="B155" s="317" t="s">
        <v>1758</v>
      </c>
      <c r="C155" s="317" t="s">
        <v>1759</v>
      </c>
      <c r="D155" s="317" t="s">
        <v>1760</v>
      </c>
      <c r="E155" s="317" t="s">
        <v>1520</v>
      </c>
      <c r="F155" s="317">
        <v>524</v>
      </c>
      <c r="G155" s="317" t="s">
        <v>1521</v>
      </c>
      <c r="I155" s="323" t="s">
        <v>174</v>
      </c>
      <c r="J155" s="323">
        <v>840</v>
      </c>
      <c r="K155" s="324" t="s">
        <v>529</v>
      </c>
    </row>
    <row r="156" spans="1:11" x14ac:dyDescent="0.35">
      <c r="A156" s="317" t="s">
        <v>1761</v>
      </c>
      <c r="B156" s="317" t="s">
        <v>1762</v>
      </c>
      <c r="C156" s="317" t="s">
        <v>1763</v>
      </c>
      <c r="D156" s="317" t="s">
        <v>1764</v>
      </c>
      <c r="E156" s="317" t="s">
        <v>564</v>
      </c>
      <c r="F156" s="317">
        <v>978</v>
      </c>
      <c r="G156" s="317" t="s">
        <v>565</v>
      </c>
      <c r="I156" s="323" t="s">
        <v>174</v>
      </c>
      <c r="J156" s="323"/>
      <c r="K156" s="324"/>
    </row>
    <row r="157" spans="1:11" x14ac:dyDescent="0.35">
      <c r="A157" s="317" t="s">
        <v>1765</v>
      </c>
      <c r="B157" s="317" t="s">
        <v>1766</v>
      </c>
      <c r="C157" s="317" t="s">
        <v>1767</v>
      </c>
      <c r="D157" s="317" t="s">
        <v>1768</v>
      </c>
      <c r="E157" s="317" t="s">
        <v>694</v>
      </c>
      <c r="F157" s="317">
        <v>532</v>
      </c>
      <c r="G157" s="317" t="s">
        <v>695</v>
      </c>
      <c r="I157" s="323" t="s">
        <v>1769</v>
      </c>
      <c r="J157" s="323">
        <v>858</v>
      </c>
      <c r="K157" s="324" t="s">
        <v>1770</v>
      </c>
    </row>
    <row r="158" spans="1:11" x14ac:dyDescent="0.35">
      <c r="A158" s="317" t="s">
        <v>1771</v>
      </c>
      <c r="B158" s="317" t="s">
        <v>1772</v>
      </c>
      <c r="C158" s="317" t="s">
        <v>1773</v>
      </c>
      <c r="D158" s="317" t="s">
        <v>1774</v>
      </c>
      <c r="I158" s="323" t="s">
        <v>1775</v>
      </c>
      <c r="J158" s="323">
        <v>860</v>
      </c>
      <c r="K158" s="324" t="s">
        <v>1776</v>
      </c>
    </row>
    <row r="159" spans="1:11" x14ac:dyDescent="0.35">
      <c r="A159" s="317" t="s">
        <v>1777</v>
      </c>
      <c r="B159" s="317" t="s">
        <v>1778</v>
      </c>
      <c r="C159" s="317" t="s">
        <v>1779</v>
      </c>
      <c r="D159" s="317" t="s">
        <v>1780</v>
      </c>
      <c r="E159" s="317" t="s">
        <v>1526</v>
      </c>
      <c r="F159" s="317">
        <v>554</v>
      </c>
      <c r="G159" s="317" t="s">
        <v>1527</v>
      </c>
      <c r="I159" s="323" t="s">
        <v>1781</v>
      </c>
      <c r="J159" s="323">
        <v>937</v>
      </c>
      <c r="K159" s="324" t="s">
        <v>1782</v>
      </c>
    </row>
    <row r="160" spans="1:11" x14ac:dyDescent="0.35">
      <c r="A160" s="317" t="s">
        <v>1783</v>
      </c>
      <c r="B160" s="317" t="s">
        <v>1784</v>
      </c>
      <c r="C160" s="317" t="s">
        <v>1785</v>
      </c>
      <c r="D160" s="317" t="s">
        <v>1786</v>
      </c>
      <c r="E160" s="317" t="s">
        <v>1508</v>
      </c>
      <c r="F160" s="317">
        <v>558</v>
      </c>
      <c r="G160" s="317" t="s">
        <v>1509</v>
      </c>
      <c r="I160" s="323" t="s">
        <v>1787</v>
      </c>
      <c r="J160" s="323">
        <v>704</v>
      </c>
      <c r="K160" s="324" t="s">
        <v>1788</v>
      </c>
    </row>
    <row r="161" spans="1:11" x14ac:dyDescent="0.35">
      <c r="A161" s="317" t="s">
        <v>1789</v>
      </c>
      <c r="B161" s="317" t="s">
        <v>1790</v>
      </c>
      <c r="C161" s="317" t="s">
        <v>1791</v>
      </c>
      <c r="D161" s="317" t="s">
        <v>1792</v>
      </c>
      <c r="E161" s="317" t="s">
        <v>832</v>
      </c>
      <c r="F161" s="317">
        <v>952</v>
      </c>
      <c r="G161" s="317" t="s">
        <v>833</v>
      </c>
      <c r="I161" s="323" t="s">
        <v>1793</v>
      </c>
      <c r="J161" s="323">
        <v>548</v>
      </c>
      <c r="K161" s="324" t="s">
        <v>1794</v>
      </c>
    </row>
    <row r="162" spans="1:11" x14ac:dyDescent="0.35">
      <c r="A162" s="317" t="s">
        <v>1795</v>
      </c>
      <c r="B162" s="317" t="s">
        <v>1796</v>
      </c>
      <c r="C162" s="317" t="s">
        <v>1797</v>
      </c>
      <c r="D162" s="317" t="s">
        <v>1798</v>
      </c>
      <c r="E162" s="317" t="s">
        <v>1502</v>
      </c>
      <c r="F162" s="317">
        <v>566</v>
      </c>
      <c r="G162" s="317" t="s">
        <v>1503</v>
      </c>
      <c r="I162" s="323" t="s">
        <v>1799</v>
      </c>
      <c r="J162" s="323">
        <v>882</v>
      </c>
      <c r="K162" s="324" t="s">
        <v>1800</v>
      </c>
    </row>
    <row r="163" spans="1:11" x14ac:dyDescent="0.35">
      <c r="A163" s="317" t="s">
        <v>1801</v>
      </c>
      <c r="B163" s="317" t="s">
        <v>1802</v>
      </c>
      <c r="C163" s="317" t="s">
        <v>1803</v>
      </c>
      <c r="D163" s="317" t="s">
        <v>1804</v>
      </c>
      <c r="I163" s="323" t="s">
        <v>969</v>
      </c>
      <c r="J163" s="323">
        <v>950</v>
      </c>
      <c r="K163" s="324" t="s">
        <v>970</v>
      </c>
    </row>
    <row r="164" spans="1:11" x14ac:dyDescent="0.35">
      <c r="A164" s="317" t="s">
        <v>1805</v>
      </c>
      <c r="B164" s="317" t="s">
        <v>1806</v>
      </c>
      <c r="C164" s="317" t="s">
        <v>1807</v>
      </c>
      <c r="D164" s="317" t="s">
        <v>1808</v>
      </c>
      <c r="I164" s="323" t="s">
        <v>647</v>
      </c>
      <c r="J164" s="323">
        <v>951</v>
      </c>
      <c r="K164" s="324" t="s">
        <v>648</v>
      </c>
    </row>
    <row r="165" spans="1:11" x14ac:dyDescent="0.35">
      <c r="A165" s="317" t="s">
        <v>1809</v>
      </c>
      <c r="B165" s="317" t="s">
        <v>1810</v>
      </c>
      <c r="C165" s="317" t="s">
        <v>1811</v>
      </c>
      <c r="D165" s="317" t="s">
        <v>1812</v>
      </c>
      <c r="E165" s="317" t="s">
        <v>174</v>
      </c>
      <c r="F165" s="317">
        <v>840</v>
      </c>
      <c r="G165" s="317" t="s">
        <v>529</v>
      </c>
      <c r="I165" s="323" t="s">
        <v>832</v>
      </c>
      <c r="J165" s="323">
        <v>952</v>
      </c>
      <c r="K165" s="324" t="s">
        <v>833</v>
      </c>
    </row>
    <row r="166" spans="1:11" x14ac:dyDescent="0.35">
      <c r="A166" s="317" t="s">
        <v>1813</v>
      </c>
      <c r="B166" s="317" t="s">
        <v>1814</v>
      </c>
      <c r="C166" s="317" t="s">
        <v>1815</v>
      </c>
      <c r="D166" s="317" t="s">
        <v>1816</v>
      </c>
      <c r="E166" s="317" t="s">
        <v>1514</v>
      </c>
      <c r="F166" s="317">
        <v>578</v>
      </c>
      <c r="G166" s="317" t="s">
        <v>1515</v>
      </c>
      <c r="I166" s="323" t="s">
        <v>1817</v>
      </c>
      <c r="J166" s="323">
        <v>886</v>
      </c>
      <c r="K166" s="324" t="s">
        <v>1818</v>
      </c>
    </row>
    <row r="167" spans="1:11" x14ac:dyDescent="0.35">
      <c r="A167" s="317" t="s">
        <v>1819</v>
      </c>
      <c r="B167" s="317" t="s">
        <v>1820</v>
      </c>
      <c r="C167" s="317" t="s">
        <v>1821</v>
      </c>
      <c r="D167" s="317" t="s">
        <v>1822</v>
      </c>
      <c r="E167" s="317" t="s">
        <v>1532</v>
      </c>
      <c r="F167" s="317">
        <v>512</v>
      </c>
      <c r="G167" s="317" t="s">
        <v>1533</v>
      </c>
      <c r="I167" s="323" t="s">
        <v>1823</v>
      </c>
      <c r="J167" s="323">
        <v>710</v>
      </c>
      <c r="K167" s="324" t="s">
        <v>1824</v>
      </c>
    </row>
    <row r="168" spans="1:11" x14ac:dyDescent="0.35">
      <c r="A168" s="317" t="s">
        <v>1825</v>
      </c>
      <c r="B168" s="317" t="s">
        <v>1826</v>
      </c>
      <c r="C168" s="317" t="s">
        <v>1827</v>
      </c>
      <c r="D168" s="317" t="s">
        <v>1828</v>
      </c>
      <c r="E168" s="317" t="s">
        <v>1561</v>
      </c>
      <c r="F168" s="317">
        <v>586</v>
      </c>
      <c r="G168" s="317" t="s">
        <v>1562</v>
      </c>
      <c r="I168" s="323" t="s">
        <v>1829</v>
      </c>
      <c r="J168" s="323">
        <v>967</v>
      </c>
      <c r="K168" s="324" t="s">
        <v>1830</v>
      </c>
    </row>
    <row r="169" spans="1:11" x14ac:dyDescent="0.35">
      <c r="A169" s="317" t="s">
        <v>1831</v>
      </c>
      <c r="B169" s="317" t="s">
        <v>1832</v>
      </c>
      <c r="C169" s="317" t="s">
        <v>1833</v>
      </c>
      <c r="D169" s="317" t="s">
        <v>1834</v>
      </c>
      <c r="E169" s="317" t="s">
        <v>174</v>
      </c>
      <c r="F169" s="317">
        <v>840</v>
      </c>
      <c r="G169" s="317" t="s">
        <v>529</v>
      </c>
    </row>
    <row r="170" spans="1:11" x14ac:dyDescent="0.35">
      <c r="A170" s="317" t="s">
        <v>1835</v>
      </c>
      <c r="B170" s="317" t="s">
        <v>1836</v>
      </c>
      <c r="C170" s="317" t="s">
        <v>1837</v>
      </c>
      <c r="D170" s="317" t="s">
        <v>1838</v>
      </c>
    </row>
    <row r="171" spans="1:11" x14ac:dyDescent="0.35">
      <c r="A171" s="317" t="s">
        <v>1839</v>
      </c>
      <c r="B171" s="317" t="s">
        <v>1840</v>
      </c>
      <c r="C171" s="317" t="s">
        <v>1841</v>
      </c>
      <c r="D171" s="317" t="s">
        <v>1842</v>
      </c>
      <c r="E171" s="317" t="s">
        <v>1538</v>
      </c>
      <c r="F171" s="317">
        <v>590</v>
      </c>
      <c r="G171" s="317" t="s">
        <v>1539</v>
      </c>
    </row>
    <row r="172" spans="1:11" x14ac:dyDescent="0.35">
      <c r="A172" s="317" t="s">
        <v>1843</v>
      </c>
      <c r="B172" s="317" t="s">
        <v>1844</v>
      </c>
      <c r="C172" s="317" t="s">
        <v>1845</v>
      </c>
      <c r="D172" s="317" t="s">
        <v>1846</v>
      </c>
      <c r="E172" s="317" t="s">
        <v>1549</v>
      </c>
      <c r="F172" s="317">
        <v>598</v>
      </c>
      <c r="G172" s="317" t="s">
        <v>1550</v>
      </c>
    </row>
    <row r="173" spans="1:11" x14ac:dyDescent="0.35">
      <c r="A173" s="317" t="s">
        <v>1847</v>
      </c>
      <c r="B173" s="317" t="s">
        <v>1848</v>
      </c>
      <c r="C173" s="317" t="s">
        <v>1849</v>
      </c>
      <c r="D173" s="317" t="s">
        <v>1850</v>
      </c>
      <c r="E173" s="317" t="s">
        <v>1573</v>
      </c>
      <c r="F173" s="317">
        <v>600</v>
      </c>
      <c r="G173" s="317" t="s">
        <v>1574</v>
      </c>
    </row>
    <row r="174" spans="1:11" x14ac:dyDescent="0.35">
      <c r="A174" s="317" t="s">
        <v>1851</v>
      </c>
      <c r="B174" s="317" t="s">
        <v>1852</v>
      </c>
      <c r="C174" s="317" t="s">
        <v>1853</v>
      </c>
      <c r="D174" s="317" t="s">
        <v>1854</v>
      </c>
      <c r="E174" s="317" t="s">
        <v>1543</v>
      </c>
      <c r="F174" s="317">
        <v>604</v>
      </c>
      <c r="G174" s="317" t="s">
        <v>1544</v>
      </c>
    </row>
    <row r="175" spans="1:11" x14ac:dyDescent="0.35">
      <c r="A175" s="317" t="s">
        <v>1855</v>
      </c>
      <c r="B175" s="317" t="s">
        <v>1856</v>
      </c>
      <c r="C175" s="317" t="s">
        <v>1857</v>
      </c>
      <c r="D175" s="317" t="s">
        <v>1858</v>
      </c>
      <c r="E175" s="317" t="s">
        <v>1555</v>
      </c>
      <c r="F175" s="317">
        <v>608</v>
      </c>
      <c r="G175" s="317" t="s">
        <v>1556</v>
      </c>
    </row>
    <row r="176" spans="1:11" x14ac:dyDescent="0.35">
      <c r="A176" s="317" t="s">
        <v>1859</v>
      </c>
      <c r="B176" s="317" t="s">
        <v>1860</v>
      </c>
      <c r="C176" s="317" t="s">
        <v>1861</v>
      </c>
      <c r="D176" s="317" t="s">
        <v>1862</v>
      </c>
    </row>
    <row r="177" spans="1:7" x14ac:dyDescent="0.35">
      <c r="A177" s="317" t="s">
        <v>1863</v>
      </c>
      <c r="B177" s="317" t="s">
        <v>1864</v>
      </c>
      <c r="C177" s="317" t="s">
        <v>1865</v>
      </c>
      <c r="D177" s="317" t="s">
        <v>1866</v>
      </c>
      <c r="E177" s="317" t="s">
        <v>1567</v>
      </c>
      <c r="F177" s="317">
        <v>985</v>
      </c>
      <c r="G177" s="317" t="s">
        <v>1568</v>
      </c>
    </row>
    <row r="178" spans="1:7" x14ac:dyDescent="0.35">
      <c r="A178" s="317" t="s">
        <v>1867</v>
      </c>
      <c r="B178" s="317" t="s">
        <v>1868</v>
      </c>
      <c r="C178" s="317" t="s">
        <v>1869</v>
      </c>
      <c r="D178" s="317" t="s">
        <v>1870</v>
      </c>
      <c r="E178" s="317" t="s">
        <v>564</v>
      </c>
      <c r="F178" s="317">
        <v>978</v>
      </c>
      <c r="G178" s="317" t="s">
        <v>565</v>
      </c>
    </row>
    <row r="179" spans="1:7" x14ac:dyDescent="0.35">
      <c r="A179" s="317" t="s">
        <v>1871</v>
      </c>
      <c r="B179" s="317" t="s">
        <v>1872</v>
      </c>
      <c r="C179" s="317" t="s">
        <v>1873</v>
      </c>
      <c r="D179" s="317" t="s">
        <v>1874</v>
      </c>
      <c r="E179" s="317" t="s">
        <v>174</v>
      </c>
      <c r="F179" s="317">
        <v>840</v>
      </c>
      <c r="G179" s="317" t="s">
        <v>529</v>
      </c>
    </row>
    <row r="180" spans="1:7" x14ac:dyDescent="0.35">
      <c r="A180" s="317" t="s">
        <v>1875</v>
      </c>
      <c r="B180" s="317" t="s">
        <v>1876</v>
      </c>
      <c r="C180" s="317" t="s">
        <v>1877</v>
      </c>
      <c r="D180" s="317" t="s">
        <v>1878</v>
      </c>
      <c r="E180" s="317" t="s">
        <v>1579</v>
      </c>
      <c r="F180" s="317">
        <v>634</v>
      </c>
      <c r="G180" s="317" t="s">
        <v>1580</v>
      </c>
    </row>
    <row r="181" spans="1:7" x14ac:dyDescent="0.35">
      <c r="A181" s="317" t="s">
        <v>1879</v>
      </c>
      <c r="B181" s="317" t="s">
        <v>1880</v>
      </c>
      <c r="C181" s="317" t="s">
        <v>1881</v>
      </c>
      <c r="D181" s="317" t="s">
        <v>1882</v>
      </c>
      <c r="E181" s="317" t="s">
        <v>969</v>
      </c>
      <c r="F181" s="317">
        <v>950</v>
      </c>
      <c r="G181" s="317" t="s">
        <v>970</v>
      </c>
    </row>
    <row r="182" spans="1:7" x14ac:dyDescent="0.35">
      <c r="A182" s="317" t="s">
        <v>1883</v>
      </c>
      <c r="B182" s="317" t="s">
        <v>1884</v>
      </c>
      <c r="C182" s="317" t="s">
        <v>1885</v>
      </c>
      <c r="D182" s="317" t="s">
        <v>1886</v>
      </c>
      <c r="E182" s="317" t="s">
        <v>564</v>
      </c>
      <c r="F182" s="317">
        <v>978</v>
      </c>
      <c r="G182" s="317" t="s">
        <v>565</v>
      </c>
    </row>
    <row r="183" spans="1:7" x14ac:dyDescent="0.35">
      <c r="A183" s="317" t="s">
        <v>1887</v>
      </c>
      <c r="B183" s="317" t="s">
        <v>1888</v>
      </c>
      <c r="C183" s="317" t="s">
        <v>1889</v>
      </c>
      <c r="D183" s="317" t="s">
        <v>1890</v>
      </c>
      <c r="E183" s="317" t="s">
        <v>1585</v>
      </c>
      <c r="F183" s="317">
        <v>946</v>
      </c>
      <c r="G183" s="317" t="s">
        <v>1586</v>
      </c>
    </row>
    <row r="184" spans="1:7" x14ac:dyDescent="0.35">
      <c r="A184" s="317" t="s">
        <v>1891</v>
      </c>
      <c r="B184" s="317" t="s">
        <v>1892</v>
      </c>
      <c r="C184" s="317" t="s">
        <v>1893</v>
      </c>
      <c r="D184" s="317" t="s">
        <v>1894</v>
      </c>
      <c r="E184" s="317" t="s">
        <v>1597</v>
      </c>
      <c r="F184" s="317">
        <v>643</v>
      </c>
      <c r="G184" s="317" t="s">
        <v>1598</v>
      </c>
    </row>
    <row r="185" spans="1:7" x14ac:dyDescent="0.35">
      <c r="A185" s="317" t="s">
        <v>1895</v>
      </c>
      <c r="B185" s="317" t="s">
        <v>1896</v>
      </c>
      <c r="C185" s="317" t="s">
        <v>1897</v>
      </c>
      <c r="D185" s="317" t="s">
        <v>1898</v>
      </c>
      <c r="E185" s="317" t="s">
        <v>1603</v>
      </c>
      <c r="F185" s="317">
        <v>646</v>
      </c>
      <c r="G185" s="317" t="s">
        <v>1604</v>
      </c>
    </row>
    <row r="186" spans="1:7" x14ac:dyDescent="0.35">
      <c r="A186" s="317" t="s">
        <v>1899</v>
      </c>
      <c r="B186" s="317" t="s">
        <v>1900</v>
      </c>
      <c r="C186" s="317" t="s">
        <v>1901</v>
      </c>
      <c r="D186" s="317" t="s">
        <v>1902</v>
      </c>
      <c r="E186" s="317" t="s">
        <v>1644</v>
      </c>
      <c r="F186" s="317">
        <v>654</v>
      </c>
      <c r="G186" s="317" t="s">
        <v>1645</v>
      </c>
    </row>
    <row r="187" spans="1:7" x14ac:dyDescent="0.35">
      <c r="A187" s="317" t="s">
        <v>1903</v>
      </c>
      <c r="B187" s="317" t="s">
        <v>1904</v>
      </c>
      <c r="C187" s="317" t="s">
        <v>1905</v>
      </c>
      <c r="D187" s="317" t="s">
        <v>1906</v>
      </c>
      <c r="E187" s="317" t="s">
        <v>647</v>
      </c>
      <c r="F187" s="317">
        <v>951</v>
      </c>
      <c r="G187" s="317" t="s">
        <v>648</v>
      </c>
    </row>
    <row r="188" spans="1:7" x14ac:dyDescent="0.35">
      <c r="A188" s="317" t="s">
        <v>1907</v>
      </c>
      <c r="B188" s="317" t="s">
        <v>1908</v>
      </c>
      <c r="C188" s="317" t="s">
        <v>1909</v>
      </c>
      <c r="D188" s="317" t="s">
        <v>1910</v>
      </c>
      <c r="E188" s="317" t="s">
        <v>647</v>
      </c>
      <c r="F188" s="317">
        <v>951</v>
      </c>
      <c r="G188" s="317" t="s">
        <v>648</v>
      </c>
    </row>
    <row r="189" spans="1:7" x14ac:dyDescent="0.35">
      <c r="A189" s="317" t="s">
        <v>1911</v>
      </c>
      <c r="B189" s="317" t="s">
        <v>1912</v>
      </c>
      <c r="C189" s="317" t="s">
        <v>1913</v>
      </c>
      <c r="D189" s="317" t="s">
        <v>1914</v>
      </c>
      <c r="E189" s="317" t="s">
        <v>564</v>
      </c>
      <c r="F189" s="317">
        <v>978</v>
      </c>
      <c r="G189" s="317" t="s">
        <v>565</v>
      </c>
    </row>
    <row r="190" spans="1:7" x14ac:dyDescent="0.35">
      <c r="A190" s="317" t="s">
        <v>1915</v>
      </c>
      <c r="B190" s="317" t="s">
        <v>1916</v>
      </c>
      <c r="C190" s="317" t="s">
        <v>1917</v>
      </c>
      <c r="D190" s="317" t="s">
        <v>1918</v>
      </c>
      <c r="E190" s="317" t="s">
        <v>647</v>
      </c>
      <c r="F190" s="317">
        <v>951</v>
      </c>
      <c r="G190" s="317" t="s">
        <v>648</v>
      </c>
    </row>
    <row r="191" spans="1:7" x14ac:dyDescent="0.35">
      <c r="A191" s="317" t="s">
        <v>1919</v>
      </c>
      <c r="B191" s="317" t="s">
        <v>1920</v>
      </c>
      <c r="C191" s="317" t="s">
        <v>1921</v>
      </c>
      <c r="D191" s="317" t="s">
        <v>1922</v>
      </c>
      <c r="E191" s="317" t="s">
        <v>564</v>
      </c>
      <c r="F191" s="317">
        <v>978</v>
      </c>
      <c r="G191" s="317" t="s">
        <v>565</v>
      </c>
    </row>
    <row r="192" spans="1:7" x14ac:dyDescent="0.35">
      <c r="A192" s="317" t="s">
        <v>1923</v>
      </c>
      <c r="B192" s="317" t="s">
        <v>1924</v>
      </c>
      <c r="C192" s="317" t="s">
        <v>1925</v>
      </c>
      <c r="D192" s="317" t="s">
        <v>1926</v>
      </c>
      <c r="E192" s="317" t="s">
        <v>564</v>
      </c>
      <c r="F192" s="317">
        <v>978</v>
      </c>
      <c r="G192" s="317" t="s">
        <v>565</v>
      </c>
    </row>
    <row r="193" spans="1:7" x14ac:dyDescent="0.35">
      <c r="A193" s="317" t="s">
        <v>1927</v>
      </c>
      <c r="B193" s="317" t="s">
        <v>1928</v>
      </c>
      <c r="C193" s="317" t="s">
        <v>1929</v>
      </c>
      <c r="D193" s="317" t="s">
        <v>1930</v>
      </c>
      <c r="E193" s="317" t="s">
        <v>1799</v>
      </c>
      <c r="F193" s="317">
        <v>882</v>
      </c>
      <c r="G193" s="317" t="s">
        <v>1800</v>
      </c>
    </row>
    <row r="194" spans="1:7" x14ac:dyDescent="0.35">
      <c r="A194" s="317" t="s">
        <v>1931</v>
      </c>
      <c r="B194" s="317" t="s">
        <v>1932</v>
      </c>
      <c r="C194" s="317" t="s">
        <v>1933</v>
      </c>
      <c r="D194" s="317" t="s">
        <v>1934</v>
      </c>
      <c r="E194" s="317" t="s">
        <v>564</v>
      </c>
      <c r="F194" s="317">
        <v>978</v>
      </c>
      <c r="G194" s="317" t="s">
        <v>565</v>
      </c>
    </row>
    <row r="195" spans="1:7" x14ac:dyDescent="0.35">
      <c r="A195" s="317" t="s">
        <v>1935</v>
      </c>
      <c r="B195" s="317" t="s">
        <v>1936</v>
      </c>
      <c r="C195" s="317" t="s">
        <v>1937</v>
      </c>
      <c r="D195" s="317" t="s">
        <v>1938</v>
      </c>
      <c r="E195" s="317" t="s">
        <v>1674</v>
      </c>
      <c r="F195" s="317">
        <v>678</v>
      </c>
      <c r="G195" s="317" t="s">
        <v>1675</v>
      </c>
    </row>
    <row r="196" spans="1:7" x14ac:dyDescent="0.35">
      <c r="A196" s="317" t="s">
        <v>1939</v>
      </c>
      <c r="B196" s="317" t="s">
        <v>1940</v>
      </c>
      <c r="C196" s="317" t="s">
        <v>1941</v>
      </c>
      <c r="D196" s="317" t="s">
        <v>1942</v>
      </c>
      <c r="E196" s="317" t="s">
        <v>1609</v>
      </c>
      <c r="F196" s="317">
        <v>682</v>
      </c>
      <c r="G196" s="317" t="s">
        <v>1610</v>
      </c>
    </row>
    <row r="197" spans="1:7" x14ac:dyDescent="0.35">
      <c r="A197" s="317" t="s">
        <v>1943</v>
      </c>
      <c r="B197" s="317" t="s">
        <v>1944</v>
      </c>
      <c r="C197" s="317" t="s">
        <v>1945</v>
      </c>
      <c r="D197" s="317" t="s">
        <v>1946</v>
      </c>
      <c r="E197" s="317" t="s">
        <v>832</v>
      </c>
      <c r="F197" s="317">
        <v>952</v>
      </c>
      <c r="G197" s="317" t="s">
        <v>833</v>
      </c>
    </row>
    <row r="198" spans="1:7" x14ac:dyDescent="0.35">
      <c r="A198" s="317" t="s">
        <v>1947</v>
      </c>
      <c r="B198" s="317" t="s">
        <v>1948</v>
      </c>
      <c r="C198" s="317" t="s">
        <v>1949</v>
      </c>
      <c r="D198" s="317" t="s">
        <v>1950</v>
      </c>
      <c r="E198" s="317" t="s">
        <v>1591</v>
      </c>
      <c r="F198" s="317">
        <v>941</v>
      </c>
      <c r="G198" s="317" t="s">
        <v>1592</v>
      </c>
    </row>
    <row r="199" spans="1:7" x14ac:dyDescent="0.35">
      <c r="A199" s="317" t="s">
        <v>1951</v>
      </c>
      <c r="B199" s="317" t="s">
        <v>1952</v>
      </c>
      <c r="C199" s="317" t="s">
        <v>1953</v>
      </c>
      <c r="D199" s="317" t="s">
        <v>1954</v>
      </c>
      <c r="E199" s="317" t="s">
        <v>1620</v>
      </c>
      <c r="F199" s="317">
        <v>690</v>
      </c>
      <c r="G199" s="317" t="s">
        <v>1621</v>
      </c>
    </row>
    <row r="200" spans="1:7" x14ac:dyDescent="0.35">
      <c r="A200" s="317" t="s">
        <v>1955</v>
      </c>
      <c r="B200" s="317" t="s">
        <v>1956</v>
      </c>
      <c r="C200" s="317" t="s">
        <v>1957</v>
      </c>
      <c r="D200" s="317" t="s">
        <v>1958</v>
      </c>
      <c r="E200" s="317" t="s">
        <v>1650</v>
      </c>
      <c r="F200" s="317">
        <v>694</v>
      </c>
      <c r="G200" s="317" t="s">
        <v>1651</v>
      </c>
    </row>
    <row r="201" spans="1:7" x14ac:dyDescent="0.35">
      <c r="A201" s="317" t="s">
        <v>1959</v>
      </c>
      <c r="B201" s="317" t="s">
        <v>1960</v>
      </c>
      <c r="C201" s="317" t="s">
        <v>1961</v>
      </c>
      <c r="D201" s="317" t="s">
        <v>1962</v>
      </c>
      <c r="E201" s="317" t="s">
        <v>1638</v>
      </c>
      <c r="F201" s="317">
        <v>702</v>
      </c>
      <c r="G201" s="317" t="s">
        <v>1639</v>
      </c>
    </row>
    <row r="202" spans="1:7" x14ac:dyDescent="0.35">
      <c r="A202" s="317" t="s">
        <v>1963</v>
      </c>
      <c r="B202" s="317" t="s">
        <v>1964</v>
      </c>
      <c r="C202" s="317" t="s">
        <v>1965</v>
      </c>
      <c r="D202" s="317" t="s">
        <v>1966</v>
      </c>
      <c r="E202" s="317" t="s">
        <v>564</v>
      </c>
      <c r="F202" s="317">
        <v>978</v>
      </c>
      <c r="G202" s="317" t="s">
        <v>565</v>
      </c>
    </row>
    <row r="203" spans="1:7" x14ac:dyDescent="0.35">
      <c r="A203" s="317" t="s">
        <v>1967</v>
      </c>
      <c r="B203" s="317" t="s">
        <v>1968</v>
      </c>
      <c r="C203" s="317" t="s">
        <v>1969</v>
      </c>
      <c r="D203" s="317" t="s">
        <v>1970</v>
      </c>
      <c r="E203" s="317" t="s">
        <v>564</v>
      </c>
      <c r="F203" s="317">
        <v>978</v>
      </c>
      <c r="G203" s="317" t="s">
        <v>565</v>
      </c>
    </row>
    <row r="204" spans="1:7" x14ac:dyDescent="0.35">
      <c r="A204" s="317" t="s">
        <v>1971</v>
      </c>
      <c r="B204" s="317" t="s">
        <v>1972</v>
      </c>
      <c r="C204" s="317" t="s">
        <v>1973</v>
      </c>
      <c r="D204" s="317" t="s">
        <v>1974</v>
      </c>
      <c r="E204" s="317" t="s">
        <v>1615</v>
      </c>
      <c r="F204" s="317">
        <v>90</v>
      </c>
      <c r="G204" s="317" t="s">
        <v>1616</v>
      </c>
    </row>
    <row r="205" spans="1:7" x14ac:dyDescent="0.35">
      <c r="A205" s="317" t="s">
        <v>1975</v>
      </c>
      <c r="B205" s="317" t="s">
        <v>1976</v>
      </c>
      <c r="C205" s="317" t="s">
        <v>1977</v>
      </c>
      <c r="D205" s="317" t="s">
        <v>1978</v>
      </c>
      <c r="E205" s="317" t="s">
        <v>1656</v>
      </c>
      <c r="F205" s="317">
        <v>706</v>
      </c>
      <c r="G205" s="317" t="s">
        <v>1657</v>
      </c>
    </row>
    <row r="206" spans="1:7" x14ac:dyDescent="0.35">
      <c r="A206" s="317" t="s">
        <v>1979</v>
      </c>
      <c r="B206" s="317" t="s">
        <v>1980</v>
      </c>
      <c r="C206" s="317" t="s">
        <v>1981</v>
      </c>
      <c r="D206" s="317" t="s">
        <v>1982</v>
      </c>
      <c r="E206" s="317" t="s">
        <v>1823</v>
      </c>
      <c r="F206" s="317">
        <v>710</v>
      </c>
      <c r="G206" s="317" t="s">
        <v>1824</v>
      </c>
    </row>
    <row r="207" spans="1:7" x14ac:dyDescent="0.35">
      <c r="A207" s="317" t="s">
        <v>1983</v>
      </c>
      <c r="B207" s="317" t="s">
        <v>1984</v>
      </c>
      <c r="C207" s="317" t="s">
        <v>1985</v>
      </c>
      <c r="D207" s="317" t="s">
        <v>1986</v>
      </c>
    </row>
    <row r="208" spans="1:7" x14ac:dyDescent="0.35">
      <c r="A208" s="317" t="s">
        <v>1987</v>
      </c>
      <c r="B208" s="317" t="s">
        <v>1988</v>
      </c>
      <c r="C208" s="317" t="s">
        <v>1989</v>
      </c>
      <c r="D208" s="317" t="s">
        <v>1990</v>
      </c>
      <c r="E208" s="317" t="s">
        <v>1668</v>
      </c>
      <c r="F208" s="317">
        <v>728</v>
      </c>
      <c r="G208" s="317" t="s">
        <v>1669</v>
      </c>
    </row>
    <row r="209" spans="1:7" x14ac:dyDescent="0.35">
      <c r="A209" s="317" t="s">
        <v>1991</v>
      </c>
      <c r="B209" s="317" t="s">
        <v>1992</v>
      </c>
      <c r="C209" s="317" t="s">
        <v>1993</v>
      </c>
      <c r="D209" s="317" t="s">
        <v>1994</v>
      </c>
      <c r="E209" s="317" t="s">
        <v>564</v>
      </c>
      <c r="F209" s="317">
        <v>978</v>
      </c>
      <c r="G209" s="317" t="s">
        <v>565</v>
      </c>
    </row>
    <row r="210" spans="1:7" x14ac:dyDescent="0.35">
      <c r="A210" s="317" t="s">
        <v>1995</v>
      </c>
      <c r="B210" s="317" t="s">
        <v>1996</v>
      </c>
      <c r="C210" s="317" t="s">
        <v>1997</v>
      </c>
      <c r="D210" s="317" t="s">
        <v>1998</v>
      </c>
      <c r="E210" s="317" t="s">
        <v>1388</v>
      </c>
      <c r="F210" s="317">
        <v>144</v>
      </c>
      <c r="G210" s="317" t="s">
        <v>1389</v>
      </c>
    </row>
    <row r="211" spans="1:7" x14ac:dyDescent="0.35">
      <c r="A211" s="317" t="s">
        <v>1999</v>
      </c>
      <c r="B211" s="317" t="s">
        <v>2000</v>
      </c>
      <c r="C211" s="317" t="s">
        <v>2001</v>
      </c>
      <c r="D211" s="317" t="s">
        <v>2002</v>
      </c>
      <c r="E211" s="317" t="s">
        <v>1626</v>
      </c>
      <c r="F211" s="317">
        <v>938</v>
      </c>
      <c r="G211" s="317" t="s">
        <v>1627</v>
      </c>
    </row>
    <row r="212" spans="1:7" x14ac:dyDescent="0.35">
      <c r="A212" s="317" t="s">
        <v>2003</v>
      </c>
      <c r="B212" s="317" t="s">
        <v>2004</v>
      </c>
      <c r="C212" s="317" t="s">
        <v>2005</v>
      </c>
      <c r="D212" s="317" t="s">
        <v>2006</v>
      </c>
      <c r="E212" s="317" t="s">
        <v>1662</v>
      </c>
      <c r="F212" s="317">
        <v>968</v>
      </c>
      <c r="G212" s="317" t="s">
        <v>1663</v>
      </c>
    </row>
    <row r="213" spans="1:7" x14ac:dyDescent="0.35">
      <c r="A213" s="317" t="s">
        <v>2007</v>
      </c>
      <c r="B213" s="317" t="s">
        <v>2008</v>
      </c>
      <c r="C213" s="317" t="s">
        <v>2009</v>
      </c>
      <c r="D213" s="317" t="s">
        <v>2010</v>
      </c>
    </row>
    <row r="214" spans="1:7" x14ac:dyDescent="0.35">
      <c r="A214" s="317" t="s">
        <v>2011</v>
      </c>
      <c r="B214" s="317" t="s">
        <v>2012</v>
      </c>
      <c r="C214" s="317" t="s">
        <v>2013</v>
      </c>
      <c r="D214" s="317" t="s">
        <v>2014</v>
      </c>
      <c r="E214" s="317" t="s">
        <v>1632</v>
      </c>
      <c r="F214" s="317">
        <v>752</v>
      </c>
      <c r="G214" s="317" t="s">
        <v>1633</v>
      </c>
    </row>
    <row r="215" spans="1:7" x14ac:dyDescent="0.35">
      <c r="A215" s="317" t="s">
        <v>2015</v>
      </c>
      <c r="B215" s="317" t="s">
        <v>2016</v>
      </c>
      <c r="C215" s="317" t="s">
        <v>2017</v>
      </c>
      <c r="D215" s="317" t="s">
        <v>2018</v>
      </c>
      <c r="E215" s="317" t="s">
        <v>949</v>
      </c>
      <c r="F215" s="317">
        <v>756</v>
      </c>
      <c r="G215" s="317" t="s">
        <v>950</v>
      </c>
    </row>
    <row r="216" spans="1:7" x14ac:dyDescent="0.35">
      <c r="A216" s="317" t="s">
        <v>2019</v>
      </c>
      <c r="B216" s="317" t="s">
        <v>2020</v>
      </c>
      <c r="C216" s="317" t="s">
        <v>2021</v>
      </c>
      <c r="D216" s="317" t="s">
        <v>2022</v>
      </c>
      <c r="E216" s="317" t="s">
        <v>1680</v>
      </c>
      <c r="F216" s="317">
        <v>760</v>
      </c>
      <c r="G216" s="317" t="s">
        <v>1681</v>
      </c>
    </row>
    <row r="217" spans="1:7" x14ac:dyDescent="0.35">
      <c r="A217" s="317" t="s">
        <v>2023</v>
      </c>
      <c r="B217" s="317" t="s">
        <v>2024</v>
      </c>
      <c r="C217" s="317" t="s">
        <v>2025</v>
      </c>
      <c r="D217" s="317" t="s">
        <v>2026</v>
      </c>
      <c r="E217" s="317" t="s">
        <v>1738</v>
      </c>
      <c r="F217" s="317">
        <v>901</v>
      </c>
      <c r="G217" s="317" t="s">
        <v>1739</v>
      </c>
    </row>
    <row r="218" spans="1:7" x14ac:dyDescent="0.35">
      <c r="A218" s="317" t="s">
        <v>2027</v>
      </c>
      <c r="B218" s="317" t="s">
        <v>2028</v>
      </c>
      <c r="C218" s="317" t="s">
        <v>2029</v>
      </c>
      <c r="D218" s="317" t="s">
        <v>2030</v>
      </c>
      <c r="E218" s="317" t="s">
        <v>1696</v>
      </c>
      <c r="F218" s="317">
        <v>972</v>
      </c>
      <c r="G218" s="317" t="s">
        <v>1697</v>
      </c>
    </row>
    <row r="219" spans="1:7" x14ac:dyDescent="0.35">
      <c r="A219" s="317" t="s">
        <v>2031</v>
      </c>
      <c r="B219" s="317" t="s">
        <v>2032</v>
      </c>
      <c r="C219" s="317" t="s">
        <v>2033</v>
      </c>
      <c r="D219" s="317" t="s">
        <v>2034</v>
      </c>
      <c r="E219" s="317" t="s">
        <v>1744</v>
      </c>
      <c r="F219" s="317">
        <v>834</v>
      </c>
      <c r="G219" s="317" t="s">
        <v>1745</v>
      </c>
    </row>
    <row r="220" spans="1:7" x14ac:dyDescent="0.35">
      <c r="A220" s="317" t="s">
        <v>2035</v>
      </c>
      <c r="B220" s="317" t="s">
        <v>2036</v>
      </c>
      <c r="C220" s="317" t="s">
        <v>2037</v>
      </c>
      <c r="D220" s="317" t="s">
        <v>2038</v>
      </c>
      <c r="E220" s="317" t="s">
        <v>1690</v>
      </c>
      <c r="F220" s="317">
        <v>764</v>
      </c>
      <c r="G220" s="317" t="s">
        <v>1691</v>
      </c>
    </row>
    <row r="221" spans="1:7" x14ac:dyDescent="0.35">
      <c r="A221" s="317" t="s">
        <v>2039</v>
      </c>
      <c r="B221" s="317" t="s">
        <v>2040</v>
      </c>
      <c r="C221" s="317" t="s">
        <v>2041</v>
      </c>
      <c r="D221" s="317" t="s">
        <v>2042</v>
      </c>
      <c r="E221" s="317" t="s">
        <v>174</v>
      </c>
      <c r="F221" s="317">
        <v>840</v>
      </c>
      <c r="G221" s="317" t="s">
        <v>529</v>
      </c>
    </row>
    <row r="222" spans="1:7" x14ac:dyDescent="0.35">
      <c r="A222" s="317" t="s">
        <v>2043</v>
      </c>
      <c r="B222" s="317" t="s">
        <v>2044</v>
      </c>
      <c r="C222" s="317" t="s">
        <v>2045</v>
      </c>
      <c r="D222" s="317" t="s">
        <v>2046</v>
      </c>
      <c r="E222" s="317" t="s">
        <v>832</v>
      </c>
      <c r="F222" s="317">
        <v>952</v>
      </c>
      <c r="G222" s="317" t="s">
        <v>833</v>
      </c>
    </row>
    <row r="223" spans="1:7" x14ac:dyDescent="0.35">
      <c r="A223" s="317" t="s">
        <v>2047</v>
      </c>
      <c r="B223" s="317" t="s">
        <v>2048</v>
      </c>
      <c r="C223" s="317" t="s">
        <v>2049</v>
      </c>
      <c r="D223" s="317" t="s">
        <v>2050</v>
      </c>
    </row>
    <row r="224" spans="1:7" x14ac:dyDescent="0.35">
      <c r="A224" s="317" t="s">
        <v>2051</v>
      </c>
      <c r="B224" s="317" t="s">
        <v>2052</v>
      </c>
      <c r="C224" s="317" t="s">
        <v>2053</v>
      </c>
      <c r="D224" s="317" t="s">
        <v>2054</v>
      </c>
      <c r="E224" s="317" t="s">
        <v>1714</v>
      </c>
      <c r="F224" s="317">
        <v>776</v>
      </c>
      <c r="G224" s="317" t="s">
        <v>1715</v>
      </c>
    </row>
    <row r="225" spans="1:7" x14ac:dyDescent="0.35">
      <c r="A225" s="317" t="s">
        <v>2055</v>
      </c>
      <c r="B225" s="317" t="s">
        <v>2056</v>
      </c>
      <c r="C225" s="317" t="s">
        <v>2057</v>
      </c>
      <c r="D225" s="317" t="s">
        <v>2058</v>
      </c>
      <c r="E225" s="317" t="s">
        <v>1726</v>
      </c>
      <c r="F225" s="317">
        <v>780</v>
      </c>
      <c r="G225" s="317" t="s">
        <v>1727</v>
      </c>
    </row>
    <row r="226" spans="1:7" x14ac:dyDescent="0.35">
      <c r="A226" s="317" t="s">
        <v>2059</v>
      </c>
      <c r="B226" s="317" t="s">
        <v>2060</v>
      </c>
      <c r="C226" s="317" t="s">
        <v>2061</v>
      </c>
      <c r="D226" s="317" t="s">
        <v>2062</v>
      </c>
      <c r="E226" s="317" t="s">
        <v>1708</v>
      </c>
      <c r="F226" s="317">
        <v>788</v>
      </c>
      <c r="G226" s="317" t="s">
        <v>1709</v>
      </c>
    </row>
    <row r="227" spans="1:7" x14ac:dyDescent="0.35">
      <c r="A227" s="317" t="s">
        <v>2063</v>
      </c>
      <c r="B227" s="317" t="s">
        <v>2064</v>
      </c>
      <c r="C227" s="317" t="s">
        <v>2065</v>
      </c>
      <c r="D227" s="317" t="s">
        <v>2066</v>
      </c>
      <c r="E227" s="317" t="s">
        <v>1720</v>
      </c>
      <c r="F227" s="317">
        <v>949</v>
      </c>
      <c r="G227" s="317" t="s">
        <v>1721</v>
      </c>
    </row>
    <row r="228" spans="1:7" x14ac:dyDescent="0.35">
      <c r="A228" s="317" t="s">
        <v>2067</v>
      </c>
      <c r="B228" s="317" t="s">
        <v>2068</v>
      </c>
      <c r="C228" s="317" t="s">
        <v>2069</v>
      </c>
      <c r="D228" s="317" t="s">
        <v>2070</v>
      </c>
      <c r="E228" s="317" t="s">
        <v>1702</v>
      </c>
      <c r="F228" s="317">
        <v>934</v>
      </c>
      <c r="G228" s="317" t="s">
        <v>1703</v>
      </c>
    </row>
    <row r="229" spans="1:7" x14ac:dyDescent="0.35">
      <c r="A229" s="317" t="s">
        <v>2071</v>
      </c>
      <c r="B229" s="317" t="s">
        <v>2072</v>
      </c>
      <c r="C229" s="317" t="s">
        <v>2073</v>
      </c>
      <c r="D229" s="317" t="s">
        <v>2074</v>
      </c>
      <c r="E229" s="317" t="s">
        <v>174</v>
      </c>
      <c r="F229" s="317">
        <v>840</v>
      </c>
      <c r="G229" s="317" t="s">
        <v>529</v>
      </c>
    </row>
    <row r="230" spans="1:7" x14ac:dyDescent="0.35">
      <c r="A230" s="317" t="s">
        <v>2075</v>
      </c>
      <c r="B230" s="317" t="s">
        <v>2076</v>
      </c>
      <c r="C230" s="317" t="s">
        <v>2077</v>
      </c>
      <c r="D230" s="317" t="s">
        <v>2078</v>
      </c>
      <c r="E230" s="317" t="s">
        <v>1732</v>
      </c>
      <c r="F230" s="317">
        <v>0</v>
      </c>
      <c r="G230" s="317" t="s">
        <v>1733</v>
      </c>
    </row>
    <row r="231" spans="1:7" x14ac:dyDescent="0.35">
      <c r="A231" s="317" t="s">
        <v>2079</v>
      </c>
      <c r="B231" s="317" t="s">
        <v>2080</v>
      </c>
      <c r="C231" s="317" t="s">
        <v>2081</v>
      </c>
      <c r="D231" s="317" t="s">
        <v>2082</v>
      </c>
      <c r="E231" s="317" t="s">
        <v>1755</v>
      </c>
      <c r="F231" s="317">
        <v>800</v>
      </c>
      <c r="G231" s="317" t="s">
        <v>1756</v>
      </c>
    </row>
    <row r="232" spans="1:7" x14ac:dyDescent="0.35">
      <c r="A232" s="317" t="s">
        <v>2083</v>
      </c>
      <c r="B232" s="317" t="s">
        <v>2084</v>
      </c>
      <c r="C232" s="317" t="s">
        <v>2085</v>
      </c>
      <c r="D232" s="317" t="s">
        <v>2086</v>
      </c>
      <c r="E232" s="317" t="s">
        <v>1749</v>
      </c>
      <c r="F232" s="317">
        <v>980</v>
      </c>
      <c r="G232" s="317" t="s">
        <v>1750</v>
      </c>
    </row>
    <row r="233" spans="1:7" x14ac:dyDescent="0.35">
      <c r="A233" s="317" t="s">
        <v>2087</v>
      </c>
      <c r="B233" s="317" t="s">
        <v>2088</v>
      </c>
      <c r="C233" s="317" t="s">
        <v>2089</v>
      </c>
      <c r="D233" s="317" t="s">
        <v>2090</v>
      </c>
      <c r="E233" s="317" t="s">
        <v>649</v>
      </c>
      <c r="F233" s="317">
        <v>784</v>
      </c>
      <c r="G233" s="317" t="s">
        <v>650</v>
      </c>
    </row>
    <row r="234" spans="1:7" x14ac:dyDescent="0.35">
      <c r="A234" s="317" t="s">
        <v>2091</v>
      </c>
      <c r="B234" s="317" t="s">
        <v>2092</v>
      </c>
      <c r="C234" s="317" t="s">
        <v>2093</v>
      </c>
      <c r="D234" s="317" t="s">
        <v>2094</v>
      </c>
      <c r="E234" s="317" t="s">
        <v>1116</v>
      </c>
      <c r="F234" s="317">
        <v>826</v>
      </c>
      <c r="G234" s="317" t="s">
        <v>1117</v>
      </c>
    </row>
    <row r="235" spans="1:7" x14ac:dyDescent="0.35">
      <c r="A235" s="317" t="s">
        <v>2095</v>
      </c>
      <c r="B235" s="317" t="s">
        <v>2096</v>
      </c>
      <c r="C235" s="317" t="s">
        <v>2097</v>
      </c>
      <c r="D235" s="317" t="s">
        <v>2098</v>
      </c>
      <c r="E235" s="317" t="s">
        <v>1769</v>
      </c>
      <c r="F235" s="317">
        <v>858</v>
      </c>
      <c r="G235" s="317" t="s">
        <v>1770</v>
      </c>
    </row>
    <row r="236" spans="1:7" x14ac:dyDescent="0.35">
      <c r="A236" s="317" t="s">
        <v>2099</v>
      </c>
      <c r="B236" s="317" t="s">
        <v>2100</v>
      </c>
      <c r="C236" s="317" t="s">
        <v>2101</v>
      </c>
      <c r="D236" s="317" t="s">
        <v>2102</v>
      </c>
      <c r="E236" s="317" t="s">
        <v>1775</v>
      </c>
      <c r="F236" s="317">
        <v>860</v>
      </c>
      <c r="G236" s="317" t="s">
        <v>1776</v>
      </c>
    </row>
    <row r="237" spans="1:7" x14ac:dyDescent="0.35">
      <c r="A237" s="317" t="s">
        <v>2103</v>
      </c>
      <c r="B237" s="317" t="s">
        <v>2104</v>
      </c>
      <c r="C237" s="317" t="s">
        <v>2105</v>
      </c>
      <c r="D237" s="317" t="s">
        <v>2106</v>
      </c>
      <c r="E237" s="317" t="s">
        <v>1793</v>
      </c>
      <c r="F237" s="317">
        <v>548</v>
      </c>
      <c r="G237" s="317" t="s">
        <v>1794</v>
      </c>
    </row>
    <row r="238" spans="1:7" x14ac:dyDescent="0.35">
      <c r="A238" s="317" t="s">
        <v>2107</v>
      </c>
      <c r="B238" s="317" t="s">
        <v>2108</v>
      </c>
      <c r="C238" s="317" t="s">
        <v>2109</v>
      </c>
      <c r="D238" s="317" t="s">
        <v>2110</v>
      </c>
      <c r="E238" s="317" t="s">
        <v>564</v>
      </c>
      <c r="F238" s="317">
        <v>978</v>
      </c>
      <c r="G238" s="317" t="s">
        <v>565</v>
      </c>
    </row>
    <row r="239" spans="1:7" x14ac:dyDescent="0.35">
      <c r="A239" s="317" t="s">
        <v>2111</v>
      </c>
      <c r="B239" s="317" t="s">
        <v>2112</v>
      </c>
      <c r="C239" s="317" t="s">
        <v>2113</v>
      </c>
      <c r="D239" s="317" t="s">
        <v>2114</v>
      </c>
      <c r="E239" s="317" t="s">
        <v>1781</v>
      </c>
      <c r="F239" s="317">
        <v>937</v>
      </c>
      <c r="G239" s="317" t="s">
        <v>1782</v>
      </c>
    </row>
    <row r="240" spans="1:7" x14ac:dyDescent="0.35">
      <c r="A240" s="317" t="s">
        <v>2115</v>
      </c>
      <c r="B240" s="317" t="s">
        <v>2116</v>
      </c>
      <c r="C240" s="317" t="s">
        <v>2117</v>
      </c>
      <c r="D240" s="317" t="s">
        <v>2118</v>
      </c>
      <c r="E240" s="317" t="s">
        <v>1787</v>
      </c>
      <c r="F240" s="317">
        <v>704</v>
      </c>
      <c r="G240" s="317" t="s">
        <v>1788</v>
      </c>
    </row>
    <row r="241" spans="1:7" x14ac:dyDescent="0.35">
      <c r="A241" s="317" t="s">
        <v>2119</v>
      </c>
      <c r="B241" s="317" t="s">
        <v>2120</v>
      </c>
      <c r="C241" s="317" t="s">
        <v>2121</v>
      </c>
      <c r="D241" s="317" t="s">
        <v>2122</v>
      </c>
      <c r="E241" s="317" t="s">
        <v>174</v>
      </c>
      <c r="F241" s="317">
        <v>840</v>
      </c>
      <c r="G241" s="317" t="s">
        <v>529</v>
      </c>
    </row>
    <row r="242" spans="1:7" x14ac:dyDescent="0.35">
      <c r="A242" s="317" t="s">
        <v>2123</v>
      </c>
      <c r="B242" s="317" t="s">
        <v>2124</v>
      </c>
      <c r="C242" s="317" t="s">
        <v>2125</v>
      </c>
      <c r="D242" s="317" t="s">
        <v>2126</v>
      </c>
    </row>
    <row r="243" spans="1:7" x14ac:dyDescent="0.35">
      <c r="A243" s="317" t="s">
        <v>2127</v>
      </c>
      <c r="B243" s="317" t="s">
        <v>2128</v>
      </c>
      <c r="C243" s="317" t="s">
        <v>2129</v>
      </c>
      <c r="D243" s="317" t="s">
        <v>2130</v>
      </c>
    </row>
    <row r="244" spans="1:7" x14ac:dyDescent="0.35">
      <c r="A244" s="317" t="s">
        <v>2131</v>
      </c>
      <c r="B244" s="317" t="s">
        <v>2132</v>
      </c>
      <c r="C244" s="317" t="s">
        <v>2133</v>
      </c>
      <c r="D244" s="317" t="s">
        <v>2134</v>
      </c>
      <c r="E244" s="317" t="s">
        <v>1817</v>
      </c>
      <c r="F244" s="317">
        <v>886</v>
      </c>
      <c r="G244" s="317" t="s">
        <v>1818</v>
      </c>
    </row>
    <row r="245" spans="1:7" x14ac:dyDescent="0.35">
      <c r="A245" s="317" t="s">
        <v>2135</v>
      </c>
      <c r="B245" s="317" t="s">
        <v>2136</v>
      </c>
      <c r="C245" s="317" t="s">
        <v>2137</v>
      </c>
      <c r="D245" s="317" t="s">
        <v>2138</v>
      </c>
      <c r="E245" s="317" t="s">
        <v>1829</v>
      </c>
      <c r="F245" s="317">
        <v>967</v>
      </c>
      <c r="G245" s="317" t="s">
        <v>1830</v>
      </c>
    </row>
    <row r="246" spans="1:7" x14ac:dyDescent="0.35">
      <c r="A246" s="317" t="s">
        <v>2139</v>
      </c>
      <c r="B246" s="317" t="s">
        <v>2140</v>
      </c>
      <c r="C246" s="317" t="s">
        <v>2141</v>
      </c>
      <c r="D246" s="317" t="s">
        <v>2142</v>
      </c>
      <c r="E246" s="317" t="s">
        <v>174</v>
      </c>
      <c r="F246" s="317">
        <v>840</v>
      </c>
      <c r="G246" s="317" t="s">
        <v>529</v>
      </c>
    </row>
  </sheetData>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D2BED7-5B67-4457-83B8-0728180086BA}">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55BE80B7-894F-4A6D-A774-4BFAED098403}">
  <ds:schemaRefs>
    <ds:schemaRef ds:uri="http://schemas.microsoft.com/sharepoint/v3/contenttype/forms"/>
  </ds:schemaRefs>
</ds:datastoreItem>
</file>

<file path=customXml/itemProps3.xml><?xml version="1.0" encoding="utf-8"?>
<ds:datastoreItem xmlns:ds="http://schemas.openxmlformats.org/officeDocument/2006/customXml" ds:itemID="{AADD93DA-52D1-46E0-9577-ED5E7C5C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Sanchez</dc:creator>
  <cp:keywords/>
  <dc:description/>
  <cp:lastModifiedBy>Thea Garmager</cp:lastModifiedBy>
  <cp:revision/>
  <dcterms:created xsi:type="dcterms:W3CDTF">2023-12-15T13:12:10Z</dcterms:created>
  <dcterms:modified xsi:type="dcterms:W3CDTF">2025-05-28T13:19:52Z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