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Kyrgyzstan\"/>
    </mc:Choice>
  </mc:AlternateContent>
  <xr:revisionPtr revIDLastSave="0" documentId="10_ncr:80_{38452FBE-F9FB-4F23-B72F-CB386C575194}" xr6:coauthVersionLast="45" xr6:coauthVersionMax="45" xr10:uidLastSave="{00000000-0000-0000-0000-000000000000}"/>
  <bookViews>
    <workbookView xWindow="-108" yWindow="-108" windowWidth="23256" windowHeight="12576" tabRatio="500" activeTab="2" xr2:uid="{00000000-000D-0000-FFFF-FFFF00000000}"/>
  </bookViews>
  <sheets>
    <sheet name="Introduction" sheetId="1" r:id="rId1"/>
    <sheet name="1. About" sheetId="2" r:id="rId2"/>
    <sheet name="2. Contextual" sheetId="3" r:id="rId3"/>
    <sheet name="3. Revenues" sheetId="4" r:id="rId4"/>
    <sheet name="Лист1" sheetId="5" state="hidden" r:id="rId5"/>
    <sheet name="Revenues - example Norway" sheetId="6" state="hidden" r:id="rId6"/>
    <sheet name="Changelog" sheetId="7" state="hidden" r:id="rId7"/>
  </sheets>
  <externalReferences>
    <externalReference r:id="rId8"/>
  </externalReferences>
  <calcPr calcId="191029"/>
  <customWorkbookViews>
    <customWorkbookView name="Hugo Paret - Personal View" guid="{D238C77C-76A8-445B-BCAD-08DB17B7A9E0}" mergeInterval="0" personalView="1" maximized="1" xWindow="1912" yWindow="-8" windowWidth="1936" windowHeight="1176" tabRatio="500" activeSheetId="4"/>
    <customWorkbookView name="Пользователь - Личное представление" guid="{7DF2A6A2-B014-4139-B100-0E0A7059AD6F}" mergeInterval="0" personalView="1" maximized="1" windowWidth="1362" windowHeight="475" tabRatio="500" activeSheetId="4" showComments="commIndAndComment"/>
    <customWorkbookView name="Пользователь Windows - Личное представление" guid="{AA7AD4D6-A7D7-405B-B11E-747256CF6B7E}" mergeInterval="0" personalView="1" maximized="1" xWindow="-8" yWindow="-8" windowWidth="1382" windowHeight="703" tabRatio="500" activeSheetId="3"/>
    <customWorkbookView name="EITI International Secretariat - Personal View" guid="{CBD92A3F-8673-44A8-9E9E-8536493ED82B}" mergeInterval="0" personalView="1" maximized="1" xWindow="1912" yWindow="4" windowWidth="1936" windowHeight="1176" tabRatio="500" activeSheetId="1"/>
    <customWorkbookView name="Minjung Kim - Personal View" guid="{9434A45D-610A-4C45-AC86-22B9C0F21E86}" mergeInterval="0" personalView="1" maximized="1" xWindow="-9" yWindow="-9" windowWidth="1938" windowHeight="1048" tabRatio="50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6" l="1"/>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G56" i="6"/>
  <c r="O9" i="6"/>
  <c r="P9" i="6"/>
  <c r="Q9" i="6"/>
  <c r="R9" i="6"/>
  <c r="S9" i="6"/>
  <c r="T9" i="6"/>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AX9" i="6"/>
  <c r="AY9" i="6"/>
  <c r="AZ9" i="6"/>
  <c r="BA9" i="6"/>
  <c r="BB9" i="6"/>
  <c r="BC9" i="6"/>
  <c r="BD9" i="6"/>
  <c r="BE9" i="6"/>
  <c r="BF9" i="6"/>
  <c r="BG9" i="6"/>
  <c r="BH9" i="6"/>
  <c r="BI9" i="6"/>
  <c r="BJ9" i="6"/>
  <c r="BK9" i="6"/>
  <c r="BL9" i="6"/>
  <c r="BM9" i="6"/>
  <c r="BN9" i="6"/>
  <c r="BO9" i="6"/>
  <c r="BP9" i="6"/>
  <c r="BQ9" i="6"/>
  <c r="BR9" i="6"/>
  <c r="BS9" i="6"/>
  <c r="BT9" i="6"/>
  <c r="BU9" i="6"/>
  <c r="BV9" i="6"/>
  <c r="BW9" i="6"/>
  <c r="BX9" i="6"/>
  <c r="BY9" i="6"/>
  <c r="N9" i="6"/>
  <c r="M9" i="6"/>
  <c r="L9" i="6"/>
  <c r="K9" i="6"/>
  <c r="J9" i="6"/>
  <c r="I9" i="6"/>
  <c r="H56" i="6" l="1"/>
  <c r="D28" i="5" l="1"/>
  <c r="D4" i="5"/>
  <c r="D38" i="5"/>
  <c r="D29" i="5"/>
  <c r="D31" i="5"/>
  <c r="D27" i="5"/>
  <c r="D26" i="5"/>
  <c r="D34" i="5"/>
  <c r="D12" i="5"/>
  <c r="D32" i="5"/>
  <c r="D14" i="5"/>
  <c r="D23" i="5"/>
  <c r="D10" i="5"/>
  <c r="D25" i="5"/>
  <c r="D9" i="5"/>
  <c r="D39" i="5"/>
  <c r="D37" i="5"/>
  <c r="D35" i="5"/>
  <c r="D3" i="5"/>
  <c r="D20" i="5"/>
  <c r="D21" i="5"/>
  <c r="D24" i="5"/>
  <c r="D15" i="5"/>
  <c r="D8" i="5"/>
  <c r="D13" i="5"/>
  <c r="D17" i="5"/>
  <c r="D11" i="5"/>
  <c r="D33" i="5"/>
  <c r="D19" i="5"/>
  <c r="D18" i="5"/>
  <c r="D5" i="5"/>
  <c r="D6" i="5"/>
  <c r="D30" i="5"/>
  <c r="D16" i="5"/>
  <c r="D7" i="5"/>
  <c r="D1" i="5"/>
  <c r="D36" i="5"/>
  <c r="D2" i="5"/>
  <c r="D22" i="5"/>
</calcChain>
</file>

<file path=xl/sharedStrings.xml><?xml version="1.0" encoding="utf-8"?>
<sst xmlns="http://schemas.openxmlformats.org/spreadsheetml/2006/main" count="943" uniqueCount="476">
  <si>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</si>
  <si>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</si>
  <si>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</si>
  <si>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</si>
  <si>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</si>
  <si>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</si>
  <si>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</si>
  <si>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</si>
  <si>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</si>
  <si>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</si>
  <si>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</si>
  <si>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</si>
  <si>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</si>
  <si>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</si>
  <si>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</si>
  <si>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</si>
  <si>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</si>
  <si>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</si>
  <si>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</si>
  <si>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</si>
  <si>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</si>
  <si>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</si>
  <si>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</si>
  <si>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</si>
  <si>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</si>
  <si>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</si>
  <si>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</si>
  <si>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</si>
  <si>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</si>
  <si>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</si>
  <si>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</si>
  <si>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</si>
  <si>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</si>
  <si>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</si>
  <si>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</si>
  <si>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</si>
  <si>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</si>
  <si>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</si>
  <si>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</si>
  <si>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</si>
  <si>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</si>
  <si>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</si>
  <si>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</si>
  <si>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</si>
  <si>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</si>
  <si>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</si>
  <si>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</si>
  <si>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</si>
  <si>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</si>
  <si>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</si>
  <si>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</si>
  <si>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</si>
  <si>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</si>
  <si>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</si>
  <si>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</si>
  <si>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</si>
  <si>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</si>
  <si>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</si>
  <si>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</si>
  <si>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</si>
  <si>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</si>
  <si>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</si>
  <si>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</si>
  <si>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</si>
  <si>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</si>
  <si>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</si>
  <si>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</si>
  <si>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</si>
  <si>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</si>
  <si>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</si>
  <si>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</si>
  <si>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</si>
  <si>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</si>
  <si>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</si>
  <si>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</si>
  <si>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</si>
  <si>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</si>
  <si>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</si>
  <si>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</si>
  <si>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</si>
  <si>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</si>
  <si>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</si>
  <si>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</si>
  <si>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</si>
  <si>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</si>
  <si>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</si>
  <si>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</si>
  <si>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</si>
  <si>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</si>
  <si>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</si>
  <si>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</si>
  <si>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</si>
  <si>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</si>
  <si>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</si>
  <si>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</si>
  <si>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</si>
  <si>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</si>
  <si>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</si>
  <si>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</si>
  <si>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</si>
  <si>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</si>
  <si>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</si>
  <si>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</si>
  <si>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</si>
  <si>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</si>
  <si>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</si>
  <si>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</si>
  <si>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</si>
  <si>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</si>
  <si>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</si>
  <si>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</si>
  <si>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</si>
  <si>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</si>
  <si>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</si>
  <si>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</si>
  <si>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</si>
  <si>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</si>
  <si>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</si>
  <si>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</si>
  <si>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</si>
  <si>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</si>
  <si>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</si>
  <si>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</si>
  <si>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</si>
  <si>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</si>
  <si>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</si>
  <si>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</si>
  <si>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</si>
  <si>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</si>
  <si>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</si>
  <si>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</si>
  <si>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</si>
  <si>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</si>
  <si>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</si>
  <si>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</si>
  <si>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</si>
  <si>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</si>
  <si>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</si>
  <si>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</si>
  <si>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</si>
  <si>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</si>
  <si>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</si>
  <si>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</si>
  <si>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</si>
  <si>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</si>
  <si>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</si>
  <si>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</si>
  <si>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</si>
  <si>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</si>
  <si>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</si>
  <si>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</si>
  <si>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</si>
  <si>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</si>
  <si>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</si>
  <si>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</si>
  <si>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</si>
  <si>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</si>
  <si>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</si>
  <si>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</si>
  <si>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</si>
  <si>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</si>
  <si>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</si>
  <si>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</si>
  <si>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</si>
  <si>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</si>
  <si>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</si>
  <si>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</si>
  <si>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</si>
  <si>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</si>
  <si>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</si>
  <si>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</si>
  <si>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</si>
  <si>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</si>
  <si>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</si>
  <si>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</si>
  <si>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</si>
  <si>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</si>
  <si>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</si>
  <si>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</si>
  <si>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</si>
  <si>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</si>
  <si>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</si>
  <si>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</si>
  <si>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</si>
  <si>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</si>
  <si>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</si>
  <si>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</si>
  <si>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</si>
  <si>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</si>
  <si>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</si>
  <si>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</si>
  <si>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</si>
  <si>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</si>
  <si>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</si>
  <si>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</si>
  <si>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</si>
  <si>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</si>
  <si>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</si>
  <si>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</si>
  <si>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</si>
  <si>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</si>
  <si>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</si>
  <si>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</si>
  <si>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</si>
  <si>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</si>
  <si>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</si>
  <si>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</si>
  <si>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</si>
  <si>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</si>
  <si>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</si>
  <si>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</si>
  <si>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</si>
  <si>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</si>
  <si>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</si>
  <si>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</si>
  <si>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</si>
  <si>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</si>
  <si>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</si>
  <si>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</si>
  <si>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</si>
  <si>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</si>
  <si>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</si>
  <si>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</si>
  <si>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</si>
  <si>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</si>
  <si>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</si>
  <si>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</si>
  <si>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</si>
  <si>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</si>
  <si>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</si>
  <si>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</si>
  <si>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</si>
  <si>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</si>
  <si>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</si>
  <si>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</si>
  <si>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</si>
  <si>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</si>
  <si>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</si>
  <si>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</si>
  <si>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</si>
  <si>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</si>
  <si>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</si>
  <si>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</si>
  <si>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</si>
  <si>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</si>
  <si>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</si>
  <si>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</si>
  <si>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</si>
  <si>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</si>
  <si>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</si>
  <si>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</si>
  <si>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</si>
  <si>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</si>
  <si>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</si>
  <si>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</si>
  <si>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</si>
  <si>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</si>
  <si>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</si>
  <si>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</si>
  <si>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</si>
  <si>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</si>
  <si>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</si>
  <si>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</si>
  <si>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</si>
  <si>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</si>
  <si>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</si>
  <si>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</si>
  <si>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</si>
  <si>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</si>
  <si>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</si>
  <si>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</si>
  <si>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</si>
  <si>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</si>
  <si>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</si>
  <si>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</si>
  <si>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</si>
  <si>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</si>
  <si>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</si>
  <si>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</si>
  <si>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</si>
  <si>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</si>
  <si>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</si>
  <si>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</si>
  <si>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</si>
  <si>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</si>
  <si>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</si>
  <si>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</si>
  <si>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</si>
  <si>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</si>
  <si>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</si>
  <si>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</si>
  <si>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Gold</t>
  </si>
  <si>
    <t>Oil, Gas</t>
  </si>
  <si>
    <t>1000 NOK</t>
  </si>
  <si>
    <t>Conversion rate utilised.  USD 1 =</t>
  </si>
  <si>
    <t>GFS codes</t>
  </si>
  <si>
    <t>GFS Descriptions</t>
  </si>
  <si>
    <t>data@eiti.org.</t>
  </si>
  <si>
    <t>Selskapsskatt</t>
  </si>
  <si>
    <t>Særskatt (Special Tax)</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</si>
  <si>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</si>
  <si>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</si>
  <si>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</si>
  <si>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</si>
  <si>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</si>
  <si>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</si>
  <si>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</si>
  <si>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</si>
  <si>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</si>
  <si>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</si>
  <si>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</si>
  <si>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</si>
  <si>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</si>
  <si>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</si>
  <si>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</si>
  <si>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</si>
  <si>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</si>
  <si>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</si>
  <si>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</si>
  <si>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</si>
  <si>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</si>
  <si>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</si>
  <si>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</si>
  <si>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</si>
  <si>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</si>
  <si>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</si>
  <si>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</si>
  <si>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</si>
  <si>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</si>
  <si>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</si>
  <si>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</si>
  <si>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</si>
  <si>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</si>
  <si>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</si>
  <si>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</si>
  <si>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</si>
  <si>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</si>
  <si>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</si>
  <si>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</si>
  <si>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</si>
  <si>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</si>
  <si>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Kyrgyz Republic</t>
  </si>
  <si>
    <t>Kreston Bishkek</t>
  </si>
  <si>
    <t>Yes</t>
  </si>
  <si>
    <t>http://www.gkpen.kg/index.php/home1212-6</t>
  </si>
  <si>
    <t>https://keitiweb.wordpress.com/2019/06/07/%D0%BE%D1%82%D1%87%D0%B5%D1%82-%D0%B8%D0%BF%D0%B4%D0%BE-%D0%B7%D0%B0-2015-16-%D0%B3%D0%B3-%D0%BE%D0%BF%D1%83%D0%B1%D0%BB%D0%B8%D0%BA%D0%BE%D0%B2%D0%B0%D0%BD-%D0%BD%D0%B0-%D1%81%D0%B0%D0%B9%D1%82/</t>
  </si>
  <si>
    <t>KGS</t>
  </si>
  <si>
    <t>Chingiz Kaiypov</t>
  </si>
  <si>
    <t>cmk@kreston.kg</t>
  </si>
  <si>
    <t>Sand</t>
  </si>
  <si>
    <t>Cement</t>
  </si>
  <si>
    <t>Stones and goods from stones</t>
  </si>
  <si>
    <t>Partially</t>
  </si>
  <si>
    <t>State Committee of Industry, Energy and Subsoil Use</t>
  </si>
  <si>
    <t>Legislation of KR and legal acts / SCIES</t>
  </si>
  <si>
    <t>Ministry of Justice of KR</t>
  </si>
  <si>
    <t>https://register.minjust.gov.kg/register/SearchAction.seam;?number=&amp;tin=00808201710222&amp;fullnameRu=&amp;logic=or&amp;okpo=29277567</t>
  </si>
  <si>
    <t>Attachment 7, Section 3.1.2</t>
  </si>
  <si>
    <t>Section 4.3.5</t>
  </si>
  <si>
    <t>Section 4.3.4</t>
  </si>
  <si>
    <t>Section 4.3.4a</t>
  </si>
  <si>
    <t>Not applicable</t>
  </si>
  <si>
    <t>Water</t>
  </si>
  <si>
    <t>Section 4.3.2а</t>
  </si>
  <si>
    <t>http://sti.gov.kg/%D0%BE%D1%82%D1%87%D0%B5%D1%82-%D0%B4%D0%BE%D1%85%D0%BE%D0%B4%D0%BD%D0%BE%D0%B9-%D1%87%D0%B0%D1%81%D1%82%D0%B8</t>
  </si>
  <si>
    <t>Statement on state budget execution</t>
  </si>
  <si>
    <t>http://www.stat.kg/ru/statistics/finansy/</t>
  </si>
  <si>
    <t>National Statistics</t>
  </si>
  <si>
    <t xml:space="preserve">http://open.gkpen.kg/Licenses/Licenses/LicensesList?isLicense=True </t>
  </si>
  <si>
    <t>Section 4.5.2</t>
  </si>
  <si>
    <t>Section 4.5.4-4.5.7</t>
  </si>
  <si>
    <t>Map of license fields</t>
  </si>
  <si>
    <t>Registry of valid licenses</t>
  </si>
  <si>
    <t>Alliance Altyn+Eti Bakyr+Kumtor</t>
  </si>
  <si>
    <t>Section 3.1.2а</t>
  </si>
  <si>
    <t>District development funds</t>
  </si>
  <si>
    <t>Corporate Income Tax</t>
  </si>
  <si>
    <t>Coal</t>
  </si>
  <si>
    <t>construction materials</t>
  </si>
  <si>
    <t>State Tax Service</t>
  </si>
  <si>
    <t>CJSC Kumtor Gold Company</t>
  </si>
  <si>
    <t>OJSC Kyrgyzaltyn</t>
  </si>
  <si>
    <t>Altynken LLC</t>
  </si>
  <si>
    <t>CJSC Kichi-Chaarat</t>
  </si>
  <si>
    <t>Full Gold Mining LLC</t>
  </si>
  <si>
    <t>Vertex Gold Company LLC</t>
  </si>
  <si>
    <t>Kaidi Mining Investment Company LLC</t>
  </si>
  <si>
    <t>KAZ Minerals Bozymchak LLC</t>
  </si>
  <si>
    <t>Palladex KR LLC</t>
  </si>
  <si>
    <t>Eti Bakir Tereksay LLC</t>
  </si>
  <si>
    <t>JSC Kyrgyzneftegaz</t>
  </si>
  <si>
    <t>Energy Resources of Central Asia LLC</t>
  </si>
  <si>
    <t>Parity Coal LLC</t>
  </si>
  <si>
    <t>CJSC South Kyrgyz Cement</t>
  </si>
  <si>
    <t>Oil and Gas</t>
  </si>
  <si>
    <t>01602199310040</t>
  </si>
  <si>
    <t>00504200610034</t>
  </si>
  <si>
    <t>02403199310039</t>
  </si>
  <si>
    <t>00101199610251</t>
  </si>
  <si>
    <t>02606200310117</t>
  </si>
  <si>
    <t>01609200310175</t>
  </si>
  <si>
    <t>01610201510143</t>
  </si>
  <si>
    <t>01709199810150</t>
  </si>
  <si>
    <t>00706200710162</t>
  </si>
  <si>
    <t>00702200710370</t>
  </si>
  <si>
    <t>02306200510026</t>
  </si>
  <si>
    <t>01901201310031</t>
  </si>
  <si>
    <t>03001200410044</t>
  </si>
  <si>
    <t>Gross income tax</t>
  </si>
  <si>
    <t>State social insurance contributions</t>
  </si>
  <si>
    <t>Social Fund</t>
  </si>
  <si>
    <t>Property tax</t>
  </si>
  <si>
    <t>Land tax</t>
  </si>
  <si>
    <t>VAT on internal products</t>
  </si>
  <si>
    <t>VAT on imported products</t>
  </si>
  <si>
    <t>Sales tax</t>
  </si>
  <si>
    <t>Other taxes and charges</t>
  </si>
  <si>
    <t>Included partially reconciled</t>
  </si>
  <si>
    <t>Excise tax on imported products</t>
  </si>
  <si>
    <t>Customs duties</t>
  </si>
  <si>
    <t>Customs fees</t>
  </si>
  <si>
    <t xml:space="preserve">Tax on income of foreign companies, which does not arise from a permanent establishment in the Kyrgyz Republic </t>
  </si>
  <si>
    <t>Bonus</t>
  </si>
  <si>
    <t>Royalty</t>
  </si>
  <si>
    <t>Charge for development and maintenance of local infrastructure</t>
  </si>
  <si>
    <t>Dividends accrued on state- owned shares</t>
  </si>
  <si>
    <t>State Property Management Fund</t>
  </si>
  <si>
    <t>Lease of land owned by the government</t>
  </si>
  <si>
    <t>State Agency on Environment Protection and Forestry</t>
  </si>
  <si>
    <t>State Registration Authority</t>
  </si>
  <si>
    <t>Reimbursement of agricultural production losses</t>
  </si>
  <si>
    <t>Reimbursement of forest production losses</t>
  </si>
  <si>
    <t>Regional state administration</t>
  </si>
  <si>
    <t>Opportunity cost of provided land plots</t>
  </si>
  <si>
    <t>Payment for retention of mining license</t>
  </si>
  <si>
    <t>State Committee for Industry, Energy and Subsoil Use</t>
  </si>
  <si>
    <t>Payment for environmental pollution and damages</t>
  </si>
  <si>
    <t>Fee for the issuance of license</t>
  </si>
  <si>
    <t>Fee for the issuance of certificates and other permits</t>
  </si>
  <si>
    <t>State Inspection on Environmental and Occupational Safety</t>
  </si>
  <si>
    <t>Payments established by agreements with the government</t>
  </si>
  <si>
    <t>Support for education</t>
  </si>
  <si>
    <t>Undefined</t>
  </si>
  <si>
    <t>Support for social infrastructure</t>
  </si>
  <si>
    <t>Reclamation fund charges</t>
  </si>
  <si>
    <t xml:space="preserve">Payments for state-shares, purchased by the company from the state </t>
  </si>
  <si>
    <t>as at 31 December 2016 (per National Bank)</t>
  </si>
  <si>
    <t>Individual income tax (tax is paid by companies on behalf of their employees)</t>
  </si>
  <si>
    <t>Marble and stone</t>
  </si>
  <si>
    <t>Insignificant amount</t>
  </si>
  <si>
    <t>Table 4.7.1а</t>
  </si>
  <si>
    <t>Table 4.2.4а</t>
  </si>
  <si>
    <t>Table 4.7.5а</t>
  </si>
  <si>
    <t>Table 4.7.1б</t>
  </si>
  <si>
    <t>Table 4.7.5 г</t>
  </si>
  <si>
    <t>Table 4.7.5 e</t>
  </si>
  <si>
    <t>No</t>
  </si>
  <si>
    <t>Excise tax on products produced in KR</t>
  </si>
  <si>
    <t>Tax identification code</t>
  </si>
  <si>
    <t>sti.gov.kg</t>
  </si>
  <si>
    <t>Water, volume</t>
  </si>
  <si>
    <t>Water, value</t>
  </si>
  <si>
    <t>Sand, volume</t>
  </si>
  <si>
    <t>Sand, value</t>
  </si>
  <si>
    <t>Marble and stone, volume</t>
  </si>
  <si>
    <t>Marble and stone, value</t>
  </si>
  <si>
    <t>Cement, volume</t>
  </si>
  <si>
    <t>Cement, value</t>
  </si>
  <si>
    <t>Stones, volume</t>
  </si>
  <si>
    <t>Stones, value</t>
  </si>
  <si>
    <t/>
  </si>
  <si>
    <t>State Customs Authority</t>
  </si>
  <si>
    <t>00810200810129</t>
  </si>
  <si>
    <t>86000 Tonnes</t>
  </si>
  <si>
    <t>45094 Tonnes</t>
  </si>
  <si>
    <t>p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</si>
</sst>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 _₽_-;\-* #,##0\ _₽_-;_-* &quot;-&quot;??\ _₽_-;_-@_-"/>
    <numFmt numFmtId="168" formatCode="_-* #,##0.0_-;\-* #,##0.0_-;_-* &quot;-&quot;??_-;_-@_-"/>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color theme="1"/>
      <name val="Calibri"/>
      <family val="2"/>
    </font>
  </fonts>
  <fills count="17">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theme="3" tint="0.39997558519241921"/>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56">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4" fontId="11" fillId="4" borderId="24" xfId="0" applyNumberFormat="1" applyFont="1" applyFill="1" applyBorder="1" applyAlignment="1">
      <alignment horizontal="left" vertical="center" wrapText="1"/>
    </xf>
    <xf numFmtId="0" fontId="34" fillId="0" borderId="0" xfId="0" applyFont="1" applyBorder="1" applyAlignment="1">
      <alignment vertical="center"/>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0" fontId="14" fillId="0" borderId="14"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2" xfId="245" applyNumberFormat="1" applyFont="1" applyFill="1" applyBorder="1" applyAlignment="1">
      <alignment horizontal="left" vertical="center" wrapText="1"/>
    </xf>
    <xf numFmtId="165" fontId="11" fillId="4" borderId="25" xfId="245" applyNumberFormat="1" applyFont="1" applyFill="1" applyBorder="1" applyAlignment="1">
      <alignment horizontal="left" vertical="center" wrapText="1"/>
    </xf>
    <xf numFmtId="0" fontId="11" fillId="4" borderId="30" xfId="0"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5" borderId="31" xfId="0" applyFont="1" applyFill="1" applyBorder="1" applyAlignment="1">
      <alignment horizontal="left" vertical="center" wrapText="1"/>
    </xf>
    <xf numFmtId="0" fontId="5" fillId="5" borderId="31" xfId="128" applyFill="1" applyBorder="1" applyAlignment="1">
      <alignment horizontal="left" vertical="center" wrapText="1"/>
    </xf>
    <xf numFmtId="165" fontId="11" fillId="4" borderId="31" xfId="245" applyNumberFormat="1" applyFont="1" applyFill="1" applyBorder="1" applyAlignment="1">
      <alignment horizontal="left" vertical="center" wrapText="1"/>
    </xf>
    <xf numFmtId="49" fontId="11" fillId="4" borderId="31" xfId="0" applyNumberFormat="1"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32" xfId="0" applyFont="1" applyFill="1" applyBorder="1" applyAlignment="1">
      <alignment horizontal="left" vertical="center" wrapText="1"/>
    </xf>
    <xf numFmtId="0" fontId="5" fillId="5" borderId="26" xfId="128" applyFill="1" applyBorder="1" applyAlignment="1">
      <alignment horizontal="left" vertical="center" wrapText="1"/>
    </xf>
    <xf numFmtId="3" fontId="4" fillId="0" borderId="34" xfId="0" applyNumberFormat="1" applyFont="1" applyBorder="1" applyAlignment="1">
      <alignment vertical="center" wrapText="1"/>
    </xf>
    <xf numFmtId="3" fontId="4" fillId="0" borderId="18" xfId="0" applyNumberFormat="1" applyFont="1" applyBorder="1" applyAlignment="1">
      <alignment vertical="center" wrapText="1"/>
    </xf>
    <xf numFmtId="0" fontId="28" fillId="0" borderId="2" xfId="0" applyFont="1" applyBorder="1" applyAlignment="1">
      <alignment vertical="center"/>
    </xf>
    <xf numFmtId="0" fontId="2" fillId="10" borderId="8" xfId="0" applyFont="1" applyFill="1" applyBorder="1" applyAlignment="1">
      <alignment vertical="center"/>
    </xf>
    <xf numFmtId="0" fontId="4" fillId="0" borderId="18" xfId="0" applyFont="1" applyBorder="1" applyAlignment="1">
      <alignment horizontal="right" vertical="center"/>
    </xf>
    <xf numFmtId="49" fontId="25" fillId="15"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6" fillId="0" borderId="0" xfId="0" applyFont="1" applyAlignment="1">
      <alignment vertical="center"/>
    </xf>
    <xf numFmtId="49" fontId="11" fillId="4" borderId="15"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5" borderId="34" xfId="0" applyFill="1" applyBorder="1" applyAlignment="1">
      <alignment vertical="center" wrapText="1"/>
    </xf>
    <xf numFmtId="0" fontId="0" fillId="5" borderId="18" xfId="0" applyFill="1" applyBorder="1" applyAlignment="1">
      <alignment vertical="center" wrapText="1"/>
    </xf>
    <xf numFmtId="0" fontId="3" fillId="0" borderId="17" xfId="0" applyFont="1" applyBorder="1" applyAlignment="1">
      <alignment vertical="center"/>
    </xf>
    <xf numFmtId="0" fontId="2" fillId="10" borderId="18" xfId="0" applyFont="1" applyFill="1" applyBorder="1" applyAlignment="1">
      <alignment vertical="center"/>
    </xf>
    <xf numFmtId="164" fontId="11" fillId="4" borderId="15" xfId="0" applyNumberFormat="1" applyFont="1" applyFill="1" applyBorder="1" applyAlignment="1">
      <alignment horizontal="left" vertical="center" wrapText="1"/>
    </xf>
    <xf numFmtId="49" fontId="42"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0" fontId="5" fillId="4" borderId="31" xfId="128" applyFill="1" applyBorder="1" applyAlignment="1">
      <alignment horizontal="left" vertical="center" wrapText="1"/>
    </xf>
    <xf numFmtId="0" fontId="5" fillId="10" borderId="33" xfId="128" applyFill="1" applyBorder="1" applyAlignment="1">
      <alignment horizontal="left" vertical="center" wrapText="1"/>
    </xf>
    <xf numFmtId="43" fontId="11" fillId="4" borderId="25" xfId="245" applyNumberFormat="1" applyFont="1" applyFill="1" applyBorder="1" applyAlignment="1">
      <alignment horizontal="left" vertical="center" wrapText="1"/>
    </xf>
    <xf numFmtId="0" fontId="9" fillId="0" borderId="3" xfId="0" applyFont="1" applyBorder="1" applyAlignment="1">
      <alignment vertical="center"/>
    </xf>
    <xf numFmtId="165" fontId="32" fillId="14" borderId="20" xfId="320" applyNumberFormat="1" applyFont="1" applyBorder="1" applyAlignment="1">
      <alignment horizontal="left" vertical="center" wrapText="1"/>
    </xf>
    <xf numFmtId="167" fontId="0" fillId="0" borderId="0" xfId="245" applyNumberFormat="1" applyFont="1"/>
    <xf numFmtId="0" fontId="43" fillId="10" borderId="0" xfId="0" applyFont="1" applyFill="1" applyBorder="1" applyAlignment="1">
      <alignment vertical="center"/>
    </xf>
    <xf numFmtId="0" fontId="43" fillId="10" borderId="8" xfId="0" applyFont="1" applyFill="1" applyBorder="1" applyAlignment="1">
      <alignment vertical="center"/>
    </xf>
    <xf numFmtId="0" fontId="7" fillId="3" borderId="8" xfId="27" applyFont="1" applyBorder="1" applyAlignment="1">
      <alignment vertical="center" wrapText="1"/>
    </xf>
    <xf numFmtId="0" fontId="0" fillId="0" borderId="0" xfId="0" applyAlignment="1"/>
    <xf numFmtId="168" fontId="11" fillId="4" borderId="25" xfId="245" applyNumberFormat="1" applyFont="1" applyFill="1" applyBorder="1" applyAlignment="1">
      <alignment horizontal="left" vertical="center" wrapText="1"/>
    </xf>
    <xf numFmtId="167" fontId="0" fillId="16" borderId="0" xfId="245" applyNumberFormat="1" applyFont="1" applyFill="1"/>
    <xf numFmtId="165" fontId="2" fillId="0" borderId="0" xfId="245" applyNumberFormat="1" applyFont="1" applyAlignment="1">
      <alignment vertical="center"/>
    </xf>
    <xf numFmtId="166" fontId="2" fillId="0" borderId="0" xfId="245" applyNumberFormat="1" applyFont="1" applyFill="1" applyBorder="1" applyAlignment="1">
      <alignment vertical="center"/>
    </xf>
    <xf numFmtId="166" fontId="2" fillId="0" borderId="8" xfId="245" applyNumberFormat="1" applyFont="1" applyFill="1" applyBorder="1" applyAlignment="1">
      <alignment vertical="center"/>
    </xf>
    <xf numFmtId="167" fontId="2" fillId="0" borderId="0" xfId="0" applyNumberFormat="1" applyFont="1" applyAlignment="1">
      <alignment vertical="center"/>
    </xf>
    <xf numFmtId="165" fontId="3" fillId="13" borderId="0" xfId="245" applyNumberFormat="1" applyFont="1" applyFill="1" applyAlignment="1">
      <alignment vertical="center"/>
    </xf>
    <xf numFmtId="164" fontId="11" fillId="4" borderId="15" xfId="0" applyNumberFormat="1" applyFont="1" applyFill="1" applyBorder="1" applyAlignment="1">
      <alignment horizontal="left" vertical="center" wrapText="1"/>
    </xf>
    <xf numFmtId="3" fontId="10" fillId="0" borderId="11" xfId="0" applyNumberFormat="1" applyFont="1" applyBorder="1" applyAlignment="1">
      <alignment vertical="center"/>
    </xf>
    <xf numFmtId="165" fontId="11" fillId="4" borderId="38" xfId="245" applyNumberFormat="1" applyFont="1" applyFill="1" applyBorder="1" applyAlignment="1">
      <alignment horizontal="left" vertical="center" wrapText="1"/>
    </xf>
    <xf numFmtId="164" fontId="11" fillId="4" borderId="39" xfId="0" applyNumberFormat="1" applyFont="1" applyFill="1" applyBorder="1" applyAlignment="1">
      <alignment horizontal="left" vertical="center" wrapText="1"/>
    </xf>
    <xf numFmtId="0" fontId="11" fillId="5" borderId="25" xfId="0" applyFont="1" applyFill="1" applyBorder="1" applyAlignment="1">
      <alignment horizontal="left" vertical="center" wrapText="1"/>
    </xf>
    <xf numFmtId="3" fontId="4" fillId="0" borderId="34" xfId="0" applyNumberFormat="1" applyFont="1" applyFill="1" applyBorder="1" applyAlignment="1">
      <alignment vertical="center" wrapText="1"/>
    </xf>
    <xf numFmtId="167" fontId="0" fillId="0" borderId="0" xfId="245" applyNumberFormat="1" applyFont="1" applyFill="1" applyBorder="1"/>
    <xf numFmtId="167" fontId="0" fillId="0" borderId="8" xfId="245" applyNumberFormat="1" applyFont="1" applyFill="1" applyBorder="1"/>
    <xf numFmtId="167" fontId="2" fillId="0" borderId="0" xfId="0" applyNumberFormat="1" applyFont="1" applyFill="1" applyAlignment="1">
      <alignment vertical="center"/>
    </xf>
    <xf numFmtId="167" fontId="0" fillId="0" borderId="0" xfId="245" applyNumberFormat="1" applyFont="1" applyFill="1"/>
    <xf numFmtId="0" fontId="2" fillId="0" borderId="41" xfId="0" applyFont="1" applyFill="1" applyBorder="1" applyAlignment="1">
      <alignment vertical="center" wrapText="1"/>
    </xf>
    <xf numFmtId="167" fontId="0" fillId="0" borderId="41" xfId="245" applyNumberFormat="1" applyFont="1" applyFill="1" applyBorder="1"/>
    <xf numFmtId="3" fontId="4" fillId="0" borderId="40" xfId="0" applyNumberFormat="1" applyFont="1" applyFill="1" applyBorder="1" applyAlignment="1">
      <alignment vertical="center" wrapText="1"/>
    </xf>
    <xf numFmtId="167" fontId="0" fillId="0" borderId="42" xfId="245" applyNumberFormat="1" applyFont="1" applyFill="1" applyBorder="1"/>
    <xf numFmtId="0" fontId="0" fillId="0" borderId="40" xfId="0" applyBorder="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9" fillId="7" borderId="0" xfId="0" applyFont="1" applyFill="1" applyAlignment="1">
      <alignment vertical="center"/>
    </xf>
    <xf numFmtId="0" fontId="40"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5" borderId="25"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10" borderId="25"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164" fontId="11" fillId="5" borderId="27" xfId="0" applyNumberFormat="1" applyFont="1" applyFill="1" applyBorder="1" applyAlignment="1">
      <alignment horizontal="left" vertical="center" wrapText="1"/>
    </xf>
    <xf numFmtId="164" fontId="11" fillId="5" borderId="28" xfId="0" applyNumberFormat="1" applyFont="1" applyFill="1" applyBorder="1" applyAlignment="1">
      <alignment horizontal="left" vertical="center" wrapText="1"/>
    </xf>
    <xf numFmtId="0" fontId="11" fillId="10" borderId="22" xfId="0" applyFont="1" applyFill="1" applyBorder="1" applyAlignment="1">
      <alignment horizontal="left" vertical="center" wrapText="1"/>
    </xf>
    <xf numFmtId="0" fontId="11" fillId="10"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7" fillId="0" borderId="0" xfId="0" applyFont="1" applyBorder="1" applyAlignment="1">
      <alignment vertical="center"/>
    </xf>
    <xf numFmtId="0" fontId="37" fillId="0" borderId="8" xfId="0" applyFont="1" applyBorder="1" applyAlignment="1">
      <alignment vertical="center"/>
    </xf>
    <xf numFmtId="0" fontId="9" fillId="0" borderId="35" xfId="0" applyFont="1" applyBorder="1" applyAlignment="1">
      <alignment horizontal="left" vertical="center"/>
    </xf>
    <xf numFmtId="0" fontId="0" fillId="0" borderId="36" xfId="0" applyBorder="1" applyAlignment="1">
      <alignment vertical="center"/>
    </xf>
    <xf numFmtId="0" fontId="0" fillId="0" borderId="37"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8" fillId="0" borderId="0" xfId="0" applyFont="1" applyBorder="1" applyAlignment="1">
      <alignment horizontal="left" vertical="center" wrapText="1"/>
    </xf>
    <xf numFmtId="0" fontId="38" fillId="0" borderId="8" xfId="0" applyFont="1" applyBorder="1" applyAlignment="1">
      <alignment horizontal="left" vertical="center" wrapText="1"/>
    </xf>
    <xf numFmtId="0" fontId="31" fillId="0" borderId="29"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43" fontId="32" fillId="14" borderId="20" xfId="320" applyNumberFormat="1" applyFont="1" applyBorder="1" applyAlignment="1">
      <alignment horizontal="lef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5">
    <dxf>
      <font>
        <color auto="1"/>
      </font>
      <fill>
        <patternFill patternType="solid">
          <fgColor indexed="64"/>
          <bgColor rgb="FFFABF8F"/>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5;&#1086;&#1083;&#1100;&#1079;&#1086;&#1074;&#1072;&#1090;&#1077;&#1083;&#1100;\Dropbox\&#1048;&#1055;&#1044;&#1054;%202015-2017\2000_reports\2057.1_&#1086;&#1073;&#1097;&#1080;&#1081;_TA_publish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ная 2015"/>
      <sheetName val="2"/>
      <sheetName val="сводная 2016"/>
      <sheetName val="сводная 2017"/>
      <sheetName val="0.1"/>
      <sheetName val="0.2"/>
      <sheetName val="го17"/>
      <sheetName val="го16"/>
      <sheetName val="го15"/>
      <sheetName val="0.3"/>
      <sheetName val="0.4"/>
      <sheetName val="1"/>
      <sheetName val="13"/>
      <sheetName val="13 (2)"/>
      <sheetName val="14"/>
      <sheetName val="14 (2)"/>
      <sheetName val="15"/>
      <sheetName val="14.1"/>
      <sheetName val="14.2"/>
      <sheetName val="15 (2)"/>
      <sheetName val="16"/>
      <sheetName val="17"/>
      <sheetName val="18"/>
      <sheetName val="3"/>
      <sheetName val="4"/>
      <sheetName val="5"/>
      <sheetName val="6"/>
      <sheetName val="7"/>
      <sheetName val="8"/>
      <sheetName val="9"/>
      <sheetName val="10"/>
      <sheetName val="11"/>
      <sheetName val="12"/>
      <sheetName val="19"/>
      <sheetName val="20"/>
      <sheetName val="21"/>
      <sheetName val="22"/>
      <sheetName val="22.1"/>
      <sheetName val="22.2"/>
      <sheetName val="22.3"/>
      <sheetName val="101.1"/>
      <sheetName val="101.3"/>
      <sheetName val="101.2"/>
      <sheetName val="101"/>
      <sheetName val="23"/>
      <sheetName val="23.1 "/>
      <sheetName val="23.2"/>
      <sheetName val="23.3"/>
      <sheetName val="24"/>
      <sheetName val="24.1"/>
      <sheetName val="24.2"/>
      <sheetName val="24.3"/>
      <sheetName val="25"/>
      <sheetName val="25.1"/>
      <sheetName val="25.2"/>
      <sheetName val="25.3"/>
      <sheetName val="26"/>
      <sheetName val="27"/>
      <sheetName val="27.1"/>
      <sheetName val="27.2 "/>
      <sheetName val="27.3"/>
      <sheetName val="28"/>
      <sheetName val="28.1"/>
      <sheetName val="28.2"/>
      <sheetName val="28.3"/>
      <sheetName val="29"/>
      <sheetName val="29.1"/>
      <sheetName val="29.2"/>
      <sheetName val="29.3"/>
      <sheetName val="30"/>
      <sheetName val="30.1"/>
      <sheetName val="30.2"/>
      <sheetName val="30.3"/>
      <sheetName val="31"/>
      <sheetName val="31.1"/>
      <sheetName val="31.2"/>
      <sheetName val="31.3"/>
      <sheetName val="32"/>
      <sheetName val="32.1"/>
      <sheetName val="32.2"/>
      <sheetName val="32.3"/>
      <sheetName val="33"/>
      <sheetName val="33.1"/>
      <sheetName val="33.2"/>
      <sheetName val="33.3"/>
      <sheetName val="34"/>
      <sheetName val="34.1"/>
      <sheetName val="34.2"/>
      <sheetName val="34.3"/>
      <sheetName val="35"/>
      <sheetName val="35.1"/>
      <sheetName val="35.2"/>
      <sheetName val="35.3"/>
      <sheetName val="36"/>
      <sheetName val="36.1"/>
      <sheetName val="36.2"/>
      <sheetName val="36.3"/>
      <sheetName val="37"/>
      <sheetName val="37.1"/>
      <sheetName val="37.2"/>
      <sheetName val="37.3"/>
      <sheetName val="38"/>
      <sheetName val="38.1"/>
      <sheetName val="38.2"/>
      <sheetName val="38.3"/>
      <sheetName val="39"/>
      <sheetName val="40"/>
      <sheetName val="40.1"/>
      <sheetName val="40.2"/>
      <sheetName val="40.3"/>
      <sheetName val="41"/>
      <sheetName val="42"/>
      <sheetName val="42.1"/>
      <sheetName val="42.2"/>
      <sheetName val="42.3"/>
      <sheetName val="43"/>
      <sheetName val="43.1"/>
      <sheetName val="43.2"/>
      <sheetName val="43.3"/>
      <sheetName val="44"/>
      <sheetName val="44.1"/>
      <sheetName val="44.2"/>
      <sheetName val="44.3"/>
      <sheetName val="45"/>
      <sheetName val="45.1"/>
      <sheetName val="45.2"/>
      <sheetName val="45.3"/>
      <sheetName val="46"/>
      <sheetName val="46.1"/>
      <sheetName val="46.2"/>
      <sheetName val="46.3"/>
      <sheetName val="47"/>
      <sheetName val="47.1"/>
      <sheetName val="47.2"/>
      <sheetName val="47.3"/>
      <sheetName val="48"/>
      <sheetName val="48.1"/>
      <sheetName val="48.2"/>
      <sheetName val="48.3"/>
      <sheetName val="49"/>
      <sheetName val="49.1"/>
      <sheetName val="49.2"/>
      <sheetName val="49.3"/>
      <sheetName val="50"/>
      <sheetName val="50.1"/>
      <sheetName val="50.2"/>
      <sheetName val="50.3"/>
      <sheetName val="51"/>
      <sheetName val="51.1"/>
      <sheetName val="51.2"/>
      <sheetName val="51.3"/>
      <sheetName val="52"/>
      <sheetName val="52.1"/>
      <sheetName val="52.2"/>
      <sheetName val="52.3"/>
      <sheetName val="53"/>
      <sheetName val="53.1"/>
      <sheetName val="53.2"/>
      <sheetName val="53.3"/>
    </sheetNames>
    <sheetDataSet>
      <sheetData sheetId="0"/>
      <sheetData sheetId="1"/>
      <sheetData sheetId="2">
        <row r="2">
          <cell r="B2" t="str">
            <v>Company</v>
          </cell>
          <cell r="G2" t="str">
            <v>Types of taxes and payments</v>
          </cell>
          <cell r="N2" t="str">
            <v>The final amount, according to the companies, thousand of soms</v>
          </cell>
        </row>
        <row r="3">
          <cell r="B3" t="str">
            <v>CJSC Kumtor Gold Company</v>
          </cell>
          <cell r="G3" t="str">
            <v>Individual income tax</v>
          </cell>
          <cell r="N3">
            <v>288391</v>
          </cell>
        </row>
        <row r="4">
          <cell r="B4" t="str">
            <v>CJSC Kumtor Gold Company</v>
          </cell>
          <cell r="G4" t="str">
            <v>Income tax, revenue tax for gold mining companies</v>
          </cell>
          <cell r="N4">
            <v>0</v>
          </cell>
        </row>
        <row r="5">
          <cell r="B5" t="str">
            <v>CJSC Kumtor Gold Company</v>
          </cell>
          <cell r="G5" t="str">
            <v>Land tax</v>
          </cell>
          <cell r="N5">
            <v>0</v>
          </cell>
        </row>
        <row r="6">
          <cell r="B6" t="str">
            <v>CJSC Kumtor Gold Company</v>
          </cell>
          <cell r="G6" t="str">
            <v>Property tax</v>
          </cell>
          <cell r="N6">
            <v>0</v>
          </cell>
        </row>
        <row r="7">
          <cell r="B7" t="str">
            <v>CJSC Kumtor Gold Company</v>
          </cell>
          <cell r="G7" t="str">
            <v>VAT on internal products</v>
          </cell>
          <cell r="N7">
            <v>6101.2</v>
          </cell>
        </row>
        <row r="8">
          <cell r="B8" t="str">
            <v>CJSC Kumtor Gold Company</v>
          </cell>
          <cell r="G8" t="str">
            <v>Excise tax on internal products</v>
          </cell>
          <cell r="N8">
            <v>0</v>
          </cell>
        </row>
        <row r="9">
          <cell r="B9" t="str">
            <v>CJSC Kumtor Gold Company</v>
          </cell>
          <cell r="G9" t="str">
            <v>Sales tax</v>
          </cell>
          <cell r="N9">
            <v>27.4</v>
          </cell>
        </row>
        <row r="10">
          <cell r="B10" t="str">
            <v>CJSC Kumtor Gold Company</v>
          </cell>
          <cell r="G10" t="str">
            <v xml:space="preserve">Tax on income of foreign companies, which does not arise from a permanent establishment in the Kyrgyz Republic </v>
          </cell>
          <cell r="N10">
            <v>63245.5</v>
          </cell>
        </row>
        <row r="11">
          <cell r="B11" t="str">
            <v>CJSC Kumtor Gold Company</v>
          </cell>
          <cell r="G11" t="str">
            <v>Bonus</v>
          </cell>
          <cell r="N11">
            <v>0</v>
          </cell>
        </row>
        <row r="12">
          <cell r="B12" t="str">
            <v>CJSC Kumtor Gold Company</v>
          </cell>
          <cell r="G12" t="str">
            <v>Royalty</v>
          </cell>
          <cell r="N12">
            <v>0</v>
          </cell>
        </row>
        <row r="13">
          <cell r="B13" t="str">
            <v>CJSC Kumtor Gold Company</v>
          </cell>
          <cell r="G13" t="str">
            <v>Gross income tax</v>
          </cell>
          <cell r="N13">
            <v>5577770.7000000002</v>
          </cell>
        </row>
        <row r="14">
          <cell r="B14" t="str">
            <v>CJSC Kumtor Gold Company</v>
          </cell>
          <cell r="G14" t="str">
            <v>Charge for development and maintenance of local infrastructure</v>
          </cell>
          <cell r="N14">
            <v>0</v>
          </cell>
        </row>
        <row r="15">
          <cell r="B15" t="str">
            <v>CJSC Kumtor Gold Company</v>
          </cell>
          <cell r="G15" t="str">
            <v>Other taxes and charges</v>
          </cell>
          <cell r="N15">
            <v>28667.3</v>
          </cell>
        </row>
        <row r="16">
          <cell r="B16" t="str">
            <v>CJSC Kumtor Gold Company</v>
          </cell>
          <cell r="G16" t="str">
            <v>Customs duties</v>
          </cell>
          <cell r="N16">
            <v>117.9</v>
          </cell>
        </row>
        <row r="17">
          <cell r="B17" t="str">
            <v>CJSC Kumtor Gold Company</v>
          </cell>
          <cell r="G17" t="str">
            <v>Customs fees</v>
          </cell>
          <cell r="N17">
            <v>27196</v>
          </cell>
        </row>
        <row r="18">
          <cell r="B18" t="str">
            <v>CJSC Kumtor Gold Company</v>
          </cell>
          <cell r="G18" t="str">
            <v>Excise tax on imported products</v>
          </cell>
          <cell r="N18">
            <v>0</v>
          </cell>
        </row>
        <row r="19">
          <cell r="B19" t="str">
            <v>CJSC Kumtor Gold Company</v>
          </cell>
          <cell r="G19" t="str">
            <v>VAT on imported products</v>
          </cell>
          <cell r="N19">
            <v>108.4</v>
          </cell>
        </row>
        <row r="20">
          <cell r="B20" t="str">
            <v>CJSC Kumtor Gold Company</v>
          </cell>
          <cell r="G20" t="str">
            <v>State social insurance contributions</v>
          </cell>
          <cell r="N20">
            <v>1257023</v>
          </cell>
        </row>
        <row r="21">
          <cell r="B21" t="str">
            <v>CJSC Kumtor Gold Company</v>
          </cell>
          <cell r="G21" t="str">
            <v>Payment for concession</v>
          </cell>
          <cell r="N21">
            <v>0</v>
          </cell>
        </row>
        <row r="22">
          <cell r="B22" t="str">
            <v>CJSC Kumtor Gold Company</v>
          </cell>
          <cell r="G22" t="str">
            <v>Dividends accrued on state- owned shares</v>
          </cell>
          <cell r="N22">
            <v>0</v>
          </cell>
        </row>
        <row r="23">
          <cell r="B23" t="str">
            <v>CJSC Kumtor Gold Company</v>
          </cell>
          <cell r="G23" t="str">
            <v xml:space="preserve">Payments for state-shares, purchased by the company from the state </v>
          </cell>
          <cell r="N23">
            <v>0</v>
          </cell>
        </row>
        <row r="24">
          <cell r="B24" t="str">
            <v>CJSC Kumtor Gold Company</v>
          </cell>
          <cell r="G24" t="str">
            <v>Lease of land owned by the government</v>
          </cell>
          <cell r="N24">
            <v>0</v>
          </cell>
        </row>
        <row r="25">
          <cell r="B25" t="str">
            <v>CJSC Kumtor Gold Company</v>
          </cell>
          <cell r="G25" t="str">
            <v>Reimbursement of agricultural production losses</v>
          </cell>
          <cell r="N25">
            <v>0</v>
          </cell>
        </row>
        <row r="26">
          <cell r="B26" t="str">
            <v>CJSC Kumtor Gold Company</v>
          </cell>
          <cell r="G26" t="str">
            <v>Reimbursement of forest production losses</v>
          </cell>
          <cell r="N26">
            <v>0</v>
          </cell>
        </row>
        <row r="27">
          <cell r="B27" t="str">
            <v>CJSC Kumtor Gold Company</v>
          </cell>
          <cell r="G27" t="str">
            <v>Opportunity cost of provided land plots</v>
          </cell>
          <cell r="N27">
            <v>0</v>
          </cell>
        </row>
        <row r="28">
          <cell r="B28" t="str">
            <v>CJSC Kumtor Gold Company</v>
          </cell>
          <cell r="G28" t="str">
            <v>Payment for retention of mining license</v>
          </cell>
          <cell r="N28">
            <v>0</v>
          </cell>
        </row>
        <row r="29">
          <cell r="B29" t="str">
            <v>CJSC Kumtor Gold Company</v>
          </cell>
          <cell r="G29" t="str">
            <v>Payment for environmental pollution and damages</v>
          </cell>
          <cell r="N29">
            <v>23528</v>
          </cell>
        </row>
        <row r="30">
          <cell r="B30" t="str">
            <v>CJSC Kumtor Gold Company</v>
          </cell>
          <cell r="G30" t="str">
            <v>Fee for the issuance of license</v>
          </cell>
          <cell r="N30">
            <v>0</v>
          </cell>
        </row>
        <row r="31">
          <cell r="B31" t="str">
            <v>CJSC Kumtor Gold Company</v>
          </cell>
          <cell r="G31" t="str">
            <v>Fee for the issuance of certificates and other permits</v>
          </cell>
          <cell r="N31">
            <v>2688.8</v>
          </cell>
        </row>
        <row r="32">
          <cell r="B32" t="str">
            <v>CJSC Kumtor Gold Company</v>
          </cell>
          <cell r="G32" t="str">
            <v>Payments established by agreements with the government</v>
          </cell>
          <cell r="N32">
            <v>429059.3</v>
          </cell>
        </row>
        <row r="33">
          <cell r="B33" t="str">
            <v>CJSC Kumtor Gold Company</v>
          </cell>
          <cell r="G33" t="str">
            <v>Support for education</v>
          </cell>
          <cell r="N33">
            <v>6463</v>
          </cell>
        </row>
        <row r="34">
          <cell r="B34" t="str">
            <v>CJSC Kumtor Gold Company</v>
          </cell>
          <cell r="G34" t="str">
            <v>Support for social infrastructure</v>
          </cell>
          <cell r="N34">
            <v>58517</v>
          </cell>
        </row>
        <row r="35">
          <cell r="B35" t="str">
            <v>CJSC Kumtor Gold Company</v>
          </cell>
          <cell r="G35" t="str">
            <v>Reclamation fund charges</v>
          </cell>
          <cell r="N35">
            <v>211138.1</v>
          </cell>
        </row>
        <row r="36">
          <cell r="B36" t="str">
            <v>CJSC Kumtor Gold Company</v>
          </cell>
          <cell r="G36" t="str">
            <v>Other</v>
          </cell>
          <cell r="N36">
            <v>0</v>
          </cell>
        </row>
        <row r="37">
          <cell r="B37" t="str">
            <v>CJSC South Kyrgyz Cement</v>
          </cell>
          <cell r="G37" t="str">
            <v>Individual income tax</v>
          </cell>
          <cell r="N37">
            <v>16719.900000000001</v>
          </cell>
        </row>
        <row r="38">
          <cell r="B38" t="str">
            <v>CJSC South Kyrgyz Cement</v>
          </cell>
          <cell r="G38" t="str">
            <v>Income tax, revenue tax for gold mining companies</v>
          </cell>
          <cell r="N38">
            <v>64539.5</v>
          </cell>
        </row>
        <row r="39">
          <cell r="B39" t="str">
            <v>CJSC South Kyrgyz Cement</v>
          </cell>
          <cell r="G39" t="str">
            <v>Land tax</v>
          </cell>
          <cell r="N39">
            <v>1017.2</v>
          </cell>
        </row>
        <row r="40">
          <cell r="B40" t="str">
            <v>CJSC South Kyrgyz Cement</v>
          </cell>
          <cell r="G40" t="str">
            <v>Property tax</v>
          </cell>
          <cell r="N40">
            <v>756.6</v>
          </cell>
        </row>
        <row r="41">
          <cell r="B41" t="str">
            <v>CJSC South Kyrgyz Cement</v>
          </cell>
          <cell r="G41" t="str">
            <v>VAT on internal products</v>
          </cell>
          <cell r="N41">
            <v>125062.39999999999</v>
          </cell>
        </row>
        <row r="42">
          <cell r="B42" t="str">
            <v>CJSC South Kyrgyz Cement</v>
          </cell>
          <cell r="G42" t="str">
            <v>Excise tax on internal products</v>
          </cell>
          <cell r="N42">
            <v>0</v>
          </cell>
        </row>
        <row r="43">
          <cell r="B43" t="str">
            <v>CJSC South Kyrgyz Cement</v>
          </cell>
          <cell r="G43" t="str">
            <v>Sales tax</v>
          </cell>
          <cell r="N43">
            <v>19937.8</v>
          </cell>
        </row>
        <row r="44">
          <cell r="B44" t="str">
            <v>CJSC South Kyrgyz Cement</v>
          </cell>
          <cell r="G44" t="str">
            <v xml:space="preserve">Tax on income of foreign companies, which does not arise from a permanent establishment in the Kyrgyz Republic </v>
          </cell>
          <cell r="N44">
            <v>5625.3</v>
          </cell>
        </row>
        <row r="45">
          <cell r="B45" t="str">
            <v>CJSC South Kyrgyz Cement</v>
          </cell>
          <cell r="G45" t="str">
            <v>Bonus</v>
          </cell>
          <cell r="N45">
            <v>0</v>
          </cell>
        </row>
        <row r="46">
          <cell r="B46" t="str">
            <v>CJSC South Kyrgyz Cement</v>
          </cell>
          <cell r="G46" t="str">
            <v>Royalty</v>
          </cell>
          <cell r="N46">
            <v>65791.399999999994</v>
          </cell>
        </row>
        <row r="47">
          <cell r="B47" t="str">
            <v>CJSC South Kyrgyz Cement</v>
          </cell>
          <cell r="G47" t="str">
            <v>Gross income tax</v>
          </cell>
          <cell r="N47">
            <v>0</v>
          </cell>
        </row>
        <row r="48">
          <cell r="B48" t="str">
            <v>CJSC South Kyrgyz Cement</v>
          </cell>
          <cell r="G48" t="str">
            <v>Charge for development and maintenance of local infrastructure</v>
          </cell>
          <cell r="N48">
            <v>0</v>
          </cell>
        </row>
        <row r="49">
          <cell r="B49" t="str">
            <v>CJSC South Kyrgyz Cement</v>
          </cell>
          <cell r="G49" t="str">
            <v>Other taxes and charges</v>
          </cell>
          <cell r="N49">
            <v>24713.599999999999</v>
          </cell>
        </row>
        <row r="50">
          <cell r="B50" t="str">
            <v>CJSC South Kyrgyz Cement</v>
          </cell>
          <cell r="G50" t="str">
            <v>Customs duties</v>
          </cell>
          <cell r="N50">
            <v>4206.2</v>
          </cell>
        </row>
        <row r="51">
          <cell r="B51" t="str">
            <v>CJSC South Kyrgyz Cement</v>
          </cell>
          <cell r="G51" t="str">
            <v>Customs fees</v>
          </cell>
          <cell r="N51">
            <v>787.6</v>
          </cell>
        </row>
        <row r="52">
          <cell r="B52" t="str">
            <v>CJSC South Kyrgyz Cement</v>
          </cell>
          <cell r="G52" t="str">
            <v>Excise tax on imported products</v>
          </cell>
          <cell r="N52">
            <v>10857.6</v>
          </cell>
        </row>
        <row r="53">
          <cell r="B53" t="str">
            <v>CJSC South Kyrgyz Cement</v>
          </cell>
          <cell r="G53" t="str">
            <v>VAT on imported products</v>
          </cell>
          <cell r="N53">
            <v>0</v>
          </cell>
        </row>
        <row r="54">
          <cell r="B54" t="str">
            <v>CJSC South Kyrgyz Cement</v>
          </cell>
          <cell r="G54" t="str">
            <v>State social insurance contributions</v>
          </cell>
          <cell r="N54">
            <v>48159.12</v>
          </cell>
        </row>
        <row r="55">
          <cell r="B55" t="str">
            <v>CJSC South Kyrgyz Cement</v>
          </cell>
          <cell r="G55" t="str">
            <v>Payment for concession</v>
          </cell>
          <cell r="N55">
            <v>0</v>
          </cell>
        </row>
        <row r="56">
          <cell r="B56" t="str">
            <v>CJSC South Kyrgyz Cement</v>
          </cell>
          <cell r="G56" t="str">
            <v>Dividends accrued on state- owned shares</v>
          </cell>
          <cell r="N56">
            <v>0</v>
          </cell>
        </row>
        <row r="57">
          <cell r="B57" t="str">
            <v>CJSC South Kyrgyz Cement</v>
          </cell>
          <cell r="G57" t="str">
            <v xml:space="preserve">Payments for state-shares, purchased by the company from the state </v>
          </cell>
          <cell r="N57">
            <v>0</v>
          </cell>
        </row>
        <row r="58">
          <cell r="B58" t="str">
            <v>CJSC South Kyrgyz Cement</v>
          </cell>
          <cell r="G58" t="str">
            <v>Lease of land owned by the government</v>
          </cell>
          <cell r="N58">
            <v>1585.4</v>
          </cell>
        </row>
        <row r="59">
          <cell r="B59" t="str">
            <v>CJSC South Kyrgyz Cement</v>
          </cell>
          <cell r="G59" t="str">
            <v>Reimbursement of agricultural production losses</v>
          </cell>
          <cell r="N59">
            <v>0</v>
          </cell>
        </row>
        <row r="60">
          <cell r="B60" t="str">
            <v>CJSC South Kyrgyz Cement</v>
          </cell>
          <cell r="G60" t="str">
            <v>Reimbursement of forest production losses</v>
          </cell>
          <cell r="N60">
            <v>0</v>
          </cell>
        </row>
        <row r="61">
          <cell r="B61" t="str">
            <v>CJSC South Kyrgyz Cement</v>
          </cell>
          <cell r="G61" t="str">
            <v>Opportunity cost of provided land plots</v>
          </cell>
          <cell r="N61">
            <v>0</v>
          </cell>
        </row>
        <row r="62">
          <cell r="B62" t="str">
            <v>CJSC South Kyrgyz Cement</v>
          </cell>
          <cell r="G62" t="str">
            <v>Payment for retention of mining license</v>
          </cell>
          <cell r="N62">
            <v>123</v>
          </cell>
        </row>
        <row r="63">
          <cell r="B63" t="str">
            <v>CJSC South Kyrgyz Cement</v>
          </cell>
          <cell r="G63" t="str">
            <v>Payment for environmental pollution and damages</v>
          </cell>
          <cell r="N63">
            <v>378.5</v>
          </cell>
        </row>
        <row r="64">
          <cell r="B64" t="str">
            <v>CJSC South Kyrgyz Cement</v>
          </cell>
          <cell r="G64" t="str">
            <v>Fee for the issuance of license</v>
          </cell>
          <cell r="N64">
            <v>0</v>
          </cell>
        </row>
        <row r="65">
          <cell r="B65" t="str">
            <v>CJSC South Kyrgyz Cement</v>
          </cell>
          <cell r="G65" t="str">
            <v>Fee for the issuance of certificates and other permits</v>
          </cell>
          <cell r="N65">
            <v>0</v>
          </cell>
        </row>
        <row r="66">
          <cell r="B66" t="str">
            <v>CJSC South Kyrgyz Cement</v>
          </cell>
          <cell r="G66" t="str">
            <v>Payments established by agreements with the government</v>
          </cell>
          <cell r="N66">
            <v>0</v>
          </cell>
        </row>
        <row r="67">
          <cell r="B67" t="str">
            <v>CJSC South Kyrgyz Cement</v>
          </cell>
          <cell r="G67" t="str">
            <v>Support for education</v>
          </cell>
          <cell r="N67">
            <v>89.7</v>
          </cell>
        </row>
        <row r="68">
          <cell r="B68" t="str">
            <v>CJSC South Kyrgyz Cement</v>
          </cell>
          <cell r="G68" t="str">
            <v>Support for social infrastructure</v>
          </cell>
          <cell r="N68">
            <v>5446</v>
          </cell>
        </row>
        <row r="69">
          <cell r="B69" t="str">
            <v>CJSC South Kyrgyz Cement</v>
          </cell>
          <cell r="G69" t="str">
            <v>Reclamation fund charges</v>
          </cell>
          <cell r="N69">
            <v>1608.7</v>
          </cell>
        </row>
        <row r="70">
          <cell r="B70" t="str">
            <v>CJSC South Kyrgyz Cement</v>
          </cell>
          <cell r="G70" t="str">
            <v>Other</v>
          </cell>
          <cell r="N70">
            <v>0</v>
          </cell>
        </row>
        <row r="71">
          <cell r="B71" t="str">
            <v>CJSC Kichi-Chaarat</v>
          </cell>
          <cell r="G71" t="str">
            <v>Individual income tax</v>
          </cell>
          <cell r="N71">
            <v>36425.82</v>
          </cell>
        </row>
        <row r="72">
          <cell r="B72" t="str">
            <v>CJSC Kichi-Chaarat</v>
          </cell>
          <cell r="G72" t="str">
            <v>Income tax, revenue tax for gold mining companies</v>
          </cell>
          <cell r="N72">
            <v>0</v>
          </cell>
        </row>
        <row r="73">
          <cell r="B73" t="str">
            <v>CJSC Kichi-Chaarat</v>
          </cell>
          <cell r="G73" t="str">
            <v>Land tax</v>
          </cell>
          <cell r="N73">
            <v>366.3</v>
          </cell>
        </row>
        <row r="74">
          <cell r="B74" t="str">
            <v>CJSC Kichi-Chaarat</v>
          </cell>
          <cell r="G74" t="str">
            <v>Property tax</v>
          </cell>
          <cell r="N74">
            <v>237.4</v>
          </cell>
        </row>
        <row r="75">
          <cell r="B75" t="str">
            <v>CJSC Kichi-Chaarat</v>
          </cell>
          <cell r="G75" t="str">
            <v>VAT on internal products</v>
          </cell>
          <cell r="N75">
            <v>475.35</v>
          </cell>
        </row>
        <row r="76">
          <cell r="B76" t="str">
            <v>CJSC Kichi-Chaarat</v>
          </cell>
          <cell r="G76" t="str">
            <v>Excise tax on internal products</v>
          </cell>
          <cell r="N76">
            <v>0</v>
          </cell>
        </row>
        <row r="77">
          <cell r="B77" t="str">
            <v>CJSC Kichi-Chaarat</v>
          </cell>
          <cell r="G77" t="str">
            <v>Sales tax</v>
          </cell>
          <cell r="N77">
            <v>0</v>
          </cell>
        </row>
        <row r="78">
          <cell r="B78" t="str">
            <v>CJSC Kichi-Chaarat</v>
          </cell>
          <cell r="G78" t="str">
            <v xml:space="preserve">Tax on income of foreign companies, which does not arise from a permanent establishment in the Kyrgyz Republic </v>
          </cell>
          <cell r="N78">
            <v>75695.710000000006</v>
          </cell>
        </row>
        <row r="79">
          <cell r="B79" t="str">
            <v>CJSC Kichi-Chaarat</v>
          </cell>
          <cell r="G79" t="str">
            <v>Bonus</v>
          </cell>
          <cell r="N79">
            <v>0</v>
          </cell>
        </row>
        <row r="80">
          <cell r="B80" t="str">
            <v>CJSC Kichi-Chaarat</v>
          </cell>
          <cell r="G80" t="str">
            <v>Royalty</v>
          </cell>
          <cell r="N80">
            <v>0</v>
          </cell>
        </row>
        <row r="81">
          <cell r="B81" t="str">
            <v>CJSC Kichi-Chaarat</v>
          </cell>
          <cell r="G81" t="str">
            <v>Gross income tax</v>
          </cell>
          <cell r="N81">
            <v>0</v>
          </cell>
        </row>
        <row r="82">
          <cell r="B82" t="str">
            <v>CJSC Kichi-Chaarat</v>
          </cell>
          <cell r="G82" t="str">
            <v>Charge for development and maintenance of local infrastructure</v>
          </cell>
          <cell r="N82">
            <v>0</v>
          </cell>
        </row>
        <row r="83">
          <cell r="B83" t="str">
            <v>CJSC Kichi-Chaarat</v>
          </cell>
          <cell r="G83" t="str">
            <v>Other taxes and charges</v>
          </cell>
          <cell r="N83">
            <v>0</v>
          </cell>
        </row>
        <row r="84">
          <cell r="B84" t="str">
            <v>CJSC Kichi-Chaarat</v>
          </cell>
          <cell r="G84" t="str">
            <v>Customs duties</v>
          </cell>
          <cell r="N84">
            <v>34512</v>
          </cell>
        </row>
        <row r="85">
          <cell r="B85" t="str">
            <v>CJSC Kichi-Chaarat</v>
          </cell>
          <cell r="G85" t="str">
            <v>Customs fees</v>
          </cell>
          <cell r="N85">
            <v>1952.2</v>
          </cell>
        </row>
        <row r="86">
          <cell r="B86" t="str">
            <v>CJSC Kichi-Chaarat</v>
          </cell>
          <cell r="G86" t="str">
            <v>Excise tax on imported products</v>
          </cell>
          <cell r="N86">
            <v>0</v>
          </cell>
        </row>
        <row r="87">
          <cell r="B87" t="str">
            <v>CJSC Kichi-Chaarat</v>
          </cell>
          <cell r="G87" t="str">
            <v>VAT on imported products</v>
          </cell>
          <cell r="N87">
            <v>65487.8</v>
          </cell>
        </row>
        <row r="88">
          <cell r="B88" t="str">
            <v>CJSC Kichi-Chaarat</v>
          </cell>
          <cell r="G88" t="str">
            <v>State social insurance contributions</v>
          </cell>
          <cell r="N88">
            <v>31674.6</v>
          </cell>
        </row>
        <row r="89">
          <cell r="B89" t="str">
            <v>CJSC Kichi-Chaarat</v>
          </cell>
          <cell r="G89" t="str">
            <v>Payment for concession</v>
          </cell>
          <cell r="N89">
            <v>0</v>
          </cell>
        </row>
        <row r="90">
          <cell r="B90" t="str">
            <v>CJSC Kichi-Chaarat</v>
          </cell>
          <cell r="G90" t="str">
            <v>Dividends accrued on state- owned shares</v>
          </cell>
          <cell r="N90">
            <v>0</v>
          </cell>
        </row>
        <row r="91">
          <cell r="B91" t="str">
            <v>CJSC Kichi-Chaarat</v>
          </cell>
          <cell r="G91" t="str">
            <v xml:space="preserve">Payments for state-shares, purchased by the company from the state </v>
          </cell>
          <cell r="N91">
            <v>0</v>
          </cell>
        </row>
        <row r="92">
          <cell r="B92" t="str">
            <v>CJSC Kichi-Chaarat</v>
          </cell>
          <cell r="G92" t="str">
            <v>Lease of land owned by the government</v>
          </cell>
          <cell r="N92">
            <v>0</v>
          </cell>
        </row>
        <row r="93">
          <cell r="B93" t="str">
            <v>CJSC Kichi-Chaarat</v>
          </cell>
          <cell r="G93" t="str">
            <v>Reimbursement of agricultural production losses</v>
          </cell>
          <cell r="N93">
            <v>0</v>
          </cell>
        </row>
        <row r="94">
          <cell r="B94" t="str">
            <v>CJSC Kichi-Chaarat</v>
          </cell>
          <cell r="G94" t="str">
            <v>Reimbursement of forest production losses</v>
          </cell>
          <cell r="N94">
            <v>0</v>
          </cell>
        </row>
        <row r="95">
          <cell r="B95" t="str">
            <v>CJSC Kichi-Chaarat</v>
          </cell>
          <cell r="G95" t="str">
            <v>Opportunity cost of provided land plots</v>
          </cell>
          <cell r="N95">
            <v>88.2</v>
          </cell>
        </row>
        <row r="96">
          <cell r="B96" t="str">
            <v>CJSC Kichi-Chaarat</v>
          </cell>
          <cell r="G96" t="str">
            <v>Payment for retention of mining license</v>
          </cell>
          <cell r="N96">
            <v>591.6</v>
          </cell>
        </row>
        <row r="97">
          <cell r="B97" t="str">
            <v>CJSC Kichi-Chaarat</v>
          </cell>
          <cell r="G97" t="str">
            <v>Payment for environmental pollution and damages</v>
          </cell>
          <cell r="N97">
            <v>69.92</v>
          </cell>
        </row>
        <row r="98">
          <cell r="B98" t="str">
            <v>CJSC Kichi-Chaarat</v>
          </cell>
          <cell r="G98" t="str">
            <v>Fee for the issuance of license</v>
          </cell>
          <cell r="N98">
            <v>0</v>
          </cell>
        </row>
        <row r="99">
          <cell r="B99" t="str">
            <v>CJSC Kichi-Chaarat</v>
          </cell>
          <cell r="G99" t="str">
            <v>Fee for the issuance of certificates and other permits</v>
          </cell>
          <cell r="N99">
            <v>0</v>
          </cell>
        </row>
        <row r="100">
          <cell r="B100" t="str">
            <v>CJSC Kichi-Chaarat</v>
          </cell>
          <cell r="G100" t="str">
            <v>Payments established by agreements with the government</v>
          </cell>
          <cell r="N100">
            <v>0</v>
          </cell>
        </row>
        <row r="101">
          <cell r="B101" t="str">
            <v>CJSC Kichi-Chaarat</v>
          </cell>
          <cell r="G101" t="str">
            <v>Support for education</v>
          </cell>
          <cell r="N101">
            <v>0</v>
          </cell>
        </row>
        <row r="102">
          <cell r="B102" t="str">
            <v>CJSC Kichi-Chaarat</v>
          </cell>
          <cell r="G102" t="str">
            <v>Support for social infrastructure</v>
          </cell>
          <cell r="N102">
            <v>41249.15</v>
          </cell>
        </row>
        <row r="103">
          <cell r="B103" t="str">
            <v>CJSC Kichi-Chaarat</v>
          </cell>
          <cell r="G103" t="str">
            <v>Reclamation fund charges</v>
          </cell>
          <cell r="N103">
            <v>0</v>
          </cell>
        </row>
        <row r="104">
          <cell r="B104" t="str">
            <v>CJSC Kichi-Chaarat</v>
          </cell>
          <cell r="G104" t="str">
            <v>Other</v>
          </cell>
          <cell r="N104">
            <v>0</v>
          </cell>
        </row>
        <row r="105">
          <cell r="B105" t="str">
            <v>Full Gold Mining LLC</v>
          </cell>
          <cell r="G105" t="str">
            <v>Individual income tax</v>
          </cell>
          <cell r="N105">
            <v>21766.3</v>
          </cell>
        </row>
        <row r="106">
          <cell r="B106" t="str">
            <v>Full Gold Mining LLC</v>
          </cell>
          <cell r="G106" t="str">
            <v>Income tax, revenue tax for gold mining companies</v>
          </cell>
          <cell r="N106">
            <v>0</v>
          </cell>
        </row>
        <row r="107">
          <cell r="B107" t="str">
            <v>Full Gold Mining LLC</v>
          </cell>
          <cell r="G107" t="str">
            <v>Land tax</v>
          </cell>
          <cell r="N107">
            <v>146.5</v>
          </cell>
        </row>
        <row r="108">
          <cell r="B108" t="str">
            <v>Full Gold Mining LLC</v>
          </cell>
          <cell r="G108" t="str">
            <v>Property tax</v>
          </cell>
          <cell r="N108">
            <v>257.2</v>
          </cell>
        </row>
        <row r="109">
          <cell r="B109" t="str">
            <v>Full Gold Mining LLC</v>
          </cell>
          <cell r="G109" t="str">
            <v>VAT on internal products</v>
          </cell>
          <cell r="N109">
            <v>0</v>
          </cell>
        </row>
        <row r="110">
          <cell r="B110" t="str">
            <v>Full Gold Mining LLC</v>
          </cell>
          <cell r="G110" t="str">
            <v>Excise tax on internal products</v>
          </cell>
          <cell r="N110">
            <v>0</v>
          </cell>
        </row>
        <row r="111">
          <cell r="B111" t="str">
            <v>Full Gold Mining LLC</v>
          </cell>
          <cell r="G111" t="str">
            <v>Sales tax</v>
          </cell>
          <cell r="N111">
            <v>0</v>
          </cell>
        </row>
        <row r="112">
          <cell r="B112" t="str">
            <v>Full Gold Mining LLC</v>
          </cell>
          <cell r="G112" t="str">
            <v xml:space="preserve">Tax on income of foreign companies, which does not arise from a permanent establishment in the Kyrgyz Republic </v>
          </cell>
          <cell r="N112">
            <v>0</v>
          </cell>
        </row>
        <row r="113">
          <cell r="B113" t="str">
            <v>Full Gold Mining LLC</v>
          </cell>
          <cell r="G113" t="str">
            <v>Bonus</v>
          </cell>
          <cell r="N113">
            <v>0</v>
          </cell>
        </row>
        <row r="114">
          <cell r="B114" t="str">
            <v>Full Gold Mining LLC</v>
          </cell>
          <cell r="G114" t="str">
            <v>Royalty</v>
          </cell>
          <cell r="N114">
            <v>647.4</v>
          </cell>
        </row>
        <row r="115">
          <cell r="B115" t="str">
            <v>Full Gold Mining LLC</v>
          </cell>
          <cell r="G115" t="str">
            <v>Gross income tax</v>
          </cell>
          <cell r="N115">
            <v>0</v>
          </cell>
        </row>
        <row r="116">
          <cell r="B116" t="str">
            <v>Full Gold Mining LLC</v>
          </cell>
          <cell r="G116" t="str">
            <v>Charge for development and maintenance of local infrastructure</v>
          </cell>
          <cell r="N116">
            <v>0</v>
          </cell>
        </row>
        <row r="117">
          <cell r="B117" t="str">
            <v>Full Gold Mining LLC</v>
          </cell>
          <cell r="G117" t="str">
            <v>Other taxes and charges</v>
          </cell>
          <cell r="N117">
            <v>388.4</v>
          </cell>
        </row>
        <row r="118">
          <cell r="B118" t="str">
            <v>Full Gold Mining LLC</v>
          </cell>
          <cell r="G118" t="str">
            <v>Customs duties</v>
          </cell>
          <cell r="N118">
            <v>14883.7</v>
          </cell>
        </row>
        <row r="119">
          <cell r="B119" t="str">
            <v>Full Gold Mining LLC</v>
          </cell>
          <cell r="G119" t="str">
            <v>Customs fees</v>
          </cell>
          <cell r="N119">
            <v>1324.8</v>
          </cell>
        </row>
        <row r="120">
          <cell r="B120" t="str">
            <v>Full Gold Mining LLC</v>
          </cell>
          <cell r="G120" t="str">
            <v>Excise tax on imported products</v>
          </cell>
          <cell r="N120">
            <v>54.9</v>
          </cell>
        </row>
        <row r="121">
          <cell r="B121" t="str">
            <v>Full Gold Mining LLC</v>
          </cell>
          <cell r="G121" t="str">
            <v>VAT on imported products</v>
          </cell>
          <cell r="N121">
            <v>34294</v>
          </cell>
        </row>
        <row r="122">
          <cell r="B122" t="str">
            <v>Full Gold Mining LLC</v>
          </cell>
          <cell r="G122" t="str">
            <v>State social insurance contributions</v>
          </cell>
          <cell r="N122">
            <v>48000.5</v>
          </cell>
        </row>
        <row r="123">
          <cell r="B123" t="str">
            <v>Full Gold Mining LLC</v>
          </cell>
          <cell r="G123" t="str">
            <v>Payment for concession</v>
          </cell>
          <cell r="N123">
            <v>0</v>
          </cell>
        </row>
        <row r="124">
          <cell r="B124" t="str">
            <v>Full Gold Mining LLC</v>
          </cell>
          <cell r="G124" t="str">
            <v>Dividends accrued on state- owned shares</v>
          </cell>
          <cell r="N124">
            <v>0</v>
          </cell>
        </row>
        <row r="125">
          <cell r="B125" t="str">
            <v>Full Gold Mining LLC</v>
          </cell>
          <cell r="G125" t="str">
            <v xml:space="preserve">Payments for state-shares, purchased by the company from the state </v>
          </cell>
          <cell r="N125">
            <v>0</v>
          </cell>
        </row>
        <row r="126">
          <cell r="B126" t="str">
            <v>Full Gold Mining LLC</v>
          </cell>
          <cell r="G126" t="str">
            <v>Lease of land owned by the government</v>
          </cell>
          <cell r="N126">
            <v>299.8</v>
          </cell>
        </row>
        <row r="127">
          <cell r="B127" t="str">
            <v>Full Gold Mining LLC</v>
          </cell>
          <cell r="G127" t="str">
            <v>Reimbursement of agricultural production losses</v>
          </cell>
          <cell r="N127">
            <v>0</v>
          </cell>
        </row>
        <row r="128">
          <cell r="B128" t="str">
            <v>Full Gold Mining LLC</v>
          </cell>
          <cell r="G128" t="str">
            <v>Reimbursement of forest production losses</v>
          </cell>
          <cell r="N128">
            <v>0</v>
          </cell>
        </row>
        <row r="129">
          <cell r="B129" t="str">
            <v>Full Gold Mining LLC</v>
          </cell>
          <cell r="G129" t="str">
            <v>Opportunity cost of provided land plots</v>
          </cell>
          <cell r="N129">
            <v>0</v>
          </cell>
        </row>
        <row r="130">
          <cell r="B130" t="str">
            <v>Full Gold Mining LLC</v>
          </cell>
          <cell r="G130" t="str">
            <v>Payment for retention of mining license</v>
          </cell>
          <cell r="N130">
            <v>831.8</v>
          </cell>
        </row>
        <row r="131">
          <cell r="B131" t="str">
            <v>Full Gold Mining LLC</v>
          </cell>
          <cell r="G131" t="str">
            <v>Payment for environmental pollution and damages</v>
          </cell>
          <cell r="N131">
            <v>133</v>
          </cell>
        </row>
        <row r="132">
          <cell r="B132" t="str">
            <v>Full Gold Mining LLC</v>
          </cell>
          <cell r="G132" t="str">
            <v>Fee for the issuance of license</v>
          </cell>
          <cell r="N132">
            <v>3.3</v>
          </cell>
        </row>
        <row r="133">
          <cell r="B133" t="str">
            <v>Full Gold Mining LLC</v>
          </cell>
          <cell r="G133" t="str">
            <v>Fee for the issuance of certificates and other permits</v>
          </cell>
          <cell r="N133">
            <v>0</v>
          </cell>
        </row>
        <row r="134">
          <cell r="B134" t="str">
            <v>Full Gold Mining LLC</v>
          </cell>
          <cell r="G134" t="str">
            <v>Payments established by agreements with the government</v>
          </cell>
          <cell r="N134">
            <v>0</v>
          </cell>
        </row>
        <row r="135">
          <cell r="B135" t="str">
            <v>Full Gold Mining LLC</v>
          </cell>
          <cell r="G135" t="str">
            <v>Support for education</v>
          </cell>
          <cell r="N135">
            <v>0</v>
          </cell>
        </row>
        <row r="136">
          <cell r="B136" t="str">
            <v>Full Gold Mining LLC</v>
          </cell>
          <cell r="G136" t="str">
            <v>Support for social infrastructure</v>
          </cell>
          <cell r="N136">
            <v>493</v>
          </cell>
        </row>
        <row r="137">
          <cell r="B137" t="str">
            <v>Full Gold Mining LLC</v>
          </cell>
          <cell r="G137" t="str">
            <v>Reclamation fund charges</v>
          </cell>
          <cell r="N137">
            <v>0</v>
          </cell>
        </row>
        <row r="138">
          <cell r="B138" t="str">
            <v>Full Gold Mining LLC</v>
          </cell>
          <cell r="G138" t="str">
            <v>Other</v>
          </cell>
          <cell r="N138">
            <v>0</v>
          </cell>
        </row>
        <row r="139">
          <cell r="B139" t="str">
            <v>Palladex KR LLC</v>
          </cell>
          <cell r="G139" t="str">
            <v>Individual income tax</v>
          </cell>
          <cell r="N139">
            <v>551</v>
          </cell>
        </row>
        <row r="140">
          <cell r="B140" t="str">
            <v>Palladex KR LLC</v>
          </cell>
          <cell r="G140" t="str">
            <v>Income tax, revenue tax for gold mining companies</v>
          </cell>
          <cell r="N140">
            <v>0</v>
          </cell>
        </row>
        <row r="141">
          <cell r="B141" t="str">
            <v>Palladex KR LLC</v>
          </cell>
          <cell r="G141" t="str">
            <v>Land tax</v>
          </cell>
          <cell r="N141">
            <v>10.1</v>
          </cell>
        </row>
        <row r="142">
          <cell r="B142" t="str">
            <v>Palladex KR LLC</v>
          </cell>
          <cell r="G142" t="str">
            <v>Property tax</v>
          </cell>
          <cell r="N142">
            <v>0</v>
          </cell>
        </row>
        <row r="143">
          <cell r="B143" t="str">
            <v>Palladex KR LLC</v>
          </cell>
          <cell r="G143" t="str">
            <v>VAT on internal products</v>
          </cell>
          <cell r="N143">
            <v>0</v>
          </cell>
        </row>
        <row r="144">
          <cell r="B144" t="str">
            <v>Palladex KR LLC</v>
          </cell>
          <cell r="G144" t="str">
            <v>Excise tax on internal products</v>
          </cell>
          <cell r="N144">
            <v>0</v>
          </cell>
        </row>
        <row r="145">
          <cell r="B145" t="str">
            <v>Palladex KR LLC</v>
          </cell>
          <cell r="G145" t="str">
            <v>Sales tax</v>
          </cell>
          <cell r="N145">
            <v>1.8</v>
          </cell>
        </row>
        <row r="146">
          <cell r="B146" t="str">
            <v>Palladex KR LLC</v>
          </cell>
          <cell r="G146" t="str">
            <v xml:space="preserve">Tax on income of foreign companies, which does not arise from a permanent establishment in the Kyrgyz Republic </v>
          </cell>
          <cell r="N146">
            <v>0</v>
          </cell>
        </row>
        <row r="147">
          <cell r="B147" t="str">
            <v>Palladex KR LLC</v>
          </cell>
          <cell r="G147" t="str">
            <v>Bonus</v>
          </cell>
          <cell r="N147">
            <v>0</v>
          </cell>
        </row>
        <row r="148">
          <cell r="B148" t="str">
            <v>Palladex KR LLC</v>
          </cell>
          <cell r="G148" t="str">
            <v>Royalty</v>
          </cell>
          <cell r="N148">
            <v>0</v>
          </cell>
        </row>
        <row r="149">
          <cell r="B149" t="str">
            <v>Palladex KR LLC</v>
          </cell>
          <cell r="G149" t="str">
            <v>Gross income tax</v>
          </cell>
          <cell r="N149">
            <v>0</v>
          </cell>
        </row>
        <row r="150">
          <cell r="B150" t="str">
            <v>Palladex KR LLC</v>
          </cell>
          <cell r="G150" t="str">
            <v>Charge for development and maintenance of local infrastructure</v>
          </cell>
          <cell r="N150">
            <v>0</v>
          </cell>
        </row>
        <row r="151">
          <cell r="B151" t="str">
            <v>Palladex KR LLC</v>
          </cell>
          <cell r="G151" t="str">
            <v>Other taxes and charges</v>
          </cell>
          <cell r="N151">
            <v>-5280</v>
          </cell>
        </row>
        <row r="152">
          <cell r="B152" t="str">
            <v>Palladex KR LLC</v>
          </cell>
          <cell r="G152" t="str">
            <v>Customs duties</v>
          </cell>
          <cell r="N152">
            <v>0</v>
          </cell>
        </row>
        <row r="153">
          <cell r="B153" t="str">
            <v>Palladex KR LLC</v>
          </cell>
          <cell r="G153" t="str">
            <v>Customs fees</v>
          </cell>
          <cell r="N153">
            <v>0</v>
          </cell>
        </row>
        <row r="154">
          <cell r="B154" t="str">
            <v>Palladex KR LLC</v>
          </cell>
          <cell r="G154" t="str">
            <v>Excise tax on imported products</v>
          </cell>
          <cell r="N154">
            <v>0</v>
          </cell>
        </row>
        <row r="155">
          <cell r="B155" t="str">
            <v>Palladex KR LLC</v>
          </cell>
          <cell r="G155" t="str">
            <v>VAT on imported products</v>
          </cell>
          <cell r="N155">
            <v>0</v>
          </cell>
        </row>
        <row r="156">
          <cell r="B156" t="str">
            <v>Palladex KR LLC</v>
          </cell>
          <cell r="G156" t="str">
            <v>State social insurance contributions</v>
          </cell>
          <cell r="N156">
            <v>487.9</v>
          </cell>
        </row>
        <row r="157">
          <cell r="B157" t="str">
            <v>Palladex KR LLC</v>
          </cell>
          <cell r="G157" t="str">
            <v>Payment for concession</v>
          </cell>
          <cell r="N157">
            <v>0</v>
          </cell>
        </row>
        <row r="158">
          <cell r="B158" t="str">
            <v>Palladex KR LLC</v>
          </cell>
          <cell r="G158" t="str">
            <v>Dividends accrued on state- owned shares</v>
          </cell>
          <cell r="N158">
            <v>0</v>
          </cell>
        </row>
        <row r="159">
          <cell r="B159" t="str">
            <v>Palladex KR LLC</v>
          </cell>
          <cell r="G159" t="str">
            <v xml:space="preserve">Payments for state-shares, purchased by the company from the state </v>
          </cell>
          <cell r="N159">
            <v>0</v>
          </cell>
        </row>
        <row r="160">
          <cell r="B160" t="str">
            <v>Palladex KR LLC</v>
          </cell>
          <cell r="G160" t="str">
            <v>Lease of land owned by the government</v>
          </cell>
          <cell r="N160">
            <v>0</v>
          </cell>
        </row>
        <row r="161">
          <cell r="B161" t="str">
            <v>Palladex KR LLC</v>
          </cell>
          <cell r="G161" t="str">
            <v>Reimbursement of agricultural production losses</v>
          </cell>
          <cell r="N161">
            <v>0</v>
          </cell>
        </row>
        <row r="162">
          <cell r="B162" t="str">
            <v>Palladex KR LLC</v>
          </cell>
          <cell r="G162" t="str">
            <v>Reimbursement of forest production losses</v>
          </cell>
          <cell r="N162">
            <v>0</v>
          </cell>
        </row>
        <row r="163">
          <cell r="B163" t="str">
            <v>Palladex KR LLC</v>
          </cell>
          <cell r="G163" t="str">
            <v>Opportunity cost of provided land plots</v>
          </cell>
          <cell r="N163">
            <v>0</v>
          </cell>
        </row>
        <row r="164">
          <cell r="B164" t="str">
            <v>Palladex KR LLC</v>
          </cell>
          <cell r="G164" t="str">
            <v>Payment for retention of mining license</v>
          </cell>
          <cell r="N164">
            <v>8880</v>
          </cell>
        </row>
        <row r="165">
          <cell r="B165" t="str">
            <v>Palladex KR LLC</v>
          </cell>
          <cell r="G165" t="str">
            <v>Payment for environmental pollution and damages</v>
          </cell>
          <cell r="N165">
            <v>0</v>
          </cell>
        </row>
        <row r="166">
          <cell r="B166" t="str">
            <v>Palladex KR LLC</v>
          </cell>
          <cell r="G166" t="str">
            <v>Fee for the issuance of license</v>
          </cell>
          <cell r="N166">
            <v>0</v>
          </cell>
        </row>
        <row r="167">
          <cell r="B167" t="str">
            <v>Palladex KR LLC</v>
          </cell>
          <cell r="G167" t="str">
            <v>Fee for the issuance of certificates and other permits</v>
          </cell>
          <cell r="N167">
            <v>0</v>
          </cell>
        </row>
        <row r="168">
          <cell r="B168" t="str">
            <v>Palladex KR LLC</v>
          </cell>
          <cell r="G168" t="str">
            <v>Payments established by agreements with the government</v>
          </cell>
          <cell r="N168">
            <v>0</v>
          </cell>
        </row>
        <row r="169">
          <cell r="B169" t="str">
            <v>Palladex KR LLC</v>
          </cell>
          <cell r="G169" t="str">
            <v>Support for education</v>
          </cell>
          <cell r="N169">
            <v>0</v>
          </cell>
        </row>
        <row r="170">
          <cell r="B170" t="str">
            <v>Palladex KR LLC</v>
          </cell>
          <cell r="G170" t="str">
            <v>Support for social infrastructure</v>
          </cell>
          <cell r="N170">
            <v>0</v>
          </cell>
        </row>
        <row r="171">
          <cell r="B171" t="str">
            <v>Palladex KR LLC</v>
          </cell>
          <cell r="G171" t="str">
            <v>Reclamation fund charges</v>
          </cell>
          <cell r="N171">
            <v>0</v>
          </cell>
        </row>
        <row r="172">
          <cell r="B172" t="str">
            <v>Palladex KR LLC</v>
          </cell>
          <cell r="G172" t="str">
            <v>Other</v>
          </cell>
          <cell r="N172">
            <v>0</v>
          </cell>
        </row>
        <row r="173">
          <cell r="B173" t="str">
            <v>Parity Coal LLC</v>
          </cell>
          <cell r="G173" t="str">
            <v>Individual income tax</v>
          </cell>
          <cell r="N173">
            <v>3252.7</v>
          </cell>
        </row>
        <row r="174">
          <cell r="B174" t="str">
            <v>Parity Coal LLC</v>
          </cell>
          <cell r="G174" t="str">
            <v>Income tax, revenue tax for gold mining companies</v>
          </cell>
          <cell r="N174">
            <v>4952.7</v>
          </cell>
        </row>
        <row r="175">
          <cell r="B175" t="str">
            <v>Parity Coal LLC</v>
          </cell>
          <cell r="G175" t="str">
            <v>Land tax</v>
          </cell>
          <cell r="N175">
            <v>333.5</v>
          </cell>
        </row>
        <row r="176">
          <cell r="B176" t="str">
            <v>Parity Coal LLC</v>
          </cell>
          <cell r="G176" t="str">
            <v>Property tax</v>
          </cell>
          <cell r="N176">
            <v>2524.1</v>
          </cell>
        </row>
        <row r="177">
          <cell r="B177" t="str">
            <v>Parity Coal LLC</v>
          </cell>
          <cell r="G177" t="str">
            <v>VAT on internal products</v>
          </cell>
          <cell r="N177">
            <v>1691.9</v>
          </cell>
        </row>
        <row r="178">
          <cell r="B178" t="str">
            <v>Parity Coal LLC</v>
          </cell>
          <cell r="G178" t="str">
            <v>Excise tax on internal products</v>
          </cell>
          <cell r="N178">
            <v>0</v>
          </cell>
        </row>
        <row r="179">
          <cell r="B179" t="str">
            <v>Parity Coal LLC</v>
          </cell>
          <cell r="G179" t="str">
            <v>Sales tax</v>
          </cell>
          <cell r="N179">
            <v>6850.8</v>
          </cell>
        </row>
        <row r="180">
          <cell r="B180" t="str">
            <v>Parity Coal LLC</v>
          </cell>
          <cell r="G180" t="str">
            <v xml:space="preserve">Tax on income of foreign companies, which does not arise from a permanent establishment in the Kyrgyz Republic </v>
          </cell>
          <cell r="N180">
            <v>0</v>
          </cell>
        </row>
        <row r="181">
          <cell r="B181" t="str">
            <v>Parity Coal LLC</v>
          </cell>
          <cell r="G181" t="str">
            <v>Bonus</v>
          </cell>
          <cell r="N181">
            <v>0</v>
          </cell>
        </row>
        <row r="182">
          <cell r="B182" t="str">
            <v>Parity Coal LLC</v>
          </cell>
          <cell r="G182" t="str">
            <v>Royalty</v>
          </cell>
          <cell r="N182">
            <v>4021.3</v>
          </cell>
        </row>
        <row r="183">
          <cell r="B183" t="str">
            <v>Parity Coal LLC</v>
          </cell>
          <cell r="G183" t="str">
            <v>Gross income tax</v>
          </cell>
          <cell r="N183">
            <v>0</v>
          </cell>
        </row>
        <row r="184">
          <cell r="B184" t="str">
            <v>Parity Coal LLC</v>
          </cell>
          <cell r="G184" t="str">
            <v>Charge for development and maintenance of local infrastructure</v>
          </cell>
          <cell r="N184">
            <v>0</v>
          </cell>
        </row>
        <row r="185">
          <cell r="B185" t="str">
            <v>Parity Coal LLC</v>
          </cell>
          <cell r="G185" t="str">
            <v>Other taxes and charges</v>
          </cell>
          <cell r="N185">
            <v>9.9999999999909051E-3</v>
          </cell>
        </row>
        <row r="186">
          <cell r="B186" t="str">
            <v>Parity Coal LLC</v>
          </cell>
          <cell r="G186" t="str">
            <v>Customs duties</v>
          </cell>
          <cell r="N186">
            <v>530.1</v>
          </cell>
        </row>
        <row r="187">
          <cell r="B187" t="str">
            <v>Parity Coal LLC</v>
          </cell>
          <cell r="G187" t="str">
            <v>Customs fees</v>
          </cell>
          <cell r="N187">
            <v>0</v>
          </cell>
        </row>
        <row r="188">
          <cell r="B188" t="str">
            <v>Parity Coal LLC</v>
          </cell>
          <cell r="G188" t="str">
            <v>Excise tax on imported products</v>
          </cell>
          <cell r="N188">
            <v>0</v>
          </cell>
        </row>
        <row r="189">
          <cell r="B189" t="str">
            <v>Parity Coal LLC</v>
          </cell>
          <cell r="G189" t="str">
            <v>VAT on imported products</v>
          </cell>
          <cell r="N189">
            <v>0</v>
          </cell>
        </row>
        <row r="190">
          <cell r="B190" t="str">
            <v>Parity Coal LLC</v>
          </cell>
          <cell r="G190" t="str">
            <v>State social insurance contributions</v>
          </cell>
          <cell r="N190">
            <v>10429</v>
          </cell>
        </row>
        <row r="191">
          <cell r="B191" t="str">
            <v>Parity Coal LLC</v>
          </cell>
          <cell r="G191" t="str">
            <v>Payment for concession</v>
          </cell>
          <cell r="N191">
            <v>0</v>
          </cell>
        </row>
        <row r="192">
          <cell r="B192" t="str">
            <v>Parity Coal LLC</v>
          </cell>
          <cell r="G192" t="str">
            <v>Dividends accrued on state- owned shares</v>
          </cell>
          <cell r="N192">
            <v>0</v>
          </cell>
        </row>
        <row r="193">
          <cell r="B193" t="str">
            <v>Parity Coal LLC</v>
          </cell>
          <cell r="G193" t="str">
            <v xml:space="preserve">Payments for state-shares, purchased by the company from the state </v>
          </cell>
          <cell r="N193">
            <v>0</v>
          </cell>
        </row>
        <row r="194">
          <cell r="B194" t="str">
            <v>Parity Coal LLC</v>
          </cell>
          <cell r="G194" t="str">
            <v>Lease of land owned by the government</v>
          </cell>
          <cell r="N194">
            <v>0</v>
          </cell>
        </row>
        <row r="195">
          <cell r="B195" t="str">
            <v>Parity Coal LLC</v>
          </cell>
          <cell r="G195" t="str">
            <v>Reimbursement of agricultural production losses</v>
          </cell>
          <cell r="N195">
            <v>0</v>
          </cell>
        </row>
        <row r="196">
          <cell r="B196" t="str">
            <v>Parity Coal LLC</v>
          </cell>
          <cell r="G196" t="str">
            <v>Reimbursement of forest production losses</v>
          </cell>
          <cell r="N196">
            <v>0</v>
          </cell>
        </row>
        <row r="197">
          <cell r="B197" t="str">
            <v>Parity Coal LLC</v>
          </cell>
          <cell r="G197" t="str">
            <v>Opportunity cost of provided land plots</v>
          </cell>
          <cell r="N197">
            <v>0</v>
          </cell>
        </row>
        <row r="198">
          <cell r="B198" t="str">
            <v>Parity Coal LLC</v>
          </cell>
          <cell r="G198" t="str">
            <v>Payment for retention of mining license</v>
          </cell>
          <cell r="N198">
            <v>172.6</v>
          </cell>
        </row>
        <row r="199">
          <cell r="B199" t="str">
            <v>Parity Coal LLC</v>
          </cell>
          <cell r="G199" t="str">
            <v>Payment for environmental pollution and damages</v>
          </cell>
          <cell r="N199">
            <v>837.8</v>
          </cell>
        </row>
        <row r="200">
          <cell r="B200" t="str">
            <v>Parity Coal LLC</v>
          </cell>
          <cell r="G200" t="str">
            <v>Fee for the issuance of license</v>
          </cell>
          <cell r="N200">
            <v>0</v>
          </cell>
        </row>
        <row r="201">
          <cell r="B201" t="str">
            <v>Parity Coal LLC</v>
          </cell>
          <cell r="G201" t="str">
            <v>Fee for the issuance of certificates and other permits</v>
          </cell>
          <cell r="N201">
            <v>0</v>
          </cell>
        </row>
        <row r="202">
          <cell r="B202" t="str">
            <v>Parity Coal LLC</v>
          </cell>
          <cell r="G202" t="str">
            <v>Payments established by agreements with the government</v>
          </cell>
          <cell r="N202">
            <v>0</v>
          </cell>
        </row>
        <row r="203">
          <cell r="B203" t="str">
            <v>Parity Coal LLC</v>
          </cell>
          <cell r="G203" t="str">
            <v>Support for education</v>
          </cell>
          <cell r="N203">
            <v>1083.0999999999999</v>
          </cell>
        </row>
        <row r="204">
          <cell r="B204" t="str">
            <v>Parity Coal LLC</v>
          </cell>
          <cell r="G204" t="str">
            <v>Support for social infrastructure</v>
          </cell>
          <cell r="N204">
            <v>3246.5</v>
          </cell>
        </row>
        <row r="205">
          <cell r="B205" t="str">
            <v>Parity Coal LLC</v>
          </cell>
          <cell r="G205" t="str">
            <v>Reclamation fund charges</v>
          </cell>
          <cell r="N205">
            <v>0</v>
          </cell>
        </row>
        <row r="206">
          <cell r="B206" t="str">
            <v>Parity Coal LLC</v>
          </cell>
          <cell r="G206" t="str">
            <v>Other</v>
          </cell>
          <cell r="N206">
            <v>0</v>
          </cell>
        </row>
        <row r="207">
          <cell r="B207" t="str">
            <v>OJSC Kyrgyzaltyn</v>
          </cell>
          <cell r="G207" t="str">
            <v>Individual income tax</v>
          </cell>
          <cell r="N207">
            <v>29720</v>
          </cell>
        </row>
        <row r="208">
          <cell r="B208" t="str">
            <v>OJSC Kyrgyzaltyn</v>
          </cell>
          <cell r="G208" t="str">
            <v>Income tax, revenue tax for gold mining companies</v>
          </cell>
          <cell r="N208">
            <v>98572.5</v>
          </cell>
        </row>
        <row r="209">
          <cell r="B209" t="str">
            <v>OJSC Kyrgyzaltyn</v>
          </cell>
          <cell r="G209" t="str">
            <v>Land tax</v>
          </cell>
          <cell r="N209">
            <v>5579</v>
          </cell>
        </row>
        <row r="210">
          <cell r="B210" t="str">
            <v>OJSC Kyrgyzaltyn</v>
          </cell>
          <cell r="G210" t="str">
            <v>Property tax</v>
          </cell>
          <cell r="N210">
            <v>2965.9</v>
          </cell>
        </row>
        <row r="211">
          <cell r="B211" t="str">
            <v>OJSC Kyrgyzaltyn</v>
          </cell>
          <cell r="G211" t="str">
            <v>VAT on internal products</v>
          </cell>
          <cell r="N211">
            <v>64037.9</v>
          </cell>
        </row>
        <row r="212">
          <cell r="B212" t="str">
            <v>OJSC Kyrgyzaltyn</v>
          </cell>
          <cell r="G212" t="str">
            <v>Excise tax on internal products</v>
          </cell>
          <cell r="N212">
            <v>0</v>
          </cell>
        </row>
        <row r="213">
          <cell r="B213" t="str">
            <v>OJSC Kyrgyzaltyn</v>
          </cell>
          <cell r="G213" t="str">
            <v>Sales tax</v>
          </cell>
          <cell r="N213">
            <v>20849</v>
          </cell>
        </row>
        <row r="214">
          <cell r="B214" t="str">
            <v>OJSC Kyrgyzaltyn</v>
          </cell>
          <cell r="G214" t="str">
            <v xml:space="preserve">Tax on income of foreign companies, which does not arise from a permanent establishment in the Kyrgyz Republic </v>
          </cell>
          <cell r="N214">
            <v>8468.1</v>
          </cell>
        </row>
        <row r="215">
          <cell r="B215" t="str">
            <v>OJSC Kyrgyzaltyn</v>
          </cell>
          <cell r="G215" t="str">
            <v>Bonus</v>
          </cell>
          <cell r="N215">
            <v>0</v>
          </cell>
        </row>
        <row r="216">
          <cell r="B216" t="str">
            <v>OJSC Kyrgyzaltyn</v>
          </cell>
          <cell r="G216" t="str">
            <v>Royalty</v>
          </cell>
          <cell r="N216">
            <v>17687.2</v>
          </cell>
        </row>
        <row r="217">
          <cell r="B217" t="str">
            <v>OJSC Kyrgyzaltyn</v>
          </cell>
          <cell r="G217" t="str">
            <v>Gross income tax</v>
          </cell>
          <cell r="N217">
            <v>0</v>
          </cell>
        </row>
        <row r="218">
          <cell r="B218" t="str">
            <v>OJSC Kyrgyzaltyn</v>
          </cell>
          <cell r="G218" t="str">
            <v>Charge for development and maintenance of local infrastructure</v>
          </cell>
          <cell r="N218">
            <v>0</v>
          </cell>
        </row>
        <row r="219">
          <cell r="B219" t="str">
            <v>OJSC Kyrgyzaltyn</v>
          </cell>
          <cell r="G219" t="str">
            <v>Other taxes and charges</v>
          </cell>
          <cell r="N219">
            <v>23591</v>
          </cell>
        </row>
        <row r="220">
          <cell r="B220" t="str">
            <v>OJSC Kyrgyzaltyn</v>
          </cell>
          <cell r="G220" t="str">
            <v>Customs duties</v>
          </cell>
          <cell r="N220">
            <v>896.4</v>
          </cell>
        </row>
        <row r="221">
          <cell r="B221" t="str">
            <v>OJSC Kyrgyzaltyn</v>
          </cell>
          <cell r="G221" t="str">
            <v>Customs fees</v>
          </cell>
          <cell r="N221">
            <v>274.89999999999998</v>
          </cell>
        </row>
        <row r="222">
          <cell r="B222" t="str">
            <v>OJSC Kyrgyzaltyn</v>
          </cell>
          <cell r="G222" t="str">
            <v>Excise tax on imported products</v>
          </cell>
          <cell r="N222">
            <v>6.3</v>
          </cell>
        </row>
        <row r="223">
          <cell r="B223" t="str">
            <v>OJSC Kyrgyzaltyn</v>
          </cell>
          <cell r="G223" t="str">
            <v>VAT on imported products</v>
          </cell>
          <cell r="N223">
            <v>4872.2</v>
          </cell>
        </row>
        <row r="224">
          <cell r="B224" t="str">
            <v>OJSC Kyrgyzaltyn</v>
          </cell>
          <cell r="G224" t="str">
            <v>State social insurance contributions</v>
          </cell>
          <cell r="N224">
            <v>120672.4</v>
          </cell>
        </row>
        <row r="225">
          <cell r="B225" t="str">
            <v>OJSC Kyrgyzaltyn</v>
          </cell>
          <cell r="G225" t="str">
            <v>Payment for concession</v>
          </cell>
          <cell r="N225">
            <v>0</v>
          </cell>
        </row>
        <row r="226">
          <cell r="B226" t="str">
            <v>OJSC Kyrgyzaltyn</v>
          </cell>
          <cell r="G226" t="str">
            <v>Dividends accrued on state- owned shares</v>
          </cell>
          <cell r="N226">
            <v>186700</v>
          </cell>
        </row>
        <row r="227">
          <cell r="B227" t="str">
            <v>OJSC Kyrgyzaltyn</v>
          </cell>
          <cell r="G227" t="str">
            <v xml:space="preserve">Payments for state-shares, purchased by the company from the state </v>
          </cell>
          <cell r="N227">
            <v>0</v>
          </cell>
        </row>
        <row r="228">
          <cell r="B228" t="str">
            <v>OJSC Kyrgyzaltyn</v>
          </cell>
          <cell r="G228" t="str">
            <v>Lease of land owned by the government</v>
          </cell>
          <cell r="N228">
            <v>167.9</v>
          </cell>
        </row>
        <row r="229">
          <cell r="B229" t="str">
            <v>OJSC Kyrgyzaltyn</v>
          </cell>
          <cell r="G229" t="str">
            <v>Reimbursement of agricultural production losses</v>
          </cell>
          <cell r="N229">
            <v>0</v>
          </cell>
        </row>
        <row r="230">
          <cell r="B230" t="str">
            <v>OJSC Kyrgyzaltyn</v>
          </cell>
          <cell r="G230" t="str">
            <v>Reimbursement of forest production losses</v>
          </cell>
          <cell r="N230">
            <v>0</v>
          </cell>
        </row>
        <row r="231">
          <cell r="B231" t="str">
            <v>OJSC Kyrgyzaltyn</v>
          </cell>
          <cell r="G231" t="str">
            <v>Opportunity cost of provided land plots</v>
          </cell>
          <cell r="N231">
            <v>0</v>
          </cell>
        </row>
        <row r="232">
          <cell r="B232" t="str">
            <v>OJSC Kyrgyzaltyn</v>
          </cell>
          <cell r="G232" t="str">
            <v>Payment for retention of mining license</v>
          </cell>
          <cell r="N232">
            <v>2789.8</v>
          </cell>
        </row>
        <row r="233">
          <cell r="B233" t="str">
            <v>OJSC Kyrgyzaltyn</v>
          </cell>
          <cell r="G233" t="str">
            <v>Payment for environmental pollution and damages</v>
          </cell>
          <cell r="N233">
            <v>122.09999999999991</v>
          </cell>
        </row>
        <row r="234">
          <cell r="B234" t="str">
            <v>OJSC Kyrgyzaltyn</v>
          </cell>
          <cell r="G234" t="str">
            <v>Fee for the issuance of license</v>
          </cell>
          <cell r="N234">
            <v>52</v>
          </cell>
        </row>
        <row r="235">
          <cell r="B235" t="str">
            <v>OJSC Kyrgyzaltyn</v>
          </cell>
          <cell r="G235" t="str">
            <v>Fee for the issuance of certificates and other permits</v>
          </cell>
          <cell r="N235">
            <v>105.8</v>
          </cell>
        </row>
        <row r="236">
          <cell r="B236" t="str">
            <v>OJSC Kyrgyzaltyn</v>
          </cell>
          <cell r="G236" t="str">
            <v>Payments established by agreements with the government</v>
          </cell>
          <cell r="N236">
            <v>0</v>
          </cell>
        </row>
        <row r="237">
          <cell r="B237" t="str">
            <v>OJSC Kyrgyzaltyn</v>
          </cell>
          <cell r="G237" t="str">
            <v>Support for education</v>
          </cell>
          <cell r="N237">
            <v>48.5</v>
          </cell>
        </row>
        <row r="238">
          <cell r="B238" t="str">
            <v>OJSC Kyrgyzaltyn</v>
          </cell>
          <cell r="G238" t="str">
            <v>Support for social infrastructure</v>
          </cell>
          <cell r="N238">
            <v>1014.8</v>
          </cell>
        </row>
        <row r="239">
          <cell r="B239" t="str">
            <v>OJSC Kyrgyzaltyn</v>
          </cell>
          <cell r="G239" t="str">
            <v>Reclamation fund charges</v>
          </cell>
          <cell r="N239">
            <v>3275.8</v>
          </cell>
        </row>
        <row r="240">
          <cell r="B240" t="str">
            <v>OJSC Kyrgyzaltyn</v>
          </cell>
          <cell r="G240" t="str">
            <v>Other</v>
          </cell>
          <cell r="N240">
            <v>0</v>
          </cell>
        </row>
        <row r="241">
          <cell r="B241" t="str">
            <v>Altynken LLC</v>
          </cell>
          <cell r="G241" t="str">
            <v>Individual income tax</v>
          </cell>
          <cell r="N241">
            <v>30894.1</v>
          </cell>
        </row>
        <row r="242">
          <cell r="B242" t="str">
            <v>Altynken LLC</v>
          </cell>
          <cell r="G242" t="str">
            <v>Income tax, revenue tax for gold mining companies</v>
          </cell>
          <cell r="N242">
            <v>0</v>
          </cell>
        </row>
        <row r="243">
          <cell r="B243" t="str">
            <v>Altynken LLC</v>
          </cell>
          <cell r="G243" t="str">
            <v>Land tax</v>
          </cell>
          <cell r="N243">
            <v>1649.6</v>
          </cell>
        </row>
        <row r="244">
          <cell r="B244" t="str">
            <v>Altynken LLC</v>
          </cell>
          <cell r="G244" t="str">
            <v>Property tax</v>
          </cell>
          <cell r="N244">
            <v>366.9</v>
          </cell>
        </row>
        <row r="245">
          <cell r="B245" t="str">
            <v>Altynken LLC</v>
          </cell>
          <cell r="G245" t="str">
            <v>VAT on internal products</v>
          </cell>
          <cell r="N245">
            <v>3438.5</v>
          </cell>
        </row>
        <row r="246">
          <cell r="B246" t="str">
            <v>Altynken LLC</v>
          </cell>
          <cell r="G246" t="str">
            <v>Excise tax on internal products</v>
          </cell>
          <cell r="N246">
            <v>0</v>
          </cell>
        </row>
        <row r="247">
          <cell r="B247" t="str">
            <v>Altynken LLC</v>
          </cell>
          <cell r="G247" t="str">
            <v>Sales tax</v>
          </cell>
          <cell r="N247">
            <v>603.6</v>
          </cell>
        </row>
        <row r="248">
          <cell r="B248" t="str">
            <v>Altynken LLC</v>
          </cell>
          <cell r="G248" t="str">
            <v xml:space="preserve">Tax on income of foreign companies, which does not arise from a permanent establishment in the Kyrgyz Republic </v>
          </cell>
          <cell r="N248">
            <v>395401</v>
          </cell>
        </row>
        <row r="249">
          <cell r="B249" t="str">
            <v>Altynken LLC</v>
          </cell>
          <cell r="G249" t="str">
            <v>Bonus</v>
          </cell>
          <cell r="N249">
            <v>0</v>
          </cell>
        </row>
        <row r="250">
          <cell r="B250" t="str">
            <v>Altynken LLC</v>
          </cell>
          <cell r="G250" t="str">
            <v>Royalty</v>
          </cell>
          <cell r="N250">
            <v>80283.899999999994</v>
          </cell>
        </row>
        <row r="251">
          <cell r="B251" t="str">
            <v>Altynken LLC</v>
          </cell>
          <cell r="G251" t="str">
            <v>Gross income tax</v>
          </cell>
          <cell r="N251">
            <v>0</v>
          </cell>
        </row>
        <row r="252">
          <cell r="B252" t="str">
            <v>Altynken LLC</v>
          </cell>
          <cell r="G252" t="str">
            <v>Charge for development and maintenance of local infrastructure</v>
          </cell>
          <cell r="N252">
            <v>0</v>
          </cell>
        </row>
        <row r="253">
          <cell r="B253" t="str">
            <v>Altynken LLC</v>
          </cell>
          <cell r="G253" t="str">
            <v>Other taxes and charges</v>
          </cell>
          <cell r="N253">
            <v>21863.599999999999</v>
          </cell>
        </row>
        <row r="254">
          <cell r="B254" t="str">
            <v>Altynken LLC</v>
          </cell>
          <cell r="G254" t="str">
            <v>Customs duties</v>
          </cell>
          <cell r="N254">
            <v>28758.7</v>
          </cell>
        </row>
        <row r="255">
          <cell r="B255" t="str">
            <v>Altynken LLC</v>
          </cell>
          <cell r="G255" t="str">
            <v>Customs fees</v>
          </cell>
          <cell r="N255">
            <v>2962.7</v>
          </cell>
        </row>
        <row r="256">
          <cell r="B256" t="str">
            <v>Altynken LLC</v>
          </cell>
          <cell r="G256" t="str">
            <v>Excise tax on imported products</v>
          </cell>
          <cell r="N256">
            <v>78</v>
          </cell>
        </row>
        <row r="257">
          <cell r="B257" t="str">
            <v>Altynken LLC</v>
          </cell>
          <cell r="G257" t="str">
            <v>VAT on imported products</v>
          </cell>
          <cell r="N257">
            <v>54178</v>
          </cell>
        </row>
        <row r="258">
          <cell r="B258" t="str">
            <v>Altynken LLC</v>
          </cell>
          <cell r="G258" t="str">
            <v>State social insurance contributions</v>
          </cell>
          <cell r="N258">
            <v>85391.3</v>
          </cell>
        </row>
        <row r="259">
          <cell r="B259" t="str">
            <v>Altynken LLC</v>
          </cell>
          <cell r="G259" t="str">
            <v>Payment for concession</v>
          </cell>
          <cell r="N259">
            <v>0</v>
          </cell>
        </row>
        <row r="260">
          <cell r="B260" t="str">
            <v>Altynken LLC</v>
          </cell>
          <cell r="G260" t="str">
            <v>Dividends accrued on state- owned shares</v>
          </cell>
          <cell r="N260">
            <v>0</v>
          </cell>
        </row>
        <row r="261">
          <cell r="B261" t="str">
            <v>Altynken LLC</v>
          </cell>
          <cell r="G261" t="str">
            <v xml:space="preserve">Payments for state-shares, purchased by the company from the state </v>
          </cell>
          <cell r="N261">
            <v>0</v>
          </cell>
        </row>
        <row r="262">
          <cell r="B262" t="str">
            <v>Altynken LLC</v>
          </cell>
          <cell r="G262" t="str">
            <v>Lease of land owned by the government</v>
          </cell>
          <cell r="N262">
            <v>2601.3000000000002</v>
          </cell>
        </row>
        <row r="263">
          <cell r="B263" t="str">
            <v>Altynken LLC</v>
          </cell>
          <cell r="G263" t="str">
            <v>Reimbursement of agricultural production losses</v>
          </cell>
          <cell r="N263">
            <v>0</v>
          </cell>
        </row>
        <row r="264">
          <cell r="B264" t="str">
            <v>Altynken LLC</v>
          </cell>
          <cell r="G264" t="str">
            <v>Reimbursement of forest production losses</v>
          </cell>
          <cell r="N264">
            <v>0</v>
          </cell>
        </row>
        <row r="265">
          <cell r="B265" t="str">
            <v>Altynken LLC</v>
          </cell>
          <cell r="G265" t="str">
            <v>Opportunity cost of provided land plots</v>
          </cell>
          <cell r="N265">
            <v>0</v>
          </cell>
        </row>
        <row r="266">
          <cell r="B266" t="str">
            <v>Altynken LLC</v>
          </cell>
          <cell r="G266" t="str">
            <v>Payment for retention of mining license</v>
          </cell>
          <cell r="N266">
            <v>152.69999999999999</v>
          </cell>
        </row>
        <row r="267">
          <cell r="B267" t="str">
            <v>Altynken LLC</v>
          </cell>
          <cell r="G267" t="str">
            <v>Payment for environmental pollution and damages</v>
          </cell>
          <cell r="N267">
            <v>19.5</v>
          </cell>
        </row>
        <row r="268">
          <cell r="B268" t="str">
            <v>Altynken LLC</v>
          </cell>
          <cell r="G268" t="str">
            <v>Fee for the issuance of license</v>
          </cell>
          <cell r="N268">
            <v>4</v>
          </cell>
        </row>
        <row r="269">
          <cell r="B269" t="str">
            <v>Altynken LLC</v>
          </cell>
          <cell r="G269" t="str">
            <v>Fee for the issuance of certificates and other permits</v>
          </cell>
          <cell r="N269">
            <v>0</v>
          </cell>
        </row>
        <row r="270">
          <cell r="B270" t="str">
            <v>Altynken LLC</v>
          </cell>
          <cell r="G270" t="str">
            <v>Payments established by agreements with the government</v>
          </cell>
          <cell r="N270">
            <v>32848.400000000001</v>
          </cell>
        </row>
        <row r="271">
          <cell r="B271" t="str">
            <v>Altynken LLC</v>
          </cell>
          <cell r="G271" t="str">
            <v>Support for education</v>
          </cell>
          <cell r="N271">
            <v>0</v>
          </cell>
        </row>
        <row r="272">
          <cell r="B272" t="str">
            <v>Altynken LLC</v>
          </cell>
          <cell r="G272" t="str">
            <v>Support for social infrastructure</v>
          </cell>
          <cell r="N272">
            <v>1687.9</v>
          </cell>
        </row>
        <row r="273">
          <cell r="B273" t="str">
            <v>Altynken LLC</v>
          </cell>
          <cell r="G273" t="str">
            <v>Reclamation fund charges</v>
          </cell>
          <cell r="N273">
            <v>0</v>
          </cell>
        </row>
        <row r="274">
          <cell r="B274" t="str">
            <v>Altynken LLC</v>
          </cell>
          <cell r="G274" t="str">
            <v>Other</v>
          </cell>
          <cell r="N274">
            <v>0</v>
          </cell>
        </row>
        <row r="275">
          <cell r="B275" t="str">
            <v>Eta Bakir Tereksay LLC</v>
          </cell>
          <cell r="G275" t="str">
            <v>Individual income tax</v>
          </cell>
          <cell r="N275">
            <v>3111.1</v>
          </cell>
        </row>
        <row r="276">
          <cell r="B276" t="str">
            <v>Eta Bakir Tereksay LLC</v>
          </cell>
          <cell r="G276" t="str">
            <v>Income tax, revenue tax for gold mining companies</v>
          </cell>
          <cell r="N276">
            <v>25.8</v>
          </cell>
        </row>
        <row r="277">
          <cell r="B277" t="str">
            <v>Eta Bakir Tereksay LLC</v>
          </cell>
          <cell r="G277" t="str">
            <v>Land tax</v>
          </cell>
          <cell r="N277">
            <v>0</v>
          </cell>
        </row>
        <row r="278">
          <cell r="B278" t="str">
            <v>Eta Bakir Tereksay LLC</v>
          </cell>
          <cell r="G278" t="str">
            <v>Property tax</v>
          </cell>
          <cell r="N278">
            <v>31.2</v>
          </cell>
        </row>
        <row r="279">
          <cell r="B279" t="str">
            <v>Eta Bakir Tereksay LLC</v>
          </cell>
          <cell r="G279" t="str">
            <v>VAT on internal products</v>
          </cell>
          <cell r="N279">
            <v>0</v>
          </cell>
        </row>
        <row r="280">
          <cell r="B280" t="str">
            <v>Eta Bakir Tereksay LLC</v>
          </cell>
          <cell r="G280" t="str">
            <v>Excise tax on internal products</v>
          </cell>
          <cell r="N280">
            <v>0</v>
          </cell>
        </row>
        <row r="281">
          <cell r="B281" t="str">
            <v>Eta Bakir Tereksay LLC</v>
          </cell>
          <cell r="G281" t="str">
            <v>Sales tax</v>
          </cell>
          <cell r="N281">
            <v>0</v>
          </cell>
        </row>
        <row r="282">
          <cell r="B282" t="str">
            <v>Eta Bakir Tereksay LLC</v>
          </cell>
          <cell r="G282" t="str">
            <v xml:space="preserve">Tax on income of foreign companies, which does not arise from a permanent establishment in the Kyrgyz Republic </v>
          </cell>
          <cell r="N282">
            <v>4139.7</v>
          </cell>
        </row>
        <row r="283">
          <cell r="B283" t="str">
            <v>Eta Bakir Tereksay LLC</v>
          </cell>
          <cell r="G283" t="str">
            <v>Bonus</v>
          </cell>
          <cell r="N283">
            <v>16707.8</v>
          </cell>
        </row>
        <row r="284">
          <cell r="B284" t="str">
            <v>Eta Bakir Tereksay LLC</v>
          </cell>
          <cell r="G284" t="str">
            <v>Royalty</v>
          </cell>
          <cell r="N284">
            <v>0</v>
          </cell>
        </row>
        <row r="285">
          <cell r="B285" t="str">
            <v>Eta Bakir Tereksay LLC</v>
          </cell>
          <cell r="G285" t="str">
            <v>Gross income tax</v>
          </cell>
          <cell r="N285">
            <v>0</v>
          </cell>
        </row>
        <row r="286">
          <cell r="B286" t="str">
            <v>Eta Bakir Tereksay LLC</v>
          </cell>
          <cell r="G286" t="str">
            <v>Charge for development and maintenance of local infrastructure</v>
          </cell>
          <cell r="N286">
            <v>39417.9</v>
          </cell>
        </row>
        <row r="287">
          <cell r="B287" t="str">
            <v>Eta Bakir Tereksay LLC</v>
          </cell>
          <cell r="G287" t="str">
            <v>Other taxes and charges</v>
          </cell>
          <cell r="N287">
            <v>0</v>
          </cell>
        </row>
        <row r="288">
          <cell r="B288" t="str">
            <v>Eta Bakir Tereksay LLC</v>
          </cell>
          <cell r="G288" t="str">
            <v>Customs duties</v>
          </cell>
          <cell r="N288">
            <v>15604.152</v>
          </cell>
        </row>
        <row r="289">
          <cell r="B289" t="str">
            <v>Eta Bakir Tereksay LLC</v>
          </cell>
          <cell r="G289" t="str">
            <v>Customs fees</v>
          </cell>
          <cell r="N289">
            <v>1610.748</v>
          </cell>
        </row>
        <row r="290">
          <cell r="B290" t="str">
            <v>Eta Bakir Tereksay LLC</v>
          </cell>
          <cell r="G290" t="str">
            <v>Excise tax on imported products</v>
          </cell>
          <cell r="N290">
            <v>0</v>
          </cell>
        </row>
        <row r="291">
          <cell r="B291" t="str">
            <v>Eta Bakir Tereksay LLC</v>
          </cell>
          <cell r="G291" t="str">
            <v>VAT on imported products</v>
          </cell>
          <cell r="N291">
            <v>43772.5</v>
          </cell>
        </row>
        <row r="292">
          <cell r="B292" t="str">
            <v>Eta Bakir Tereksay LLC</v>
          </cell>
          <cell r="G292" t="str">
            <v>State social insurance contributions</v>
          </cell>
          <cell r="N292">
            <v>12728.2</v>
          </cell>
        </row>
        <row r="293">
          <cell r="B293" t="str">
            <v>Eta Bakir Tereksay LLC</v>
          </cell>
          <cell r="G293" t="str">
            <v>Payment for concession</v>
          </cell>
          <cell r="N293">
            <v>0</v>
          </cell>
        </row>
        <row r="294">
          <cell r="B294" t="str">
            <v>Eta Bakir Tereksay LLC</v>
          </cell>
          <cell r="G294" t="str">
            <v>Dividends accrued on state- owned shares</v>
          </cell>
          <cell r="N294">
            <v>0</v>
          </cell>
        </row>
        <row r="295">
          <cell r="B295" t="str">
            <v>Eta Bakir Tereksay LLC</v>
          </cell>
          <cell r="G295" t="str">
            <v xml:space="preserve">Payments for state-shares, purchased by the company from the state </v>
          </cell>
          <cell r="N295">
            <v>0</v>
          </cell>
        </row>
        <row r="296">
          <cell r="B296" t="str">
            <v>Eta Bakir Tereksay LLC</v>
          </cell>
          <cell r="G296" t="str">
            <v>Lease of land owned by the government</v>
          </cell>
          <cell r="N296">
            <v>0</v>
          </cell>
        </row>
        <row r="297">
          <cell r="B297" t="str">
            <v>Eta Bakir Tereksay LLC</v>
          </cell>
          <cell r="G297" t="str">
            <v>Reimbursement of agricultural production losses</v>
          </cell>
          <cell r="N297">
            <v>0</v>
          </cell>
        </row>
        <row r="298">
          <cell r="B298" t="str">
            <v>Eta Bakir Tereksay LLC</v>
          </cell>
          <cell r="G298" t="str">
            <v>Reimbursement of forest production losses</v>
          </cell>
          <cell r="N298">
            <v>0</v>
          </cell>
        </row>
        <row r="299">
          <cell r="B299" t="str">
            <v>Eta Bakir Tereksay LLC</v>
          </cell>
          <cell r="G299" t="str">
            <v>Opportunity cost of provided land plots</v>
          </cell>
          <cell r="N299">
            <v>0</v>
          </cell>
        </row>
        <row r="300">
          <cell r="B300" t="str">
            <v>Eta Bakir Tereksay LLC</v>
          </cell>
          <cell r="G300" t="str">
            <v>Payment for retention of mining license</v>
          </cell>
          <cell r="N300">
            <v>76.599999999999994</v>
          </cell>
        </row>
        <row r="301">
          <cell r="B301" t="str">
            <v>Eta Bakir Tereksay LLC</v>
          </cell>
          <cell r="G301" t="str">
            <v>Payment for environmental pollution and damages</v>
          </cell>
          <cell r="N301">
            <v>0</v>
          </cell>
        </row>
        <row r="302">
          <cell r="B302" t="str">
            <v>Eta Bakir Tereksay LLC</v>
          </cell>
          <cell r="G302" t="str">
            <v>Fee for the issuance of license</v>
          </cell>
          <cell r="N302">
            <v>0</v>
          </cell>
        </row>
        <row r="303">
          <cell r="B303" t="str">
            <v>Eta Bakir Tereksay LLC</v>
          </cell>
          <cell r="G303" t="str">
            <v>Fee for the issuance of certificates and other permits</v>
          </cell>
          <cell r="N303">
            <v>0</v>
          </cell>
        </row>
        <row r="304">
          <cell r="B304" t="str">
            <v>Eta Bakir Tereksay LLC</v>
          </cell>
          <cell r="G304" t="str">
            <v>Payments established by agreements with the government</v>
          </cell>
          <cell r="N304">
            <v>16427.099999999999</v>
          </cell>
        </row>
        <row r="305">
          <cell r="B305" t="str">
            <v>Eta Bakir Tereksay LLC</v>
          </cell>
          <cell r="G305" t="str">
            <v>Support for education</v>
          </cell>
          <cell r="N305">
            <v>0</v>
          </cell>
        </row>
        <row r="306">
          <cell r="B306" t="str">
            <v>Eta Bakir Tereksay LLC</v>
          </cell>
          <cell r="G306" t="str">
            <v>Support for social infrastructure</v>
          </cell>
          <cell r="N306">
            <v>0</v>
          </cell>
        </row>
        <row r="307">
          <cell r="B307" t="str">
            <v>Eta Bakir Tereksay LLC</v>
          </cell>
          <cell r="G307" t="str">
            <v>Reclamation fund charges</v>
          </cell>
          <cell r="N307">
            <v>0</v>
          </cell>
        </row>
        <row r="308">
          <cell r="B308" t="str">
            <v>Eta Bakir Tereksay LLC</v>
          </cell>
          <cell r="G308" t="str">
            <v>Other</v>
          </cell>
          <cell r="N308">
            <v>0</v>
          </cell>
        </row>
        <row r="309">
          <cell r="B309" t="str">
            <v>KAZ Minerals Bozymchak LLC</v>
          </cell>
          <cell r="G309" t="str">
            <v>Individual income tax</v>
          </cell>
          <cell r="N309">
            <v>44839.8</v>
          </cell>
        </row>
        <row r="310">
          <cell r="B310" t="str">
            <v>KAZ Minerals Bozymchak LLC</v>
          </cell>
          <cell r="G310" t="str">
            <v>Income tax, revenue tax for gold mining companies</v>
          </cell>
          <cell r="N310">
            <v>85.8</v>
          </cell>
        </row>
        <row r="311">
          <cell r="B311" t="str">
            <v>KAZ Minerals Bozymchak LLC</v>
          </cell>
          <cell r="G311" t="str">
            <v>Land tax</v>
          </cell>
          <cell r="N311">
            <v>1777.3</v>
          </cell>
        </row>
        <row r="312">
          <cell r="B312" t="str">
            <v>KAZ Minerals Bozymchak LLC</v>
          </cell>
          <cell r="G312" t="str">
            <v>Property tax</v>
          </cell>
          <cell r="N312">
            <v>1054.4000000000001</v>
          </cell>
        </row>
        <row r="313">
          <cell r="B313" t="str">
            <v>KAZ Minerals Bozymchak LLC</v>
          </cell>
          <cell r="G313" t="str">
            <v>VAT on internal products</v>
          </cell>
          <cell r="N313">
            <v>0</v>
          </cell>
        </row>
        <row r="314">
          <cell r="B314" t="str">
            <v>KAZ Minerals Bozymchak LLC</v>
          </cell>
          <cell r="G314" t="str">
            <v>Excise tax on internal products</v>
          </cell>
          <cell r="N314">
            <v>0</v>
          </cell>
        </row>
        <row r="315">
          <cell r="B315" t="str">
            <v>KAZ Minerals Bozymchak LLC</v>
          </cell>
          <cell r="G315" t="str">
            <v>Sales tax</v>
          </cell>
          <cell r="N315">
            <v>565.79999999999995</v>
          </cell>
        </row>
        <row r="316">
          <cell r="B316" t="str">
            <v>KAZ Minerals Bozymchak LLC</v>
          </cell>
          <cell r="G316" t="str">
            <v xml:space="preserve">Tax on income of foreign companies, which does not arise from a permanent establishment in the Kyrgyz Republic </v>
          </cell>
          <cell r="N316">
            <v>37670.5</v>
          </cell>
        </row>
        <row r="317">
          <cell r="B317" t="str">
            <v>KAZ Minerals Bozymchak LLC</v>
          </cell>
          <cell r="G317" t="str">
            <v>Bonus</v>
          </cell>
          <cell r="N317">
            <v>44.6</v>
          </cell>
        </row>
        <row r="318">
          <cell r="B318" t="str">
            <v>KAZ Minerals Bozymchak LLC</v>
          </cell>
          <cell r="G318" t="str">
            <v>Royalty</v>
          </cell>
          <cell r="N318">
            <v>245967</v>
          </cell>
        </row>
        <row r="319">
          <cell r="B319" t="str">
            <v>KAZ Minerals Bozymchak LLC</v>
          </cell>
          <cell r="G319" t="str">
            <v>Gross income tax</v>
          </cell>
          <cell r="N319">
            <v>0</v>
          </cell>
        </row>
        <row r="320">
          <cell r="B320" t="str">
            <v>KAZ Minerals Bozymchak LLC</v>
          </cell>
          <cell r="G320" t="str">
            <v>Charge for development and maintenance of local infrastructure</v>
          </cell>
          <cell r="N320">
            <v>0</v>
          </cell>
        </row>
        <row r="321">
          <cell r="B321" t="str">
            <v>KAZ Minerals Bozymchak LLC</v>
          </cell>
          <cell r="G321" t="str">
            <v>Other taxes and charges</v>
          </cell>
          <cell r="N321">
            <v>96</v>
          </cell>
        </row>
        <row r="322">
          <cell r="B322" t="str">
            <v>KAZ Minerals Bozymchak LLC</v>
          </cell>
          <cell r="G322" t="str">
            <v>Customs duties</v>
          </cell>
          <cell r="N322">
            <v>5103</v>
          </cell>
        </row>
        <row r="323">
          <cell r="B323" t="str">
            <v>KAZ Minerals Bozymchak LLC</v>
          </cell>
          <cell r="G323" t="str">
            <v>Customs fees</v>
          </cell>
          <cell r="N323">
            <v>691.7</v>
          </cell>
        </row>
        <row r="324">
          <cell r="B324" t="str">
            <v>KAZ Minerals Bozymchak LLC</v>
          </cell>
          <cell r="G324" t="str">
            <v>Excise tax on imported products</v>
          </cell>
          <cell r="N324">
            <v>19.100000000000001</v>
          </cell>
        </row>
        <row r="325">
          <cell r="B325" t="str">
            <v>KAZ Minerals Bozymchak LLC</v>
          </cell>
          <cell r="G325" t="str">
            <v>VAT on imported products</v>
          </cell>
          <cell r="N325">
            <v>33608.1</v>
          </cell>
        </row>
        <row r="326">
          <cell r="B326" t="str">
            <v>KAZ Minerals Bozymchak LLC</v>
          </cell>
          <cell r="G326" t="str">
            <v>State social insurance contributions</v>
          </cell>
          <cell r="N326">
            <v>150993</v>
          </cell>
        </row>
        <row r="327">
          <cell r="B327" t="str">
            <v>KAZ Minerals Bozymchak LLC</v>
          </cell>
          <cell r="G327" t="str">
            <v>Payment for concession</v>
          </cell>
          <cell r="N327">
            <v>0</v>
          </cell>
        </row>
        <row r="328">
          <cell r="B328" t="str">
            <v>KAZ Minerals Bozymchak LLC</v>
          </cell>
          <cell r="G328" t="str">
            <v>Dividends accrued on state- owned shares</v>
          </cell>
          <cell r="N328">
            <v>0</v>
          </cell>
        </row>
        <row r="329">
          <cell r="B329" t="str">
            <v>KAZ Minerals Bozymchak LLC</v>
          </cell>
          <cell r="G329" t="str">
            <v xml:space="preserve">Payments for state-shares, purchased by the company from the state </v>
          </cell>
          <cell r="N329">
            <v>0</v>
          </cell>
        </row>
        <row r="330">
          <cell r="B330" t="str">
            <v>KAZ Minerals Bozymchak LLC</v>
          </cell>
          <cell r="G330" t="str">
            <v>Lease of land owned by the government</v>
          </cell>
          <cell r="N330">
            <v>1404.8</v>
          </cell>
        </row>
        <row r="331">
          <cell r="B331" t="str">
            <v>KAZ Minerals Bozymchak LLC</v>
          </cell>
          <cell r="G331" t="str">
            <v>Reimbursement of agricultural production losses</v>
          </cell>
          <cell r="N331">
            <v>0</v>
          </cell>
        </row>
        <row r="332">
          <cell r="B332" t="str">
            <v>KAZ Minerals Bozymchak LLC</v>
          </cell>
          <cell r="G332" t="str">
            <v>Reimbursement of forest production losses</v>
          </cell>
          <cell r="N332">
            <v>0</v>
          </cell>
        </row>
        <row r="333">
          <cell r="B333" t="str">
            <v>KAZ Minerals Bozymchak LLC</v>
          </cell>
          <cell r="G333" t="str">
            <v>Opportunity cost of provided land plots</v>
          </cell>
          <cell r="N333">
            <v>0</v>
          </cell>
        </row>
        <row r="334">
          <cell r="B334" t="str">
            <v>KAZ Minerals Bozymchak LLC</v>
          </cell>
          <cell r="G334" t="str">
            <v>Payment for retention of mining license</v>
          </cell>
          <cell r="N334">
            <v>1137.5999999999999</v>
          </cell>
        </row>
        <row r="335">
          <cell r="B335" t="str">
            <v>KAZ Minerals Bozymchak LLC</v>
          </cell>
          <cell r="G335" t="str">
            <v>Payment for environmental pollution and damages</v>
          </cell>
          <cell r="N335">
            <v>16586.7</v>
          </cell>
        </row>
        <row r="336">
          <cell r="B336" t="str">
            <v>KAZ Minerals Bozymchak LLC</v>
          </cell>
          <cell r="G336" t="str">
            <v>Fee for the issuance of license</v>
          </cell>
          <cell r="N336">
            <v>0</v>
          </cell>
        </row>
        <row r="337">
          <cell r="B337" t="str">
            <v>KAZ Minerals Bozymchak LLC</v>
          </cell>
          <cell r="G337" t="str">
            <v>Fee for the issuance of certificates and other permits</v>
          </cell>
          <cell r="N337">
            <v>0</v>
          </cell>
        </row>
        <row r="338">
          <cell r="B338" t="str">
            <v>KAZ Minerals Bozymchak LLC</v>
          </cell>
          <cell r="G338" t="str">
            <v>Payments established by agreements with the government</v>
          </cell>
          <cell r="N338">
            <v>113656</v>
          </cell>
        </row>
        <row r="339">
          <cell r="B339" t="str">
            <v>KAZ Minerals Bozymchak LLC</v>
          </cell>
          <cell r="G339" t="str">
            <v>Support for education</v>
          </cell>
          <cell r="N339">
            <v>2656.9</v>
          </cell>
        </row>
        <row r="340">
          <cell r="B340" t="str">
            <v>KAZ Minerals Bozymchak LLC</v>
          </cell>
          <cell r="G340" t="str">
            <v>Support for social infrastructure</v>
          </cell>
          <cell r="N340">
            <v>14201</v>
          </cell>
        </row>
        <row r="341">
          <cell r="B341" t="str">
            <v>KAZ Minerals Bozymchak LLC</v>
          </cell>
          <cell r="G341" t="str">
            <v>Reclamation fund charges</v>
          </cell>
          <cell r="N341">
            <v>240</v>
          </cell>
        </row>
        <row r="342">
          <cell r="B342" t="str">
            <v>KAZ Minerals Bozymchak LLC</v>
          </cell>
          <cell r="G342" t="str">
            <v>Other</v>
          </cell>
          <cell r="N342">
            <v>0</v>
          </cell>
        </row>
        <row r="343">
          <cell r="B343" t="str">
            <v>JSC Kyrgyzneftegaz</v>
          </cell>
          <cell r="G343" t="str">
            <v>Individual income tax</v>
          </cell>
          <cell r="N343">
            <v>59271.7</v>
          </cell>
        </row>
        <row r="344">
          <cell r="B344" t="str">
            <v>JSC Kyrgyzneftegaz</v>
          </cell>
          <cell r="G344" t="str">
            <v>Income tax, revenue tax for gold mining companies</v>
          </cell>
          <cell r="N344">
            <v>48949.7</v>
          </cell>
        </row>
        <row r="345">
          <cell r="B345" t="str">
            <v>JSC Kyrgyzneftegaz</v>
          </cell>
          <cell r="G345" t="str">
            <v>Land tax</v>
          </cell>
          <cell r="N345">
            <v>1481.7</v>
          </cell>
        </row>
        <row r="346">
          <cell r="B346" t="str">
            <v>JSC Kyrgyzneftegaz</v>
          </cell>
          <cell r="G346" t="str">
            <v>Property tax</v>
          </cell>
          <cell r="N346">
            <v>1359.4</v>
          </cell>
        </row>
        <row r="347">
          <cell r="B347" t="str">
            <v>JSC Kyrgyzneftegaz</v>
          </cell>
          <cell r="G347" t="str">
            <v>VAT on internal products</v>
          </cell>
          <cell r="N347">
            <v>133632.9</v>
          </cell>
        </row>
        <row r="348">
          <cell r="B348" t="str">
            <v>JSC Kyrgyzneftegaz</v>
          </cell>
          <cell r="G348" t="str">
            <v>Excise tax on internal products</v>
          </cell>
          <cell r="N348">
            <v>32206.1</v>
          </cell>
        </row>
        <row r="349">
          <cell r="B349" t="str">
            <v>JSC Kyrgyzneftegaz</v>
          </cell>
          <cell r="G349" t="str">
            <v>Sales tax</v>
          </cell>
          <cell r="N349">
            <v>19472.8</v>
          </cell>
        </row>
        <row r="350">
          <cell r="B350" t="str">
            <v>JSC Kyrgyzneftegaz</v>
          </cell>
          <cell r="G350" t="str">
            <v xml:space="preserve">Tax on income of foreign companies, which does not arise from a permanent establishment in the Kyrgyz Republic </v>
          </cell>
          <cell r="N350">
            <v>0</v>
          </cell>
        </row>
        <row r="351">
          <cell r="B351" t="str">
            <v>JSC Kyrgyzneftegaz</v>
          </cell>
          <cell r="G351" t="str">
            <v>Bonus</v>
          </cell>
          <cell r="N351">
            <v>0</v>
          </cell>
        </row>
        <row r="352">
          <cell r="B352" t="str">
            <v>JSC Kyrgyzneftegaz</v>
          </cell>
          <cell r="G352" t="str">
            <v>Royalty</v>
          </cell>
          <cell r="N352">
            <v>47379.3</v>
          </cell>
        </row>
        <row r="353">
          <cell r="B353" t="str">
            <v>JSC Kyrgyzneftegaz</v>
          </cell>
          <cell r="G353" t="str">
            <v>Gross income tax</v>
          </cell>
          <cell r="N353">
            <v>0</v>
          </cell>
        </row>
        <row r="354">
          <cell r="B354" t="str">
            <v>JSC Kyrgyzneftegaz</v>
          </cell>
          <cell r="G354" t="str">
            <v>Charge for development and maintenance of local infrastructure</v>
          </cell>
          <cell r="N354">
            <v>0</v>
          </cell>
        </row>
        <row r="355">
          <cell r="B355" t="str">
            <v>JSC Kyrgyzneftegaz</v>
          </cell>
          <cell r="G355" t="str">
            <v>Other taxes and charges</v>
          </cell>
          <cell r="N355">
            <v>24750.1</v>
          </cell>
        </row>
        <row r="356">
          <cell r="B356" t="str">
            <v>JSC Kyrgyzneftegaz</v>
          </cell>
          <cell r="G356" t="str">
            <v>Customs duties</v>
          </cell>
          <cell r="N356">
            <v>0</v>
          </cell>
        </row>
        <row r="357">
          <cell r="B357" t="str">
            <v>JSC Kyrgyzneftegaz</v>
          </cell>
          <cell r="G357" t="str">
            <v>Customs fees</v>
          </cell>
          <cell r="N357">
            <v>0</v>
          </cell>
        </row>
        <row r="358">
          <cell r="B358" t="str">
            <v>JSC Kyrgyzneftegaz</v>
          </cell>
          <cell r="G358" t="str">
            <v>Excise tax on imported products</v>
          </cell>
          <cell r="N358">
            <v>0</v>
          </cell>
        </row>
        <row r="359">
          <cell r="B359" t="str">
            <v>JSC Kyrgyzneftegaz</v>
          </cell>
          <cell r="G359" t="str">
            <v>VAT on imported products</v>
          </cell>
          <cell r="N359">
            <v>14028.6</v>
          </cell>
        </row>
        <row r="360">
          <cell r="B360" t="str">
            <v>JSC Kyrgyzneftegaz</v>
          </cell>
          <cell r="G360" t="str">
            <v>State social insurance contributions</v>
          </cell>
          <cell r="N360">
            <v>196569.60000000001</v>
          </cell>
        </row>
        <row r="361">
          <cell r="B361" t="str">
            <v>JSC Kyrgyzneftegaz</v>
          </cell>
          <cell r="G361" t="str">
            <v>Payment for concession</v>
          </cell>
          <cell r="N361">
            <v>0</v>
          </cell>
        </row>
        <row r="362">
          <cell r="B362" t="str">
            <v>JSC Kyrgyzneftegaz</v>
          </cell>
          <cell r="G362" t="str">
            <v>Dividends accrued on state- owned shares</v>
          </cell>
          <cell r="N362">
            <v>82732.2</v>
          </cell>
        </row>
        <row r="363">
          <cell r="B363" t="str">
            <v>JSC Kyrgyzneftegaz</v>
          </cell>
          <cell r="G363" t="str">
            <v xml:space="preserve">Payments for state-shares, purchased by the company from the state </v>
          </cell>
          <cell r="N363">
            <v>0</v>
          </cell>
        </row>
        <row r="364">
          <cell r="B364" t="str">
            <v>JSC Kyrgyzneftegaz</v>
          </cell>
          <cell r="G364" t="str">
            <v>Lease of land owned by the government</v>
          </cell>
          <cell r="N364">
            <v>768.4</v>
          </cell>
        </row>
        <row r="365">
          <cell r="B365" t="str">
            <v>JSC Kyrgyzneftegaz</v>
          </cell>
          <cell r="G365" t="str">
            <v>Reimbursement of agricultural production losses</v>
          </cell>
          <cell r="N365">
            <v>467.8</v>
          </cell>
        </row>
        <row r="366">
          <cell r="B366" t="str">
            <v>JSC Kyrgyzneftegaz</v>
          </cell>
          <cell r="G366" t="str">
            <v>Reimbursement of forest production losses</v>
          </cell>
          <cell r="N366">
            <v>0</v>
          </cell>
        </row>
        <row r="367">
          <cell r="B367" t="str">
            <v>JSC Kyrgyzneftegaz</v>
          </cell>
          <cell r="G367" t="str">
            <v>Opportunity cost of provided land plots</v>
          </cell>
          <cell r="N367">
            <v>173.5</v>
          </cell>
        </row>
        <row r="368">
          <cell r="B368" t="str">
            <v>JSC Kyrgyzneftegaz</v>
          </cell>
          <cell r="G368" t="str">
            <v>Payment for retention of mining license</v>
          </cell>
          <cell r="N368">
            <v>4698.8</v>
          </cell>
        </row>
        <row r="369">
          <cell r="B369" t="str">
            <v>JSC Kyrgyzneftegaz</v>
          </cell>
          <cell r="G369" t="str">
            <v>Payment for environmental pollution and damages</v>
          </cell>
          <cell r="N369">
            <v>222.4</v>
          </cell>
        </row>
        <row r="370">
          <cell r="B370" t="str">
            <v>JSC Kyrgyzneftegaz</v>
          </cell>
          <cell r="G370" t="str">
            <v>Fee for the issuance of license</v>
          </cell>
          <cell r="N370">
            <v>0</v>
          </cell>
        </row>
        <row r="371">
          <cell r="B371" t="str">
            <v>JSC Kyrgyzneftegaz</v>
          </cell>
          <cell r="G371" t="str">
            <v>Fee for the issuance of certificates and other permits</v>
          </cell>
          <cell r="N371">
            <v>0</v>
          </cell>
        </row>
        <row r="372">
          <cell r="B372" t="str">
            <v>JSC Kyrgyzneftegaz</v>
          </cell>
          <cell r="G372" t="str">
            <v>Payments established by agreements with the government</v>
          </cell>
          <cell r="N372">
            <v>0</v>
          </cell>
        </row>
        <row r="373">
          <cell r="B373" t="str">
            <v>JSC Kyrgyzneftegaz</v>
          </cell>
          <cell r="G373" t="str">
            <v>Support for education</v>
          </cell>
          <cell r="N373">
            <v>0</v>
          </cell>
        </row>
        <row r="374">
          <cell r="B374" t="str">
            <v>JSC Kyrgyzneftegaz</v>
          </cell>
          <cell r="G374" t="str">
            <v>Support for social infrastructure</v>
          </cell>
          <cell r="N374">
            <v>0</v>
          </cell>
        </row>
        <row r="375">
          <cell r="B375" t="str">
            <v>JSC Kyrgyzneftegaz</v>
          </cell>
          <cell r="G375" t="str">
            <v>Reclamation fund charges</v>
          </cell>
          <cell r="N375">
            <v>3999.06</v>
          </cell>
        </row>
        <row r="376">
          <cell r="B376" t="str">
            <v>JSC Kyrgyzneftegaz</v>
          </cell>
          <cell r="G376" t="str">
            <v>Other</v>
          </cell>
          <cell r="N376">
            <v>0</v>
          </cell>
        </row>
        <row r="377">
          <cell r="B377" t="str">
            <v>Vertex Gold Company LLC</v>
          </cell>
          <cell r="G377" t="str">
            <v>Individual income tax</v>
          </cell>
          <cell r="N377">
            <v>12381.8</v>
          </cell>
        </row>
        <row r="378">
          <cell r="B378" t="str">
            <v>Vertex Gold Company LLC</v>
          </cell>
          <cell r="G378" t="str">
            <v>Income tax, revenue tax for gold mining companies</v>
          </cell>
          <cell r="N378">
            <v>650.29999999999995</v>
          </cell>
        </row>
        <row r="379">
          <cell r="B379" t="str">
            <v>Vertex Gold Company LLC</v>
          </cell>
          <cell r="G379" t="str">
            <v>Land tax</v>
          </cell>
          <cell r="N379">
            <v>60.8</v>
          </cell>
        </row>
        <row r="380">
          <cell r="B380" t="str">
            <v>Vertex Gold Company LLC</v>
          </cell>
          <cell r="G380" t="str">
            <v>Property tax</v>
          </cell>
          <cell r="N380">
            <v>9</v>
          </cell>
        </row>
        <row r="381">
          <cell r="B381" t="str">
            <v>Vertex Gold Company LLC</v>
          </cell>
          <cell r="G381" t="str">
            <v>VAT on internal products</v>
          </cell>
          <cell r="N381">
            <v>0</v>
          </cell>
        </row>
        <row r="382">
          <cell r="B382" t="str">
            <v>Vertex Gold Company LLC</v>
          </cell>
          <cell r="G382" t="str">
            <v>Excise tax on internal products</v>
          </cell>
          <cell r="N382">
            <v>0</v>
          </cell>
        </row>
        <row r="383">
          <cell r="B383" t="str">
            <v>Vertex Gold Company LLC</v>
          </cell>
          <cell r="G383" t="str">
            <v>Sales tax</v>
          </cell>
          <cell r="N383">
            <v>2184.1</v>
          </cell>
        </row>
        <row r="384">
          <cell r="B384" t="str">
            <v>Vertex Gold Company LLC</v>
          </cell>
          <cell r="G384" t="str">
            <v xml:space="preserve">Tax on income of foreign companies, which does not arise from a permanent establishment in the Kyrgyz Republic </v>
          </cell>
          <cell r="N384">
            <v>286.39999999999998</v>
          </cell>
        </row>
        <row r="385">
          <cell r="B385" t="str">
            <v>Vertex Gold Company LLC</v>
          </cell>
          <cell r="G385" t="str">
            <v>Bonus</v>
          </cell>
          <cell r="N385">
            <v>10252.1</v>
          </cell>
        </row>
        <row r="386">
          <cell r="B386" t="str">
            <v>Vertex Gold Company LLC</v>
          </cell>
          <cell r="G386" t="str">
            <v>Royalty</v>
          </cell>
          <cell r="N386">
            <v>20065.099999999999</v>
          </cell>
        </row>
        <row r="387">
          <cell r="B387" t="str">
            <v>Vertex Gold Company LLC</v>
          </cell>
          <cell r="G387" t="str">
            <v>Gross income tax</v>
          </cell>
          <cell r="N387">
            <v>14553.6</v>
          </cell>
        </row>
        <row r="388">
          <cell r="B388" t="str">
            <v>Vertex Gold Company LLC</v>
          </cell>
          <cell r="G388" t="str">
            <v>Charge for development and maintenance of local infrastructure</v>
          </cell>
          <cell r="N388">
            <v>14754.8</v>
          </cell>
        </row>
        <row r="389">
          <cell r="B389" t="str">
            <v>Vertex Gold Company LLC</v>
          </cell>
          <cell r="G389" t="str">
            <v>Other taxes and charges</v>
          </cell>
          <cell r="N389">
            <v>0</v>
          </cell>
        </row>
        <row r="390">
          <cell r="B390" t="str">
            <v>Vertex Gold Company LLC</v>
          </cell>
          <cell r="G390" t="str">
            <v>Customs duties</v>
          </cell>
          <cell r="N390">
            <v>423.6</v>
          </cell>
        </row>
        <row r="391">
          <cell r="B391" t="str">
            <v>Vertex Gold Company LLC</v>
          </cell>
          <cell r="G391" t="str">
            <v>Customs fees</v>
          </cell>
          <cell r="N391">
            <v>185.8</v>
          </cell>
        </row>
        <row r="392">
          <cell r="B392" t="str">
            <v>Vertex Gold Company LLC</v>
          </cell>
          <cell r="G392" t="str">
            <v>Excise tax on imported products</v>
          </cell>
          <cell r="N392">
            <v>0</v>
          </cell>
        </row>
        <row r="393">
          <cell r="B393" t="str">
            <v>Vertex Gold Company LLC</v>
          </cell>
          <cell r="G393" t="str">
            <v>VAT on imported products</v>
          </cell>
          <cell r="N393">
            <v>4845.1000000000004</v>
          </cell>
        </row>
        <row r="394">
          <cell r="B394" t="str">
            <v>Vertex Gold Company LLC</v>
          </cell>
          <cell r="G394" t="str">
            <v>State social insurance contributions</v>
          </cell>
          <cell r="N394">
            <v>46135.5</v>
          </cell>
        </row>
        <row r="395">
          <cell r="B395" t="str">
            <v>Vertex Gold Company LLC</v>
          </cell>
          <cell r="G395" t="str">
            <v>Payment for concession</v>
          </cell>
          <cell r="N395">
            <v>0</v>
          </cell>
        </row>
        <row r="396">
          <cell r="B396" t="str">
            <v>Vertex Gold Company LLC</v>
          </cell>
          <cell r="G396" t="str">
            <v>Dividends accrued on state- owned shares</v>
          </cell>
          <cell r="N396">
            <v>0</v>
          </cell>
        </row>
        <row r="397">
          <cell r="B397" t="str">
            <v>Vertex Gold Company LLC</v>
          </cell>
          <cell r="G397" t="str">
            <v xml:space="preserve">Payments for state-shares, purchased by the company from the state </v>
          </cell>
          <cell r="N397">
            <v>0</v>
          </cell>
        </row>
        <row r="398">
          <cell r="B398" t="str">
            <v>Vertex Gold Company LLC</v>
          </cell>
          <cell r="G398" t="str">
            <v>Lease of land owned by the government</v>
          </cell>
          <cell r="N398">
            <v>1693.3</v>
          </cell>
        </row>
        <row r="399">
          <cell r="B399" t="str">
            <v>Vertex Gold Company LLC</v>
          </cell>
          <cell r="G399" t="str">
            <v>Reimbursement of agricultural production losses</v>
          </cell>
          <cell r="N399">
            <v>0</v>
          </cell>
        </row>
        <row r="400">
          <cell r="B400" t="str">
            <v>Vertex Gold Company LLC</v>
          </cell>
          <cell r="G400" t="str">
            <v>Reimbursement of forest production losses</v>
          </cell>
          <cell r="N400">
            <v>0</v>
          </cell>
        </row>
        <row r="401">
          <cell r="B401" t="str">
            <v>Vertex Gold Company LLC</v>
          </cell>
          <cell r="G401" t="str">
            <v>Opportunity cost of provided land plots</v>
          </cell>
          <cell r="N401">
            <v>0</v>
          </cell>
        </row>
        <row r="402">
          <cell r="B402" t="str">
            <v>Vertex Gold Company LLC</v>
          </cell>
          <cell r="G402" t="str">
            <v>Payment for retention of mining license</v>
          </cell>
          <cell r="N402">
            <v>1408.6</v>
          </cell>
        </row>
        <row r="403">
          <cell r="B403" t="str">
            <v>Vertex Gold Company LLC</v>
          </cell>
          <cell r="G403" t="str">
            <v>Payment for environmental pollution and damages</v>
          </cell>
          <cell r="N403">
            <v>1911.3</v>
          </cell>
        </row>
        <row r="404">
          <cell r="B404" t="str">
            <v>Vertex Gold Company LLC</v>
          </cell>
          <cell r="G404" t="str">
            <v>Fee for the issuance of license</v>
          </cell>
          <cell r="N404">
            <v>0</v>
          </cell>
        </row>
        <row r="405">
          <cell r="B405" t="str">
            <v>Vertex Gold Company LLC</v>
          </cell>
          <cell r="G405" t="str">
            <v>Fee for the issuance of certificates and other permits</v>
          </cell>
          <cell r="N405">
            <v>0</v>
          </cell>
        </row>
        <row r="406">
          <cell r="B406" t="str">
            <v>Vertex Gold Company LLC</v>
          </cell>
          <cell r="G406" t="str">
            <v>Payments established by agreements with the government</v>
          </cell>
          <cell r="N406">
            <v>0</v>
          </cell>
        </row>
        <row r="407">
          <cell r="B407" t="str">
            <v>Vertex Gold Company LLC</v>
          </cell>
          <cell r="G407" t="str">
            <v>Support for education</v>
          </cell>
          <cell r="N407">
            <v>0</v>
          </cell>
        </row>
        <row r="408">
          <cell r="B408" t="str">
            <v>Vertex Gold Company LLC</v>
          </cell>
          <cell r="G408" t="str">
            <v>Support for social infrastructure</v>
          </cell>
          <cell r="N408">
            <v>36198</v>
          </cell>
        </row>
        <row r="409">
          <cell r="B409" t="str">
            <v>Vertex Gold Company LLC</v>
          </cell>
          <cell r="G409" t="str">
            <v>Reclamation fund charges</v>
          </cell>
          <cell r="N409">
            <v>1500</v>
          </cell>
        </row>
        <row r="410">
          <cell r="B410" t="str">
            <v>Vertex Gold Company LLC</v>
          </cell>
          <cell r="G410" t="str">
            <v>Other</v>
          </cell>
          <cell r="N410">
            <v>0</v>
          </cell>
        </row>
        <row r="411">
          <cell r="B411" t="str">
            <v>Energy Resources of Central Asia LLC</v>
          </cell>
          <cell r="G411" t="str">
            <v>Individual income tax</v>
          </cell>
          <cell r="N411">
            <v>134.16500000000815</v>
          </cell>
        </row>
        <row r="412">
          <cell r="B412" t="str">
            <v>Energy Resources of Central Asia LLC</v>
          </cell>
          <cell r="G412" t="str">
            <v>Income tax, revenue tax for gold mining companies</v>
          </cell>
          <cell r="N412">
            <v>0</v>
          </cell>
        </row>
        <row r="413">
          <cell r="B413" t="str">
            <v>Energy Resources of Central Asia LLC</v>
          </cell>
          <cell r="G413" t="str">
            <v>Land tax</v>
          </cell>
          <cell r="N413">
            <v>0</v>
          </cell>
        </row>
        <row r="414">
          <cell r="B414" t="str">
            <v>Energy Resources of Central Asia LLC</v>
          </cell>
          <cell r="G414" t="str">
            <v>Property tax</v>
          </cell>
          <cell r="N414">
            <v>42.2</v>
          </cell>
        </row>
        <row r="415">
          <cell r="B415" t="str">
            <v>Energy Resources of Central Asia LLC</v>
          </cell>
          <cell r="G415" t="str">
            <v>VAT on internal products</v>
          </cell>
          <cell r="N415">
            <v>0</v>
          </cell>
        </row>
        <row r="416">
          <cell r="B416" t="str">
            <v>Energy Resources of Central Asia LLC</v>
          </cell>
          <cell r="G416" t="str">
            <v>Excise tax on internal products</v>
          </cell>
          <cell r="N416">
            <v>0</v>
          </cell>
        </row>
        <row r="417">
          <cell r="B417" t="str">
            <v>Energy Resources of Central Asia LLC</v>
          </cell>
          <cell r="G417" t="str">
            <v>Sales tax</v>
          </cell>
          <cell r="N417">
            <v>103.13400000000547</v>
          </cell>
        </row>
        <row r="418">
          <cell r="B418" t="str">
            <v>Energy Resources of Central Asia LLC</v>
          </cell>
          <cell r="G418" t="str">
            <v xml:space="preserve">Tax on income of foreign companies, which does not arise from a permanent establishment in the Kyrgyz Republic </v>
          </cell>
          <cell r="N418">
            <v>0</v>
          </cell>
        </row>
        <row r="419">
          <cell r="B419" t="str">
            <v>Energy Resources of Central Asia LLC</v>
          </cell>
          <cell r="G419" t="str">
            <v>Bonus</v>
          </cell>
          <cell r="N419">
            <v>0</v>
          </cell>
        </row>
        <row r="420">
          <cell r="B420" t="str">
            <v>Energy Resources of Central Asia LLC</v>
          </cell>
          <cell r="G420" t="str">
            <v>Royalty</v>
          </cell>
          <cell r="N420">
            <v>1002.2909999999683</v>
          </cell>
        </row>
        <row r="421">
          <cell r="B421" t="str">
            <v>Energy Resources of Central Asia LLC</v>
          </cell>
          <cell r="G421" t="str">
            <v>Gross income tax</v>
          </cell>
          <cell r="N421">
            <v>0</v>
          </cell>
        </row>
        <row r="422">
          <cell r="B422" t="str">
            <v>Energy Resources of Central Asia LLC</v>
          </cell>
          <cell r="G422" t="str">
            <v>Charge for development and maintenance of local infrastructure</v>
          </cell>
          <cell r="N422">
            <v>0</v>
          </cell>
        </row>
        <row r="423">
          <cell r="B423" t="str">
            <v>Energy Resources of Central Asia LLC</v>
          </cell>
          <cell r="G423" t="str">
            <v>Other taxes and charges</v>
          </cell>
          <cell r="N423">
            <v>0</v>
          </cell>
        </row>
        <row r="424">
          <cell r="B424" t="str">
            <v>Energy Resources of Central Asia LLC</v>
          </cell>
          <cell r="G424" t="str">
            <v>Customs duties</v>
          </cell>
          <cell r="N424">
            <v>0</v>
          </cell>
        </row>
        <row r="425">
          <cell r="B425" t="str">
            <v>Energy Resources of Central Asia LLC</v>
          </cell>
          <cell r="G425" t="str">
            <v>Customs fees</v>
          </cell>
          <cell r="N425">
            <v>0</v>
          </cell>
        </row>
        <row r="426">
          <cell r="B426" t="str">
            <v>Energy Resources of Central Asia LLC</v>
          </cell>
          <cell r="G426" t="str">
            <v>Excise tax on imported products</v>
          </cell>
          <cell r="N426">
            <v>0</v>
          </cell>
        </row>
        <row r="427">
          <cell r="B427" t="str">
            <v>Energy Resources of Central Asia LLC</v>
          </cell>
          <cell r="G427" t="str">
            <v>VAT on imported products</v>
          </cell>
          <cell r="N427">
            <v>0</v>
          </cell>
        </row>
        <row r="428">
          <cell r="B428" t="str">
            <v>Energy Resources of Central Asia LLC</v>
          </cell>
          <cell r="G428" t="str">
            <v>State social insurance contributions</v>
          </cell>
          <cell r="N428">
            <v>281.17499999998836</v>
          </cell>
        </row>
        <row r="429">
          <cell r="B429" t="str">
            <v>Energy Resources of Central Asia LLC</v>
          </cell>
          <cell r="G429" t="str">
            <v>Payment for concession</v>
          </cell>
          <cell r="N429">
            <v>0</v>
          </cell>
        </row>
        <row r="430">
          <cell r="B430" t="str">
            <v>Energy Resources of Central Asia LLC</v>
          </cell>
          <cell r="G430" t="str">
            <v>Dividends accrued on state- owned shares</v>
          </cell>
          <cell r="N430">
            <v>0</v>
          </cell>
        </row>
        <row r="431">
          <cell r="B431" t="str">
            <v>Energy Resources of Central Asia LLC</v>
          </cell>
          <cell r="G431" t="str">
            <v xml:space="preserve">Payments for state-shares, purchased by the company from the state </v>
          </cell>
          <cell r="N431">
            <v>0</v>
          </cell>
        </row>
        <row r="432">
          <cell r="B432" t="str">
            <v>Energy Resources of Central Asia LLC</v>
          </cell>
          <cell r="G432" t="str">
            <v>Lease of land owned by the government</v>
          </cell>
          <cell r="N432">
            <v>0</v>
          </cell>
        </row>
        <row r="433">
          <cell r="B433" t="str">
            <v>Energy Resources of Central Asia LLC</v>
          </cell>
          <cell r="G433" t="str">
            <v>Reimbursement of agricultural production losses</v>
          </cell>
          <cell r="N433">
            <v>0</v>
          </cell>
        </row>
        <row r="434">
          <cell r="B434" t="str">
            <v>Energy Resources of Central Asia LLC</v>
          </cell>
          <cell r="G434" t="str">
            <v>Reimbursement of forest production losses</v>
          </cell>
          <cell r="N434">
            <v>0</v>
          </cell>
        </row>
        <row r="435">
          <cell r="B435" t="str">
            <v>Energy Resources of Central Asia LLC</v>
          </cell>
          <cell r="G435" t="str">
            <v>Opportunity cost of provided land plots</v>
          </cell>
          <cell r="N435">
            <v>0</v>
          </cell>
        </row>
        <row r="436">
          <cell r="B436" t="str">
            <v>Energy Resources of Central Asia LLC</v>
          </cell>
          <cell r="G436" t="str">
            <v>Payment for retention of mining license</v>
          </cell>
          <cell r="N436">
            <v>0</v>
          </cell>
        </row>
        <row r="437">
          <cell r="B437" t="str">
            <v>Energy Resources of Central Asia LLC</v>
          </cell>
          <cell r="G437" t="str">
            <v>Payment for environmental pollution and damages</v>
          </cell>
          <cell r="N437">
            <v>0</v>
          </cell>
        </row>
        <row r="438">
          <cell r="B438" t="str">
            <v>Energy Resources of Central Asia LLC</v>
          </cell>
          <cell r="G438" t="str">
            <v>Fee for the issuance of license</v>
          </cell>
          <cell r="N438">
            <v>0</v>
          </cell>
        </row>
        <row r="439">
          <cell r="B439" t="str">
            <v>Energy Resources of Central Asia LLC</v>
          </cell>
          <cell r="G439" t="str">
            <v>Fee for the issuance of certificates and other permits</v>
          </cell>
          <cell r="N439">
            <v>0</v>
          </cell>
        </row>
        <row r="440">
          <cell r="B440" t="str">
            <v>Energy Resources of Central Asia LLC</v>
          </cell>
          <cell r="G440" t="str">
            <v>Payments established by agreements with the government</v>
          </cell>
          <cell r="N440">
            <v>0</v>
          </cell>
        </row>
        <row r="441">
          <cell r="B441" t="str">
            <v>Energy Resources of Central Asia LLC</v>
          </cell>
          <cell r="G441" t="str">
            <v>Support for education</v>
          </cell>
          <cell r="N441">
            <v>0</v>
          </cell>
        </row>
        <row r="442">
          <cell r="B442" t="str">
            <v>Energy Resources of Central Asia LLC</v>
          </cell>
          <cell r="G442" t="str">
            <v>Support for social infrastructure</v>
          </cell>
          <cell r="N442">
            <v>0</v>
          </cell>
        </row>
        <row r="443">
          <cell r="B443" t="str">
            <v>Energy Resources of Central Asia LLC</v>
          </cell>
          <cell r="G443" t="str">
            <v>Reclamation fund charges</v>
          </cell>
          <cell r="N443">
            <v>0</v>
          </cell>
        </row>
        <row r="444">
          <cell r="B444" t="str">
            <v>Energy Resources of Central Asia LLC</v>
          </cell>
          <cell r="G444" t="str">
            <v>Other</v>
          </cell>
          <cell r="N444">
            <v>0</v>
          </cell>
        </row>
        <row r="445">
          <cell r="B445" t="str">
            <v>Kaidi Mining Investment Company LLC</v>
          </cell>
          <cell r="G445" t="str">
            <v>Individual income tax</v>
          </cell>
          <cell r="N445">
            <v>4365.8</v>
          </cell>
        </row>
        <row r="446">
          <cell r="B446" t="str">
            <v>Kaidi Mining Investment Company LLC</v>
          </cell>
          <cell r="G446" t="str">
            <v>Income tax, revenue tax for gold mining companies</v>
          </cell>
          <cell r="N446">
            <v>0</v>
          </cell>
        </row>
        <row r="447">
          <cell r="B447" t="str">
            <v>Kaidi Mining Investment Company LLC</v>
          </cell>
          <cell r="G447" t="str">
            <v>Land tax</v>
          </cell>
          <cell r="N447">
            <v>2141.6999999999998</v>
          </cell>
        </row>
        <row r="448">
          <cell r="B448" t="str">
            <v>Kaidi Mining Investment Company LLC</v>
          </cell>
          <cell r="G448" t="str">
            <v>Property tax</v>
          </cell>
          <cell r="N448">
            <v>555.5</v>
          </cell>
        </row>
        <row r="449">
          <cell r="B449" t="str">
            <v>Kaidi Mining Investment Company LLC</v>
          </cell>
          <cell r="G449" t="str">
            <v>VAT on internal products</v>
          </cell>
          <cell r="N449">
            <v>0</v>
          </cell>
        </row>
        <row r="450">
          <cell r="B450" t="str">
            <v>Kaidi Mining Investment Company LLC</v>
          </cell>
          <cell r="G450" t="str">
            <v>Excise tax on internal products</v>
          </cell>
          <cell r="N450">
            <v>0</v>
          </cell>
        </row>
        <row r="451">
          <cell r="B451" t="str">
            <v>Kaidi Mining Investment Company LLC</v>
          </cell>
          <cell r="G451" t="str">
            <v>Sales tax</v>
          </cell>
          <cell r="N451">
            <v>0</v>
          </cell>
        </row>
        <row r="452">
          <cell r="B452" t="str">
            <v>Kaidi Mining Investment Company LLC</v>
          </cell>
          <cell r="G452" t="str">
            <v xml:space="preserve">Tax on income of foreign companies, which does not arise from a permanent establishment in the Kyrgyz Republic </v>
          </cell>
          <cell r="N452">
            <v>199.6</v>
          </cell>
        </row>
        <row r="453">
          <cell r="B453" t="str">
            <v>Kaidi Mining Investment Company LLC</v>
          </cell>
          <cell r="G453" t="str">
            <v>Bonus</v>
          </cell>
          <cell r="N453">
            <v>29160.7</v>
          </cell>
        </row>
        <row r="454">
          <cell r="B454" t="str">
            <v>Kaidi Mining Investment Company LLC</v>
          </cell>
          <cell r="G454" t="str">
            <v>Royalty</v>
          </cell>
          <cell r="N454">
            <v>7421.3</v>
          </cell>
        </row>
        <row r="455">
          <cell r="B455" t="str">
            <v>Kaidi Mining Investment Company LLC</v>
          </cell>
          <cell r="G455" t="str">
            <v>Gross income tax</v>
          </cell>
          <cell r="N455">
            <v>8304</v>
          </cell>
        </row>
        <row r="456">
          <cell r="B456" t="str">
            <v>Kaidi Mining Investment Company LLC</v>
          </cell>
          <cell r="G456" t="str">
            <v>Charge for development and maintenance of local infrastructure</v>
          </cell>
          <cell r="N456">
            <v>0</v>
          </cell>
        </row>
        <row r="457">
          <cell r="B457" t="str">
            <v>Kaidi Mining Investment Company LLC</v>
          </cell>
          <cell r="G457" t="str">
            <v>Other taxes and charges</v>
          </cell>
          <cell r="N457">
            <v>1.2</v>
          </cell>
        </row>
        <row r="458">
          <cell r="B458" t="str">
            <v>Kaidi Mining Investment Company LLC</v>
          </cell>
          <cell r="G458" t="str">
            <v>Customs duties</v>
          </cell>
          <cell r="N458">
            <v>6128.1</v>
          </cell>
        </row>
        <row r="459">
          <cell r="B459" t="str">
            <v>Kaidi Mining Investment Company LLC</v>
          </cell>
          <cell r="G459" t="str">
            <v>Customs fees</v>
          </cell>
          <cell r="N459">
            <v>1636.4</v>
          </cell>
        </row>
        <row r="460">
          <cell r="B460" t="str">
            <v>Kaidi Mining Investment Company LLC</v>
          </cell>
          <cell r="G460" t="str">
            <v>Excise tax on imported products</v>
          </cell>
          <cell r="N460">
            <v>0</v>
          </cell>
        </row>
        <row r="461">
          <cell r="B461" t="str">
            <v>Kaidi Mining Investment Company LLC</v>
          </cell>
          <cell r="G461" t="str">
            <v>VAT on imported products</v>
          </cell>
          <cell r="N461">
            <v>1533.1</v>
          </cell>
        </row>
        <row r="462">
          <cell r="B462" t="str">
            <v>Kaidi Mining Investment Company LLC</v>
          </cell>
          <cell r="G462" t="str">
            <v>State social insurance contributions</v>
          </cell>
          <cell r="N462">
            <v>10787.6</v>
          </cell>
        </row>
        <row r="463">
          <cell r="B463" t="str">
            <v>Kaidi Mining Investment Company LLC</v>
          </cell>
          <cell r="G463" t="str">
            <v>Payment for concession</v>
          </cell>
          <cell r="N463">
            <v>0</v>
          </cell>
        </row>
        <row r="464">
          <cell r="B464" t="str">
            <v>Kaidi Mining Investment Company LLC</v>
          </cell>
          <cell r="G464" t="str">
            <v>Dividends accrued on state- owned shares</v>
          </cell>
          <cell r="N464">
            <v>0</v>
          </cell>
        </row>
        <row r="465">
          <cell r="B465" t="str">
            <v>Kaidi Mining Investment Company LLC</v>
          </cell>
          <cell r="G465" t="str">
            <v xml:space="preserve">Payments for state-shares, purchased by the company from the state </v>
          </cell>
          <cell r="N465">
            <v>0</v>
          </cell>
        </row>
        <row r="466">
          <cell r="B466" t="str">
            <v>Kaidi Mining Investment Company LLC</v>
          </cell>
          <cell r="G466" t="str">
            <v>Lease of land owned by the government</v>
          </cell>
          <cell r="N466">
            <v>0</v>
          </cell>
        </row>
        <row r="467">
          <cell r="B467" t="str">
            <v>Kaidi Mining Investment Company LLC</v>
          </cell>
          <cell r="G467" t="str">
            <v>Reimbursement of agricultural production losses</v>
          </cell>
          <cell r="N467">
            <v>0</v>
          </cell>
        </row>
        <row r="468">
          <cell r="B468" t="str">
            <v>Kaidi Mining Investment Company LLC</v>
          </cell>
          <cell r="G468" t="str">
            <v>Reimbursement of forest production losses</v>
          </cell>
          <cell r="N468">
            <v>0</v>
          </cell>
        </row>
        <row r="469">
          <cell r="B469" t="str">
            <v>Kaidi Mining Investment Company LLC</v>
          </cell>
          <cell r="G469" t="str">
            <v>Opportunity cost of provided land plots</v>
          </cell>
          <cell r="N469">
            <v>0</v>
          </cell>
        </row>
        <row r="470">
          <cell r="B470" t="str">
            <v>Kaidi Mining Investment Company LLC</v>
          </cell>
          <cell r="G470" t="str">
            <v>Payment for retention of mining license</v>
          </cell>
          <cell r="N470">
            <v>3072.6</v>
          </cell>
        </row>
        <row r="471">
          <cell r="B471" t="str">
            <v>Kaidi Mining Investment Company LLC</v>
          </cell>
          <cell r="G471" t="str">
            <v>Payment for environmental pollution and damages</v>
          </cell>
          <cell r="N471">
            <v>880</v>
          </cell>
        </row>
        <row r="472">
          <cell r="B472" t="str">
            <v>Kaidi Mining Investment Company LLC</v>
          </cell>
          <cell r="G472" t="str">
            <v>Fee for the issuance of license</v>
          </cell>
          <cell r="N472">
            <v>0</v>
          </cell>
        </row>
        <row r="473">
          <cell r="B473" t="str">
            <v>Kaidi Mining Investment Company LLC</v>
          </cell>
          <cell r="G473" t="str">
            <v>Fee for the issuance of certificates and other permits</v>
          </cell>
          <cell r="N473">
            <v>0</v>
          </cell>
        </row>
        <row r="474">
          <cell r="B474" t="str">
            <v>Kaidi Mining Investment Company LLC</v>
          </cell>
          <cell r="G474" t="str">
            <v>Payments established by agreements with the government</v>
          </cell>
          <cell r="N474">
            <v>0</v>
          </cell>
        </row>
        <row r="475">
          <cell r="B475" t="str">
            <v>Kaidi Mining Investment Company LLC</v>
          </cell>
          <cell r="G475" t="str">
            <v>Support for education</v>
          </cell>
          <cell r="N475">
            <v>89.7</v>
          </cell>
        </row>
        <row r="476">
          <cell r="B476" t="str">
            <v>Kaidi Mining Investment Company LLC</v>
          </cell>
          <cell r="G476" t="str">
            <v>Support for social infrastructure</v>
          </cell>
          <cell r="N476">
            <v>50214.9</v>
          </cell>
        </row>
        <row r="477">
          <cell r="B477" t="str">
            <v>Kaidi Mining Investment Company LLC</v>
          </cell>
          <cell r="G477" t="str">
            <v>Reclamation fund charges</v>
          </cell>
          <cell r="N477">
            <v>0</v>
          </cell>
        </row>
        <row r="478">
          <cell r="B478" t="str">
            <v>Kaidi Mining Investment Company LLC</v>
          </cell>
          <cell r="G478" t="str">
            <v>Other</v>
          </cell>
          <cell r="N478">
            <v>0</v>
          </cell>
        </row>
        <row r="514">
          <cell r="N514">
            <v>7980042.5999999996</v>
          </cell>
        </row>
        <row r="516">
          <cell r="N516">
            <v>11965799.205000008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revisions/_rels/revisionHeaders.xml.rels><?xml version="1.0" encoding="UTF-8" standalone="yes"?>
<Relationships xmlns="http://schemas.openxmlformats.org/package/2006/relationships"><Relationship Id="rId18" Type="http://schemas.openxmlformats.org/officeDocument/2006/relationships/revisionLog" Target="revisionLog1.xml"/><Relationship Id="rId17" Type="http://schemas.openxmlformats.org/officeDocument/2006/relationships/revisionLog" Target="revisionLog10.xml"/><Relationship Id="rId19"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07F8F30-162E-4B07-9C0B-155F2FD815B3}" diskRevisions="1" revisionId="421" version="13">
  <header guid="{CA34FB95-8A88-4F38-A691-C8223BB2DA72}" dateTime="2019-09-30T10:07:17" maxSheetId="8" userName="EITI International Secretariat" r:id="rId17" minRId="414">
    <sheetIdMap count="7">
      <sheetId val="1"/>
      <sheetId val="2"/>
      <sheetId val="3"/>
      <sheetId val="4"/>
      <sheetId val="5"/>
      <sheetId val="6"/>
      <sheetId val="7"/>
    </sheetIdMap>
  </header>
  <header guid="{8211F7B3-8F47-4436-A63B-285B3BA769CF}" dateTime="2020-10-16T08:29:24" maxSheetId="8" userName="Minjung Kim" r:id="rId18" minRId="415" maxRId="420">
    <sheetIdMap count="7">
      <sheetId val="1"/>
      <sheetId val="2"/>
      <sheetId val="3"/>
      <sheetId val="4"/>
      <sheetId val="5"/>
      <sheetId val="6"/>
      <sheetId val="7"/>
    </sheetIdMap>
  </header>
  <header guid="{307F8F30-162E-4B07-9C0B-155F2FD815B3}" dateTime="2020-11-02T16:58:06" maxSheetId="8" userName="Minjung Kim" r:id="rId19" minRId="421">
    <sheetIdMap count="7">
      <sheetId val="1"/>
      <sheetId val="2"/>
      <sheetId val="3"/>
      <sheetId val="4"/>
      <sheetId val="5"/>
      <sheetId val="6"/>
      <sheetId val="7"/>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5" sId="3">
    <nc r="G11" t="inlineStr">
      <is>
        <t>86000 Tonnes</t>
      </is>
    </nc>
  </rcc>
  <rcc rId="416" sId="3" numFmtId="34">
    <oc r="D11">
      <v>86000</v>
    </oc>
    <nc r="D11">
      <v>100233.1</v>
    </nc>
  </rcc>
  <rcc rId="417" sId="3">
    <oc r="E11" t="inlineStr">
      <is>
        <t>Tonnes</t>
      </is>
    </oc>
    <nc r="E11" t="inlineStr">
      <is>
        <t>Sm3</t>
      </is>
    </nc>
  </rcc>
  <rcc rId="418" sId="3">
    <nc r="G31" t="inlineStr">
      <is>
        <t>45094 Tonnes</t>
      </is>
    </nc>
  </rcc>
  <rcc rId="419" sId="3" numFmtId="34">
    <oc r="D31">
      <v>45094.3</v>
    </oc>
    <nc r="D31">
      <v>52557.459000000003</v>
    </nc>
  </rcc>
  <rcc rId="420" sId="3">
    <oc r="E31" t="inlineStr">
      <is>
        <t>Tonnes</t>
      </is>
    </oc>
    <nc r="E31" t="inlineStr">
      <is>
        <t>Sm3</t>
      </is>
    </nc>
  </rcc>
  <rcv guid="{9434A45D-610A-4C45-AC86-22B9C0F21E8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O5" start="0" length="0">
    <dxf/>
  </rfmt>
  <rfmt sheetId="4" sqref="O5" start="0" length="0">
    <dxf/>
  </rfmt>
  <rcc rId="414" sId="4">
    <oc r="O5" t="inlineStr">
      <is>
        <t xml:space="preserve"> 00810200810129</t>
      </is>
    </oc>
    <nc r="O5" t="inlineStr">
      <is>
        <t>00810200810129</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G6" start="0" length="0">
    <dxf>
      <numFmt numFmtId="165" formatCode="_-* #,##0_-;\-* #,##0_-;_-* &quot;-&quot;??_-;_-@_-"/>
    </dxf>
  </rfmt>
  <rcc rId="421" sId="3">
    <nc r="G72" t="inlineStr">
      <is>
        <t>p 12</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8211F7B3-8F47-4436-A63B-285B3BA769CF}" name="Minjung Kim" id="-1777704018" dateTime="2020-10-15T16:13:00"/>
  <userInfo guid="{307F8F30-162E-4B07-9C0B-155F2FD815B3}" name="Minjung Kim" id="-1777665817" dateTime="2020-11-02T16:51:32"/>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6.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mailto:data@eiti.org." TargetMode="Externa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hyperlink" Target="mailto:cmk@kreston.kg" TargetMode="External"/><Relationship Id="rId3" Type="http://schemas.openxmlformats.org/officeDocument/2006/relationships/printerSettings" Target="../printerSettings/printerSettings9.bin"/><Relationship Id="rId7" Type="http://schemas.openxmlformats.org/officeDocument/2006/relationships/hyperlink" Target="https://keitiweb.wordpress.com/2019/06/07/%D0%BE%D1%82%D1%87%D0%B5%D1%82-%D0%B8%D0%BF%D0%B4%D0%BE-%D0%B7%D0%B0-2015-16-%D0%B3%D0%B3-%D0%BE%D0%BF%D1%83%D0%B1%D0%BB%D0%B8%D0%BA%D0%BE%D0%B2%D0%B0%D0%BD-%D0%BD%D0%B0-%D1%81%D0%B0%D0%B9%D1%82/"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hyperlink" Target="http://www.gkpen.kg/index.php/home1212-6" TargetMode="External"/><Relationship Id="rId5" Type="http://schemas.openxmlformats.org/officeDocument/2006/relationships/printerSettings" Target="../printerSettings/printerSettings11.bin"/><Relationship Id="rId10" Type="http://schemas.openxmlformats.org/officeDocument/2006/relationships/printerSettings" Target="../printerSettings/printerSettings12.bin"/><Relationship Id="rId4" Type="http://schemas.openxmlformats.org/officeDocument/2006/relationships/printerSettings" Target="../printerSettings/printerSettings10.bin"/><Relationship Id="rId9" Type="http://schemas.openxmlformats.org/officeDocument/2006/relationships/hyperlink" Target="http://www.gkpen.kg/index.php/home1212-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tat.kg/ru/statistics/finansy/" TargetMode="External"/><Relationship Id="rId3" Type="http://schemas.openxmlformats.org/officeDocument/2006/relationships/printerSettings" Target="../printerSettings/printerSettings15.bin"/><Relationship Id="rId7" Type="http://schemas.openxmlformats.org/officeDocument/2006/relationships/hyperlink" Target="http://sti.gov.kg/%D0%BE%D1%82%D1%87%D0%B5%D1%82-%D0%B4%D0%BE%D1%85%D0%BE%D0%B4%D0%BD%D0%BE%D0%B9-%D1%87%D0%B0%D1%81%D1%82%D0%B8" TargetMode="Externa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s://register.minjust.gov.kg/register/SearchAction.seam;?number=&amp;tin=00808201710222&amp;fullnameRu=&amp;logic=or&amp;okpo=29277567" TargetMode="External"/><Relationship Id="rId11" Type="http://schemas.openxmlformats.org/officeDocument/2006/relationships/printerSettings" Target="../printerSettings/printerSettings18.bin"/><Relationship Id="rId5" Type="http://schemas.openxmlformats.org/officeDocument/2006/relationships/printerSettings" Target="../printerSettings/printerSettings17.bin"/><Relationship Id="rId10" Type="http://schemas.openxmlformats.org/officeDocument/2006/relationships/hyperlink" Target="http://open.gkpen.kg/Licenses/Licenses/LicensesList?isLicense=True" TargetMode="External"/><Relationship Id="rId4" Type="http://schemas.openxmlformats.org/officeDocument/2006/relationships/printerSettings" Target="../printerSettings/printerSettings16.bin"/><Relationship Id="rId9" Type="http://schemas.openxmlformats.org/officeDocument/2006/relationships/hyperlink" Target="http://open.gkpen.kg/Licenses/Licenses/LicensesList?isLicense=Tru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8"/>
    <col min="2" max="2" width="30.3984375" style="8" customWidth="1"/>
    <col min="3" max="3" width="37.8984375" style="8" customWidth="1"/>
    <col min="4" max="4" width="85.8984375" style="8" customWidth="1"/>
    <col min="5" max="16384" width="3.5" style="8"/>
  </cols>
  <sheetData>
    <row r="1" spans="2:4" ht="15.9" customHeight="1"/>
    <row r="2" spans="2:4" ht="21">
      <c r="B2" s="214" t="s">
        <v>211</v>
      </c>
      <c r="C2" s="210"/>
      <c r="D2" s="210"/>
    </row>
    <row r="3" spans="2:4" ht="15.9" customHeight="1">
      <c r="B3" s="173" t="s">
        <v>336</v>
      </c>
      <c r="C3" s="173"/>
      <c r="D3" s="173"/>
    </row>
    <row r="4" spans="2:4" ht="15.9" customHeight="1">
      <c r="B4" s="171"/>
      <c r="C4" s="172"/>
      <c r="D4" s="172"/>
    </row>
    <row r="5" spans="2:4" ht="15.9" customHeight="1">
      <c r="B5" s="172" t="s">
        <v>337</v>
      </c>
      <c r="C5" s="172"/>
      <c r="D5" s="172"/>
    </row>
    <row r="6" spans="2:4" ht="15.9" customHeight="1">
      <c r="B6" s="215" t="s">
        <v>338</v>
      </c>
      <c r="C6" s="215"/>
      <c r="D6" s="215"/>
    </row>
    <row r="7" spans="2:4" ht="15.9" customHeight="1">
      <c r="B7" s="215"/>
      <c r="C7" s="215"/>
      <c r="D7" s="215"/>
    </row>
    <row r="8" spans="2:4" ht="15.9" customHeight="1">
      <c r="B8" s="209"/>
      <c r="C8" s="210"/>
      <c r="D8" s="210"/>
    </row>
    <row r="9" spans="2:4" ht="15.9" customHeight="1">
      <c r="B9" s="209" t="s">
        <v>340</v>
      </c>
      <c r="C9" s="210"/>
      <c r="D9" s="210"/>
    </row>
    <row r="10" spans="2:4" ht="15.9" customHeight="1">
      <c r="B10" s="209" t="s">
        <v>108</v>
      </c>
      <c r="C10" s="210"/>
      <c r="D10" s="210"/>
    </row>
    <row r="11" spans="2:4" ht="15.9" customHeight="1">
      <c r="B11" s="209"/>
      <c r="C11" s="210"/>
      <c r="D11" s="210"/>
    </row>
    <row r="12" spans="2:4" ht="15.9" customHeight="1">
      <c r="B12" s="209" t="s">
        <v>109</v>
      </c>
      <c r="C12" s="210"/>
      <c r="D12" s="210"/>
    </row>
    <row r="13" spans="2:4" ht="15.9" customHeight="1">
      <c r="B13" s="209" t="s">
        <v>210</v>
      </c>
      <c r="C13" s="210"/>
      <c r="D13" s="210"/>
    </row>
    <row r="14" spans="2:4" ht="15.9" customHeight="1">
      <c r="B14" s="209" t="s">
        <v>98</v>
      </c>
      <c r="C14" s="210"/>
      <c r="D14" s="210"/>
    </row>
    <row r="15" spans="2:4" ht="15.9" customHeight="1">
      <c r="B15" s="209" t="s">
        <v>339</v>
      </c>
      <c r="C15" s="210"/>
      <c r="D15" s="210"/>
    </row>
    <row r="16" spans="2:4" ht="15.9" customHeight="1">
      <c r="B16" s="209"/>
      <c r="C16" s="210"/>
      <c r="D16" s="210"/>
    </row>
    <row r="17" spans="2:4" ht="15.9" customHeight="1">
      <c r="B17" s="212" t="s">
        <v>99</v>
      </c>
      <c r="C17" s="213"/>
      <c r="D17" s="176"/>
    </row>
    <row r="18" spans="2:4" ht="15.9" customHeight="1">
      <c r="B18" s="211" t="s">
        <v>100</v>
      </c>
      <c r="C18" s="210"/>
      <c r="D18" s="176"/>
    </row>
    <row r="19" spans="2:4" ht="15.9" customHeight="1">
      <c r="B19" s="175"/>
      <c r="C19" s="175"/>
      <c r="D19" s="175"/>
    </row>
    <row r="20" spans="2:4" ht="15.9" customHeight="1">
      <c r="B20" s="174"/>
      <c r="C20" s="174"/>
      <c r="D20" s="174"/>
    </row>
    <row r="21" spans="2:4" ht="15.9" customHeight="1">
      <c r="B21" s="174" t="s">
        <v>268</v>
      </c>
      <c r="C21" s="174"/>
      <c r="D21" s="41" t="s">
        <v>297</v>
      </c>
    </row>
    <row r="22" spans="2:4" ht="15.9" customHeight="1">
      <c r="B22" s="9"/>
      <c r="C22" s="9"/>
      <c r="D22" s="9"/>
    </row>
    <row r="23" spans="2:4" ht="15.9" customHeight="1">
      <c r="B23" s="9"/>
      <c r="C23" s="9"/>
    </row>
    <row r="24" spans="2:4" ht="15.9"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customSheetViews>
    <customSheetView guid="{D238C77C-76A8-445B-BCAD-08DB17B7A9E0}" showGridLines="0" fitToPage="1">
      <selection activeCell="B1" sqref="B1"/>
      <pageMargins left="0.75" right="0.75" top="1" bottom="1" header="0.5" footer="0.5"/>
      <pageSetup paperSize="9" scale="75" fitToHeight="0" orientation="landscape" horizontalDpi="2400" verticalDpi="2400" r:id="rId1"/>
    </customSheetView>
    <customSheetView guid="{7DF2A6A2-B014-4139-B100-0E0A7059AD6F}" showGridLines="0" fitToPage="1">
      <selection activeCell="B1" sqref="B1"/>
      <pageMargins left="0.75" right="0.75" top="1" bottom="1" header="0.5" footer="0.5"/>
      <pageSetup paperSize="9" scale="75" fitToHeight="0" orientation="landscape" horizontalDpi="2400" verticalDpi="2400" r:id="rId2"/>
    </customSheetView>
    <customSheetView guid="{AA7AD4D6-A7D7-405B-B11E-747256CF6B7E}" showGridLines="0" fitToPage="1">
      <selection activeCell="B1" sqref="B1"/>
      <pageMargins left="0.75" right="0.75" top="1" bottom="1" header="0.5" footer="0.5"/>
      <pageSetup paperSize="9" scale="75" fitToHeight="0" orientation="landscape" horizontalDpi="2400" verticalDpi="2400" r:id="rId3"/>
    </customSheetView>
    <customSheetView guid="{CBD92A3F-8673-44A8-9E9E-8536493ED82B}" showGridLines="0" fitToPage="1">
      <pageMargins left="0.75" right="0.75" top="1" bottom="1" header="0.5" footer="0.5"/>
      <pageSetup paperSize="9" scale="75" fitToHeight="0" orientation="landscape" horizontalDpi="2400" verticalDpi="2400" r:id="rId4"/>
    </customSheetView>
    <customSheetView guid="{9434A45D-610A-4C45-AC86-22B9C0F21E86}" showGridLines="0" fitToPage="1">
      <pageMargins left="0.75" right="0.75" top="1" bottom="1" header="0.5" footer="0.5"/>
      <pageSetup paperSize="9" scale="75" fitToHeight="0" orientation="landscape" horizontalDpi="2400" verticalDpi="2400" r:id="rId5"/>
    </customSheetView>
  </customSheetViews>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6" xr:uid="{00000000-0004-0000-0000-000000000000}"/>
  </hyperlinks>
  <pageMargins left="0.75" right="0.75" top="1" bottom="1" header="0.5" footer="0.5"/>
  <pageSetup paperSize="9" scale="75" fitToHeight="0" orientation="landscape" horizontalDpi="2400" verticalDpi="24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46"/>
    <col min="2" max="2" width="53.3984375" style="46" customWidth="1"/>
    <col min="3" max="3" width="27" style="46" customWidth="1"/>
    <col min="4" max="4" width="34.3984375" style="46" customWidth="1"/>
    <col min="5" max="5" width="38.3984375" style="46" customWidth="1"/>
    <col min="6" max="16384" width="3.5" style="46"/>
  </cols>
  <sheetData>
    <row r="1" spans="2:5" ht="15.9" customHeight="1"/>
    <row r="2" spans="2:5" ht="24.9" customHeight="1">
      <c r="B2" s="47" t="s">
        <v>209</v>
      </c>
    </row>
    <row r="3" spans="2:5" ht="15.9" customHeight="1">
      <c r="B3" s="48" t="s">
        <v>110</v>
      </c>
    </row>
    <row r="4" spans="2:5" ht="15.9" customHeight="1" thickBot="1">
      <c r="D4" s="10" t="s">
        <v>92</v>
      </c>
      <c r="E4" s="10" t="s">
        <v>264</v>
      </c>
    </row>
    <row r="5" spans="2:5" ht="15.9" customHeight="1">
      <c r="B5" s="49" t="s">
        <v>102</v>
      </c>
      <c r="C5" s="49"/>
      <c r="D5" s="120" t="s">
        <v>341</v>
      </c>
      <c r="E5" s="40"/>
    </row>
    <row r="6" spans="2:5" ht="15.9" customHeight="1">
      <c r="B6" s="50" t="s">
        <v>103</v>
      </c>
      <c r="C6" s="49" t="s">
        <v>81</v>
      </c>
      <c r="D6" s="121">
        <v>42370</v>
      </c>
      <c r="E6" s="40"/>
    </row>
    <row r="7" spans="2:5" ht="15.9" customHeight="1">
      <c r="B7" s="51"/>
      <c r="C7" s="49" t="s">
        <v>82</v>
      </c>
      <c r="D7" s="121">
        <v>42735</v>
      </c>
      <c r="E7" s="40"/>
    </row>
    <row r="8" spans="2:5" ht="15.9" customHeight="1">
      <c r="B8" s="49" t="s">
        <v>104</v>
      </c>
      <c r="C8" s="52"/>
      <c r="D8" s="122" t="s">
        <v>342</v>
      </c>
      <c r="E8" s="40"/>
    </row>
    <row r="9" spans="2:5" ht="15.9" customHeight="1">
      <c r="B9" s="49" t="s">
        <v>105</v>
      </c>
      <c r="C9" s="49"/>
      <c r="D9" s="121">
        <v>43623</v>
      </c>
      <c r="E9" s="40"/>
    </row>
    <row r="10" spans="2:5" ht="15.9" customHeight="1">
      <c r="B10" s="50" t="s">
        <v>106</v>
      </c>
      <c r="C10" s="49" t="s">
        <v>83</v>
      </c>
      <c r="D10" s="122" t="s">
        <v>343</v>
      </c>
      <c r="E10" s="40"/>
    </row>
    <row r="11" spans="2:5" ht="15.9" customHeight="1">
      <c r="B11" s="53" t="s">
        <v>95</v>
      </c>
      <c r="C11" s="49" t="s">
        <v>84</v>
      </c>
      <c r="D11" s="122" t="s">
        <v>343</v>
      </c>
      <c r="E11" s="40"/>
    </row>
    <row r="12" spans="2:5" ht="15.9" customHeight="1">
      <c r="B12" s="54"/>
      <c r="C12" s="49" t="s">
        <v>85</v>
      </c>
      <c r="D12" s="122" t="s">
        <v>343</v>
      </c>
      <c r="E12" s="40"/>
    </row>
    <row r="13" spans="2:5" ht="15.9" customHeight="1">
      <c r="B13" s="54"/>
      <c r="C13" s="49" t="s">
        <v>86</v>
      </c>
      <c r="D13" s="123" t="s">
        <v>87</v>
      </c>
      <c r="E13" s="40"/>
    </row>
    <row r="14" spans="2:5" ht="15.9" customHeight="1">
      <c r="B14" s="50" t="s">
        <v>107</v>
      </c>
      <c r="C14" s="50" t="s">
        <v>96</v>
      </c>
      <c r="D14" s="177" t="s">
        <v>344</v>
      </c>
      <c r="E14" s="40"/>
    </row>
    <row r="15" spans="2:5" ht="15.9" customHeight="1">
      <c r="B15" s="53" t="s">
        <v>97</v>
      </c>
      <c r="C15" s="49" t="s">
        <v>272</v>
      </c>
      <c r="D15" s="177" t="s">
        <v>344</v>
      </c>
      <c r="E15" s="40"/>
    </row>
    <row r="16" spans="2:5" ht="15.9" customHeight="1">
      <c r="B16" s="53"/>
      <c r="C16" s="49" t="s">
        <v>317</v>
      </c>
      <c r="D16" s="177" t="s">
        <v>345</v>
      </c>
      <c r="E16" s="40"/>
    </row>
    <row r="17" spans="2:5" ht="15.9" customHeight="1">
      <c r="C17" s="52" t="s">
        <v>89</v>
      </c>
      <c r="D17" s="124" t="s">
        <v>88</v>
      </c>
      <c r="E17" s="40"/>
    </row>
    <row r="18" spans="2:5" ht="15.9" customHeight="1">
      <c r="B18" s="49" t="s">
        <v>114</v>
      </c>
      <c r="C18" s="49"/>
      <c r="D18" s="125">
        <v>14</v>
      </c>
      <c r="E18" s="40"/>
    </row>
    <row r="19" spans="2:5" ht="15.9" customHeight="1">
      <c r="B19" s="49" t="s">
        <v>115</v>
      </c>
      <c r="C19" s="49"/>
      <c r="D19" s="125">
        <v>14</v>
      </c>
      <c r="E19" s="40"/>
    </row>
    <row r="20" spans="2:5" ht="15.9" customHeight="1">
      <c r="B20" s="50" t="s">
        <v>118</v>
      </c>
      <c r="C20" s="49" t="s">
        <v>213</v>
      </c>
      <c r="D20" s="126" t="s">
        <v>346</v>
      </c>
      <c r="E20" s="40"/>
    </row>
    <row r="21" spans="2:5" ht="15.9" customHeight="1">
      <c r="B21" s="51"/>
      <c r="C21" s="49" t="s">
        <v>294</v>
      </c>
      <c r="D21" s="126">
        <v>69.238200000000006</v>
      </c>
      <c r="E21" s="40" t="s">
        <v>446</v>
      </c>
    </row>
    <row r="22" spans="2:5" ht="15.9" customHeight="1">
      <c r="B22" s="50" t="s">
        <v>300</v>
      </c>
      <c r="C22" s="49" t="s">
        <v>90</v>
      </c>
      <c r="D22" s="122" t="s">
        <v>343</v>
      </c>
      <c r="E22" s="40"/>
    </row>
    <row r="23" spans="2:5" ht="15.9" customHeight="1">
      <c r="B23" s="53" t="s">
        <v>266</v>
      </c>
      <c r="C23" s="49" t="s">
        <v>91</v>
      </c>
      <c r="D23" s="122" t="s">
        <v>343</v>
      </c>
      <c r="E23" s="40"/>
    </row>
    <row r="24" spans="2:5" ht="15.9" customHeight="1">
      <c r="B24" s="54"/>
      <c r="C24" s="50" t="s">
        <v>101</v>
      </c>
      <c r="D24" s="122" t="s">
        <v>361</v>
      </c>
      <c r="E24" s="40"/>
    </row>
    <row r="25" spans="2:5" ht="15.9" customHeight="1">
      <c r="B25" s="50" t="s">
        <v>224</v>
      </c>
      <c r="C25" s="49" t="s">
        <v>221</v>
      </c>
      <c r="D25" s="127" t="s">
        <v>347</v>
      </c>
      <c r="E25" s="40"/>
    </row>
    <row r="26" spans="2:5" ht="15.9" customHeight="1">
      <c r="B26" s="54"/>
      <c r="C26" s="49" t="s">
        <v>223</v>
      </c>
      <c r="D26" s="128" t="s">
        <v>342</v>
      </c>
      <c r="E26" s="40"/>
    </row>
    <row r="27" spans="2:5" ht="15.9" customHeight="1" thickBot="1">
      <c r="B27" s="52"/>
      <c r="C27" s="49" t="s">
        <v>222</v>
      </c>
      <c r="D27" s="178" t="s">
        <v>348</v>
      </c>
      <c r="E27" s="40"/>
    </row>
    <row r="28" spans="2:5" ht="15.9" customHeight="1">
      <c r="B28" s="54"/>
      <c r="C28" s="54"/>
      <c r="D28" s="55"/>
    </row>
    <row r="29" spans="2:5" ht="15.9" customHeight="1">
      <c r="B29" s="54"/>
      <c r="C29" s="54"/>
      <c r="D29" s="55"/>
    </row>
    <row r="30" spans="2:5" ht="15.9" customHeight="1"/>
    <row r="31" spans="2:5" ht="15.9" customHeight="1"/>
    <row r="32" spans="2:5" ht="15.9" customHeight="1"/>
    <row r="33" ht="15.9" customHeight="1"/>
    <row r="34" ht="15.9" customHeight="1"/>
    <row r="35" ht="15.9" customHeight="1"/>
    <row r="36" ht="15.9" customHeight="1"/>
    <row r="37" ht="15.9" customHeight="1"/>
  </sheetData>
  <customSheetViews>
    <customSheetView guid="{D238C77C-76A8-445B-BCAD-08DB17B7A9E0}" showGridLines="0" fitToPage="1" topLeftCell="A2">
      <selection activeCell="E35" sqref="E35"/>
      <pageMargins left="0.75" right="0.75" top="1" bottom="1" header="0.5" footer="0.5"/>
      <pageSetup paperSize="9" scale="76" orientation="landscape" horizontalDpi="2400" verticalDpi="2400" r:id="rId1"/>
    </customSheetView>
    <customSheetView guid="{7DF2A6A2-B014-4139-B100-0E0A7059AD6F}" showGridLines="0" fitToPage="1" topLeftCell="A17">
      <selection activeCell="E23" sqref="E23"/>
      <pageMargins left="0.75" right="0.75" top="1" bottom="1" header="0.5" footer="0.5"/>
      <pageSetup paperSize="9" scale="76" orientation="landscape" horizontalDpi="2400" verticalDpi="2400" r:id="rId2"/>
    </customSheetView>
    <customSheetView guid="{AA7AD4D6-A7D7-405B-B11E-747256CF6B7E}" showGridLines="0" fitToPage="1" topLeftCell="A17">
      <selection activeCell="E23" sqref="E23"/>
      <pageMargins left="0.75" right="0.75" top="1" bottom="1" header="0.5" footer="0.5"/>
      <pageSetup paperSize="9" scale="76" orientation="landscape" horizontalDpi="2400" verticalDpi="2400" r:id="rId3"/>
    </customSheetView>
    <customSheetView guid="{CBD92A3F-8673-44A8-9E9E-8536493ED82B}" showGridLines="0" fitToPage="1">
      <pageMargins left="0.75" right="0.75" top="1" bottom="1" header="0.5" footer="0.5"/>
      <pageSetup paperSize="9" scale="76" orientation="landscape" horizontalDpi="2400" verticalDpi="2400" r:id="rId4"/>
    </customSheetView>
    <customSheetView guid="{9434A45D-610A-4C45-AC86-22B9C0F21E86}" showGridLines="0" fitToPage="1">
      <pageMargins left="0.75" right="0.75" top="1" bottom="1" header="0.5" footer="0.5"/>
      <pageSetup paperSize="9" scale="76" orientation="landscape" horizontalDpi="2400" verticalDpi="2400" r:id="rId5"/>
    </customSheetView>
  </customSheetViews>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D15" xr:uid="{00000000-0002-0000-0100-000006000000}"/>
    <dataValidation allowBlank="1" showInputMessage="1" showErrorMessage="1" promptTitle="Additional relevant files" prompt="If several files relevant to the report exist, please indicate as such here. If several, please copy this into several rows." sqref="D17" xr:uid="{00000000-0002-0000-0100-000007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8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9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A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C000000}">
      <formula1>"#ERROR!"</formula1>
    </dataValidation>
  </dataValidations>
  <hyperlinks>
    <hyperlink ref="D14" r:id="rId6" xr:uid="{00000000-0004-0000-0100-000000000000}"/>
    <hyperlink ref="D16" r:id="rId7" xr:uid="{00000000-0004-0000-0100-000001000000}"/>
    <hyperlink ref="D27" r:id="rId8" xr:uid="{00000000-0004-0000-0100-000002000000}"/>
    <hyperlink ref="D15" r:id="rId9" xr:uid="{00000000-0004-0000-0100-000003000000}"/>
  </hyperlinks>
  <pageMargins left="0.75" right="0.75" top="1" bottom="1" header="0.5" footer="0.5"/>
  <pageSetup paperSize="9" scale="76" orientation="landscape" horizontalDpi="2400" verticalDpi="24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77"/>
  <sheetViews>
    <sheetView showGridLines="0" tabSelected="1" topLeftCell="A55" zoomScale="85" zoomScaleNormal="85" workbookViewId="0">
      <selection activeCell="G73" sqref="G73"/>
    </sheetView>
  </sheetViews>
  <sheetFormatPr defaultColWidth="3.5" defaultRowHeight="24" customHeight="1"/>
  <cols>
    <col min="1" max="1" width="3.5" style="46"/>
    <col min="2" max="2" width="53.5" style="46" customWidth="1"/>
    <col min="3" max="3" width="52.5" style="46" bestFit="1" customWidth="1"/>
    <col min="4" max="4" width="26.19921875" style="46" customWidth="1"/>
    <col min="5" max="5" width="15.09765625" style="46" bestFit="1" customWidth="1"/>
    <col min="6" max="6" width="32.8984375" style="46" bestFit="1" customWidth="1"/>
    <col min="7" max="7" width="32.09765625" style="46" customWidth="1"/>
    <col min="8" max="8" width="46.5" style="46" customWidth="1"/>
    <col min="9" max="16384" width="3.5" style="46"/>
  </cols>
  <sheetData>
    <row r="1" spans="2:8" ht="15.9" customHeight="1"/>
    <row r="2" spans="2:8" ht="24.9" customHeight="1">
      <c r="B2" s="47" t="s">
        <v>93</v>
      </c>
      <c r="C2" s="7"/>
      <c r="E2" s="10"/>
    </row>
    <row r="3" spans="2:8" ht="15.9" customHeight="1">
      <c r="B3" s="56"/>
      <c r="E3" s="10"/>
    </row>
    <row r="4" spans="2:8" ht="15" customHeight="1" thickBot="1">
      <c r="D4" s="10" t="s">
        <v>92</v>
      </c>
      <c r="E4" s="10" t="s">
        <v>225</v>
      </c>
      <c r="F4" s="11" t="s">
        <v>265</v>
      </c>
      <c r="G4" s="10" t="s">
        <v>264</v>
      </c>
      <c r="H4" s="38"/>
    </row>
    <row r="5" spans="2:8" ht="16.5" customHeight="1">
      <c r="B5" s="50" t="s">
        <v>322</v>
      </c>
      <c r="C5" s="49" t="s">
        <v>278</v>
      </c>
      <c r="D5" s="118">
        <v>51755000000</v>
      </c>
      <c r="E5" s="147" t="s">
        <v>346</v>
      </c>
      <c r="F5" s="196" t="s">
        <v>450</v>
      </c>
      <c r="G5" s="40"/>
    </row>
    <row r="6" spans="2:8" ht="16.5" customHeight="1">
      <c r="B6" s="58" t="s">
        <v>226</v>
      </c>
      <c r="C6" s="49" t="s">
        <v>275</v>
      </c>
      <c r="D6" s="119">
        <v>476331000000</v>
      </c>
      <c r="E6" s="147" t="s">
        <v>346</v>
      </c>
      <c r="F6" s="196" t="s">
        <v>450</v>
      </c>
      <c r="G6" s="255"/>
    </row>
    <row r="7" spans="2:8" ht="16.5" customHeight="1">
      <c r="C7" s="60" t="s">
        <v>276</v>
      </c>
      <c r="D7" s="119">
        <v>8604409000</v>
      </c>
      <c r="E7" s="147" t="s">
        <v>346</v>
      </c>
      <c r="F7" s="197" t="s">
        <v>451</v>
      </c>
      <c r="G7" s="40" t="s">
        <v>120</v>
      </c>
    </row>
    <row r="8" spans="2:8" ht="16.5" customHeight="1">
      <c r="B8" s="54"/>
      <c r="C8" s="49" t="s">
        <v>277</v>
      </c>
      <c r="D8" s="119">
        <v>92861882000</v>
      </c>
      <c r="E8" s="147" t="s">
        <v>346</v>
      </c>
      <c r="F8" s="197" t="s">
        <v>451</v>
      </c>
      <c r="G8" s="40" t="s">
        <v>120</v>
      </c>
    </row>
    <row r="9" spans="2:8" ht="16.5" customHeight="1">
      <c r="B9" s="54"/>
      <c r="C9" s="49" t="s">
        <v>279</v>
      </c>
      <c r="D9" s="119">
        <v>732931000</v>
      </c>
      <c r="E9" s="147" t="s">
        <v>286</v>
      </c>
      <c r="F9" s="197" t="s">
        <v>452</v>
      </c>
      <c r="G9" s="40"/>
    </row>
    <row r="10" spans="2:8" ht="16.5" customHeight="1">
      <c r="B10" s="54"/>
      <c r="C10" s="49" t="s">
        <v>280</v>
      </c>
      <c r="D10" s="119">
        <v>1573215000</v>
      </c>
      <c r="E10" s="147" t="s">
        <v>286</v>
      </c>
      <c r="F10" s="197" t="s">
        <v>452</v>
      </c>
      <c r="G10" s="40"/>
    </row>
    <row r="11" spans="2:8" ht="15.9" customHeight="1">
      <c r="B11" s="50" t="s">
        <v>323</v>
      </c>
      <c r="C11" s="49" t="s">
        <v>227</v>
      </c>
      <c r="D11" s="119">
        <v>100233.1</v>
      </c>
      <c r="E11" s="163" t="s">
        <v>288</v>
      </c>
      <c r="F11" s="197" t="s">
        <v>453</v>
      </c>
      <c r="G11" s="40" t="s">
        <v>473</v>
      </c>
    </row>
    <row r="12" spans="2:8" ht="15.9" customHeight="1">
      <c r="B12" s="58" t="s">
        <v>226</v>
      </c>
      <c r="C12" s="49" t="s">
        <v>306</v>
      </c>
      <c r="D12" s="119">
        <v>1563000000</v>
      </c>
      <c r="E12" s="147" t="s">
        <v>346</v>
      </c>
      <c r="F12" s="197" t="s">
        <v>453</v>
      </c>
      <c r="G12" s="40"/>
    </row>
    <row r="13" spans="2:8" ht="15.9" customHeight="1">
      <c r="B13" s="61"/>
      <c r="C13" s="49" t="s">
        <v>228</v>
      </c>
      <c r="D13" s="196" t="s">
        <v>361</v>
      </c>
      <c r="E13" s="163" t="s">
        <v>289</v>
      </c>
      <c r="F13" s="197"/>
      <c r="G13" s="40" t="s">
        <v>449</v>
      </c>
    </row>
    <row r="14" spans="2:8" ht="15.9" customHeight="1">
      <c r="B14" s="61"/>
      <c r="C14" s="49" t="s">
        <v>307</v>
      </c>
      <c r="D14" s="196" t="s">
        <v>361</v>
      </c>
      <c r="E14" s="147" t="s">
        <v>286</v>
      </c>
      <c r="F14" s="197"/>
      <c r="G14" s="40" t="s">
        <v>449</v>
      </c>
    </row>
    <row r="15" spans="2:8" ht="15.9" customHeight="1">
      <c r="B15" s="61"/>
      <c r="C15" s="49" t="s">
        <v>304</v>
      </c>
      <c r="D15" s="196" t="s">
        <v>361</v>
      </c>
      <c r="E15" s="163" t="s">
        <v>288</v>
      </c>
      <c r="F15" s="197"/>
      <c r="G15" s="40" t="s">
        <v>449</v>
      </c>
    </row>
    <row r="16" spans="2:8" ht="15.9" customHeight="1">
      <c r="B16"/>
      <c r="C16" s="49" t="s">
        <v>308</v>
      </c>
      <c r="D16" s="196" t="s">
        <v>361</v>
      </c>
      <c r="E16" s="147" t="s">
        <v>286</v>
      </c>
      <c r="F16" s="197"/>
      <c r="G16" s="40" t="s">
        <v>449</v>
      </c>
    </row>
    <row r="17" spans="2:7" ht="15.9" customHeight="1">
      <c r="B17"/>
      <c r="C17" s="49" t="s">
        <v>305</v>
      </c>
      <c r="D17" s="196" t="s">
        <v>361</v>
      </c>
      <c r="E17" s="163" t="s">
        <v>288</v>
      </c>
      <c r="F17" s="197"/>
      <c r="G17" s="40" t="s">
        <v>449</v>
      </c>
    </row>
    <row r="18" spans="2:7" ht="15.9" customHeight="1">
      <c r="B18"/>
      <c r="C18" s="49" t="s">
        <v>309</v>
      </c>
      <c r="D18" s="196" t="s">
        <v>361</v>
      </c>
      <c r="E18" s="147" t="s">
        <v>286</v>
      </c>
      <c r="F18" s="197"/>
      <c r="G18" s="40" t="s">
        <v>449</v>
      </c>
    </row>
    <row r="19" spans="2:7" ht="15.9" customHeight="1">
      <c r="B19"/>
      <c r="C19" s="49" t="s">
        <v>301</v>
      </c>
      <c r="D19" s="119">
        <v>1794000</v>
      </c>
      <c r="E19" s="163" t="s">
        <v>313</v>
      </c>
      <c r="F19" s="197" t="s">
        <v>453</v>
      </c>
      <c r="G19" s="40"/>
    </row>
    <row r="20" spans="2:7" ht="15.9" customHeight="1">
      <c r="B20"/>
      <c r="C20" s="49" t="s">
        <v>310</v>
      </c>
      <c r="D20" s="119">
        <v>2094000000</v>
      </c>
      <c r="E20" s="147" t="s">
        <v>346</v>
      </c>
      <c r="F20" s="197" t="s">
        <v>453</v>
      </c>
      <c r="G20" s="40"/>
    </row>
    <row r="21" spans="2:7" ht="15.9" customHeight="1">
      <c r="B21"/>
      <c r="C21" s="49" t="s">
        <v>302</v>
      </c>
      <c r="D21" s="179">
        <v>16.399999999999999</v>
      </c>
      <c r="E21" s="163" t="s">
        <v>313</v>
      </c>
      <c r="F21" s="197" t="s">
        <v>453</v>
      </c>
      <c r="G21" s="40"/>
    </row>
    <row r="22" spans="2:7" ht="15.9" customHeight="1">
      <c r="B22" s="61"/>
      <c r="C22" s="49" t="s">
        <v>311</v>
      </c>
      <c r="D22" s="119">
        <v>108656000000</v>
      </c>
      <c r="E22" s="147" t="s">
        <v>346</v>
      </c>
      <c r="F22" s="197" t="s">
        <v>453</v>
      </c>
      <c r="G22" s="40"/>
    </row>
    <row r="23" spans="2:7" ht="15.9" customHeight="1">
      <c r="B23" s="61"/>
      <c r="C23" s="49" t="s">
        <v>303</v>
      </c>
      <c r="D23" s="196" t="s">
        <v>361</v>
      </c>
      <c r="E23" s="163" t="s">
        <v>313</v>
      </c>
      <c r="F23" s="197"/>
      <c r="G23" s="40" t="s">
        <v>449</v>
      </c>
    </row>
    <row r="24" spans="2:7" ht="15.9" customHeight="1">
      <c r="B24" s="61"/>
      <c r="C24" s="49" t="s">
        <v>312</v>
      </c>
      <c r="D24" s="196" t="s">
        <v>361</v>
      </c>
      <c r="E24" s="147" t="s">
        <v>286</v>
      </c>
      <c r="F24" s="197"/>
      <c r="G24" s="40" t="s">
        <v>449</v>
      </c>
    </row>
    <row r="25" spans="2:7" ht="15.9" customHeight="1">
      <c r="B25" s="61"/>
      <c r="C25" s="62" t="s">
        <v>460</v>
      </c>
      <c r="D25" s="119">
        <v>77494000</v>
      </c>
      <c r="E25" s="163" t="s">
        <v>288</v>
      </c>
      <c r="F25" s="197" t="s">
        <v>453</v>
      </c>
      <c r="G25" s="40" t="s">
        <v>362</v>
      </c>
    </row>
    <row r="26" spans="2:7" ht="15.9" customHeight="1">
      <c r="B26" s="61"/>
      <c r="C26" s="62" t="s">
        <v>461</v>
      </c>
      <c r="D26" s="119">
        <v>529000000</v>
      </c>
      <c r="E26" s="147" t="s">
        <v>346</v>
      </c>
      <c r="F26" s="197" t="s">
        <v>453</v>
      </c>
      <c r="G26" s="40" t="s">
        <v>362</v>
      </c>
    </row>
    <row r="27" spans="2:7" ht="15.9" customHeight="1">
      <c r="B27" s="61"/>
      <c r="C27" s="62" t="s">
        <v>462</v>
      </c>
      <c r="D27" s="119">
        <v>769747</v>
      </c>
      <c r="E27" s="163" t="s">
        <v>313</v>
      </c>
      <c r="F27" s="197" t="s">
        <v>453</v>
      </c>
      <c r="G27" s="40" t="s">
        <v>349</v>
      </c>
    </row>
    <row r="28" spans="2:7" ht="15.9" customHeight="1">
      <c r="B28" s="61"/>
      <c r="C28" s="62" t="s">
        <v>463</v>
      </c>
      <c r="D28" s="119">
        <v>162000000</v>
      </c>
      <c r="E28" s="147" t="s">
        <v>346</v>
      </c>
      <c r="F28" s="197" t="s">
        <v>453</v>
      </c>
      <c r="G28" s="40" t="s">
        <v>349</v>
      </c>
    </row>
    <row r="29" spans="2:7" ht="15.9" customHeight="1">
      <c r="B29" s="61"/>
      <c r="C29" s="62" t="s">
        <v>464</v>
      </c>
      <c r="D29" s="119">
        <v>98639</v>
      </c>
      <c r="E29" s="194" t="s">
        <v>313</v>
      </c>
      <c r="F29" s="197" t="s">
        <v>453</v>
      </c>
      <c r="G29" s="40" t="s">
        <v>448</v>
      </c>
    </row>
    <row r="30" spans="2:7" ht="15.9" customHeight="1">
      <c r="B30" s="61"/>
      <c r="C30" s="62" t="s">
        <v>465</v>
      </c>
      <c r="D30" s="196">
        <v>51000000</v>
      </c>
      <c r="E30" s="147" t="s">
        <v>346</v>
      </c>
      <c r="F30" s="197" t="s">
        <v>453</v>
      </c>
      <c r="G30" s="40" t="s">
        <v>448</v>
      </c>
    </row>
    <row r="31" spans="2:7" ht="15.9" customHeight="1">
      <c r="B31" s="50" t="s">
        <v>324</v>
      </c>
      <c r="C31" s="49" t="s">
        <v>227</v>
      </c>
      <c r="D31" s="119">
        <v>52557.459000000003</v>
      </c>
      <c r="E31" s="163" t="s">
        <v>288</v>
      </c>
      <c r="F31" s="59" t="s">
        <v>454</v>
      </c>
      <c r="G31" s="40" t="s">
        <v>474</v>
      </c>
    </row>
    <row r="32" spans="2:7" ht="15.9" customHeight="1">
      <c r="B32" s="58" t="s">
        <v>226</v>
      </c>
      <c r="C32" s="49" t="s">
        <v>306</v>
      </c>
      <c r="D32" s="119">
        <v>32838000</v>
      </c>
      <c r="E32" s="147" t="s">
        <v>286</v>
      </c>
      <c r="F32" s="59" t="s">
        <v>454</v>
      </c>
      <c r="G32" s="40"/>
    </row>
    <row r="33" spans="2:7" ht="15.9" customHeight="1">
      <c r="B33" s="61"/>
      <c r="C33" s="49" t="s">
        <v>228</v>
      </c>
      <c r="D33" s="196" t="s">
        <v>361</v>
      </c>
      <c r="E33" s="163" t="s">
        <v>289</v>
      </c>
      <c r="F33" s="59"/>
      <c r="G33" s="40" t="s">
        <v>449</v>
      </c>
    </row>
    <row r="34" spans="2:7" ht="15.9" customHeight="1">
      <c r="B34" s="61"/>
      <c r="C34" s="49" t="s">
        <v>307</v>
      </c>
      <c r="D34" s="196" t="s">
        <v>361</v>
      </c>
      <c r="E34" s="147" t="s">
        <v>286</v>
      </c>
      <c r="F34" s="59"/>
      <c r="G34" s="40" t="s">
        <v>449</v>
      </c>
    </row>
    <row r="35" spans="2:7" ht="15.9" customHeight="1">
      <c r="B35" s="61"/>
      <c r="C35" s="49" t="s">
        <v>304</v>
      </c>
      <c r="D35" s="196" t="s">
        <v>361</v>
      </c>
      <c r="E35" s="163" t="s">
        <v>288</v>
      </c>
      <c r="F35" s="59"/>
      <c r="G35" s="40" t="s">
        <v>449</v>
      </c>
    </row>
    <row r="36" spans="2:7" ht="15.9" customHeight="1">
      <c r="B36" s="61"/>
      <c r="C36" s="49" t="s">
        <v>308</v>
      </c>
      <c r="D36" s="196" t="s">
        <v>361</v>
      </c>
      <c r="E36" s="147" t="s">
        <v>286</v>
      </c>
      <c r="F36" s="59"/>
      <c r="G36" s="40" t="s">
        <v>449</v>
      </c>
    </row>
    <row r="37" spans="2:7" ht="15.9" customHeight="1">
      <c r="B37" s="61"/>
      <c r="C37" s="49" t="s">
        <v>305</v>
      </c>
      <c r="D37" s="196" t="s">
        <v>361</v>
      </c>
      <c r="E37" s="163" t="s">
        <v>288</v>
      </c>
      <c r="F37" s="59"/>
      <c r="G37" s="40" t="s">
        <v>449</v>
      </c>
    </row>
    <row r="38" spans="2:7" ht="15.9" customHeight="1">
      <c r="B38"/>
      <c r="C38" s="49" t="s">
        <v>309</v>
      </c>
      <c r="D38" s="196" t="s">
        <v>361</v>
      </c>
      <c r="E38" s="147" t="s">
        <v>286</v>
      </c>
      <c r="F38" s="59"/>
      <c r="G38" s="40" t="s">
        <v>449</v>
      </c>
    </row>
    <row r="39" spans="2:7" ht="15.9" customHeight="1">
      <c r="B39"/>
      <c r="C39" s="49" t="s">
        <v>301</v>
      </c>
      <c r="D39" s="119">
        <v>117478.8</v>
      </c>
      <c r="E39" s="163" t="s">
        <v>313</v>
      </c>
      <c r="F39" s="59" t="s">
        <v>454</v>
      </c>
      <c r="G39" s="40"/>
    </row>
    <row r="40" spans="2:7" ht="15.9" customHeight="1">
      <c r="B40"/>
      <c r="C40" s="49" t="s">
        <v>310</v>
      </c>
      <c r="D40" s="119">
        <v>3134000</v>
      </c>
      <c r="E40" s="147" t="s">
        <v>286</v>
      </c>
      <c r="F40" s="59" t="s">
        <v>454</v>
      </c>
      <c r="G40" s="40"/>
    </row>
    <row r="41" spans="2:7" ht="15.9" customHeight="1">
      <c r="B41"/>
      <c r="C41" s="49" t="s">
        <v>302</v>
      </c>
      <c r="D41" s="187">
        <v>17.422999999999998</v>
      </c>
      <c r="E41" s="163" t="s">
        <v>313</v>
      </c>
      <c r="F41" s="59" t="s">
        <v>455</v>
      </c>
      <c r="G41" s="40"/>
    </row>
    <row r="42" spans="2:7" ht="15.9" customHeight="1">
      <c r="B42"/>
      <c r="C42" s="49" t="s">
        <v>311</v>
      </c>
      <c r="D42" s="119">
        <v>701584000</v>
      </c>
      <c r="E42" s="147" t="s">
        <v>286</v>
      </c>
      <c r="F42" s="59" t="s">
        <v>455</v>
      </c>
      <c r="G42" s="181"/>
    </row>
    <row r="43" spans="2:7" ht="15.9" customHeight="1">
      <c r="B43"/>
      <c r="C43" s="49" t="s">
        <v>303</v>
      </c>
      <c r="D43" s="196" t="s">
        <v>361</v>
      </c>
      <c r="E43" s="163" t="s">
        <v>313</v>
      </c>
      <c r="F43" s="59"/>
      <c r="G43" s="40" t="s">
        <v>449</v>
      </c>
    </row>
    <row r="44" spans="2:7" ht="15.9" customHeight="1">
      <c r="B44" s="61"/>
      <c r="C44" s="49" t="s">
        <v>312</v>
      </c>
      <c r="D44" s="196" t="s">
        <v>361</v>
      </c>
      <c r="E44" s="147" t="s">
        <v>286</v>
      </c>
      <c r="F44" s="59"/>
      <c r="G44" s="40" t="s">
        <v>449</v>
      </c>
    </row>
    <row r="45" spans="2:7" ht="15.9" customHeight="1">
      <c r="B45" s="61"/>
      <c r="C45" s="62" t="s">
        <v>466</v>
      </c>
      <c r="D45" s="187">
        <v>23015.3</v>
      </c>
      <c r="E45" s="163" t="s">
        <v>313</v>
      </c>
      <c r="F45" s="59" t="s">
        <v>454</v>
      </c>
      <c r="G45" s="40" t="s">
        <v>350</v>
      </c>
    </row>
    <row r="46" spans="2:7" ht="15.9" customHeight="1">
      <c r="B46" s="61"/>
      <c r="C46" s="62" t="s">
        <v>467</v>
      </c>
      <c r="D46" s="119">
        <v>1703000</v>
      </c>
      <c r="E46" s="147" t="s">
        <v>286</v>
      </c>
      <c r="F46" s="59" t="s">
        <v>454</v>
      </c>
      <c r="G46" s="40" t="s">
        <v>350</v>
      </c>
    </row>
    <row r="47" spans="2:7" ht="15.9" customHeight="1">
      <c r="B47" s="61"/>
      <c r="C47" s="62" t="s">
        <v>468</v>
      </c>
      <c r="D47" s="119">
        <v>260002.7</v>
      </c>
      <c r="E47" s="163" t="s">
        <v>313</v>
      </c>
      <c r="F47" s="59" t="s">
        <v>454</v>
      </c>
      <c r="G47" s="40" t="s">
        <v>351</v>
      </c>
    </row>
    <row r="48" spans="2:7" ht="15.9" customHeight="1">
      <c r="B48" s="61"/>
      <c r="C48" s="62" t="s">
        <v>469</v>
      </c>
      <c r="D48" s="119">
        <v>7127000</v>
      </c>
      <c r="E48" s="147" t="s">
        <v>286</v>
      </c>
      <c r="F48" s="59" t="s">
        <v>454</v>
      </c>
      <c r="G48" s="40" t="s">
        <v>351</v>
      </c>
    </row>
    <row r="49" spans="2:7" ht="15.9" customHeight="1">
      <c r="B49" s="50" t="s">
        <v>325</v>
      </c>
      <c r="C49" s="49" t="s">
        <v>281</v>
      </c>
      <c r="D49" s="218" t="s">
        <v>352</v>
      </c>
      <c r="E49" s="219"/>
      <c r="F49" s="59" t="s">
        <v>363</v>
      </c>
      <c r="G49" s="40"/>
    </row>
    <row r="50" spans="2:7" ht="15.9" customHeight="1">
      <c r="B50" s="53" t="s">
        <v>219</v>
      </c>
      <c r="C50" s="49" t="s">
        <v>116</v>
      </c>
      <c r="D50" s="220" t="s">
        <v>87</v>
      </c>
      <c r="E50" s="221"/>
      <c r="F50" s="63"/>
      <c r="G50" s="40"/>
    </row>
    <row r="51" spans="2:7" ht="15.9" customHeight="1">
      <c r="B51" s="54"/>
      <c r="C51" s="49" t="s">
        <v>220</v>
      </c>
      <c r="D51" s="220" t="s">
        <v>365</v>
      </c>
      <c r="E51" s="221"/>
      <c r="F51" s="129" t="s">
        <v>364</v>
      </c>
      <c r="G51" s="40"/>
    </row>
    <row r="52" spans="2:7" ht="15.9" customHeight="1">
      <c r="B52" s="53"/>
      <c r="C52" s="49" t="s">
        <v>232</v>
      </c>
      <c r="D52" s="220" t="s">
        <v>367</v>
      </c>
      <c r="E52" s="221"/>
      <c r="F52" s="198" t="s">
        <v>366</v>
      </c>
      <c r="G52" s="40"/>
    </row>
    <row r="53" spans="2:7" ht="15.9" customHeight="1">
      <c r="B53" s="65" t="s">
        <v>326</v>
      </c>
      <c r="C53" s="66" t="s">
        <v>318</v>
      </c>
      <c r="D53" s="222" t="s">
        <v>353</v>
      </c>
      <c r="E53" s="223"/>
      <c r="F53" s="148" t="s">
        <v>368</v>
      </c>
      <c r="G53" s="40"/>
    </row>
    <row r="54" spans="2:7" ht="15.9" customHeight="1">
      <c r="B54" s="53" t="s">
        <v>233</v>
      </c>
      <c r="C54" s="66" t="s">
        <v>319</v>
      </c>
      <c r="D54" s="222" t="s">
        <v>353</v>
      </c>
      <c r="E54" s="223"/>
      <c r="F54" s="148" t="s">
        <v>368</v>
      </c>
      <c r="G54" s="40"/>
    </row>
    <row r="55" spans="2:7" ht="15.9" customHeight="1">
      <c r="B55" s="67"/>
      <c r="C55" s="49" t="s">
        <v>229</v>
      </c>
      <c r="D55" s="220" t="s">
        <v>87</v>
      </c>
      <c r="E55" s="221"/>
      <c r="F55" s="64" t="s">
        <v>214</v>
      </c>
      <c r="G55" s="40"/>
    </row>
    <row r="56" spans="2:7" ht="15.9" customHeight="1">
      <c r="B56" s="65" t="s">
        <v>327</v>
      </c>
      <c r="C56" s="66" t="s">
        <v>94</v>
      </c>
      <c r="D56" s="222" t="s">
        <v>354</v>
      </c>
      <c r="E56" s="223"/>
      <c r="F56" s="59" t="s">
        <v>369</v>
      </c>
      <c r="G56" s="40"/>
    </row>
    <row r="57" spans="2:7" ht="15.9" customHeight="1">
      <c r="B57" s="65" t="s">
        <v>328</v>
      </c>
      <c r="C57" s="66" t="s">
        <v>117</v>
      </c>
      <c r="D57" s="222" t="s">
        <v>355</v>
      </c>
      <c r="E57" s="223"/>
      <c r="F57" s="148" t="s">
        <v>356</v>
      </c>
      <c r="G57" s="40"/>
    </row>
    <row r="58" spans="2:7" ht="15.9" customHeight="1">
      <c r="B58" s="65" t="s">
        <v>329</v>
      </c>
      <c r="C58" s="66" t="s">
        <v>230</v>
      </c>
      <c r="D58" s="218" t="s">
        <v>352</v>
      </c>
      <c r="E58" s="219"/>
      <c r="F58" s="59" t="s">
        <v>370</v>
      </c>
      <c r="G58" s="40"/>
    </row>
    <row r="59" spans="2:7" ht="15.9" customHeight="1">
      <c r="B59" s="10" t="s">
        <v>216</v>
      </c>
      <c r="C59" s="66" t="s">
        <v>231</v>
      </c>
      <c r="D59" s="218" t="s">
        <v>352</v>
      </c>
      <c r="E59" s="219"/>
      <c r="F59" s="59" t="s">
        <v>370</v>
      </c>
      <c r="G59" s="40"/>
    </row>
    <row r="60" spans="2:7" ht="15.9" customHeight="1">
      <c r="C60" s="66" t="s">
        <v>215</v>
      </c>
      <c r="D60" s="216" t="s">
        <v>371</v>
      </c>
      <c r="E60" s="217"/>
      <c r="F60" s="59" t="s">
        <v>370</v>
      </c>
      <c r="G60" s="40"/>
    </row>
    <row r="61" spans="2:7" ht="15.9" customHeight="1" thickBot="1">
      <c r="B61" s="68"/>
      <c r="C61" s="62" t="s">
        <v>212</v>
      </c>
      <c r="D61" s="224" t="s">
        <v>372</v>
      </c>
      <c r="E61" s="225"/>
      <c r="F61" s="59" t="s">
        <v>370</v>
      </c>
      <c r="G61" s="40"/>
    </row>
    <row r="62" spans="2:7" ht="15.9" customHeight="1">
      <c r="B62" s="69"/>
      <c r="C62" s="69"/>
      <c r="D62" s="70"/>
      <c r="E62" s="70"/>
      <c r="F62" s="70"/>
    </row>
    <row r="63" spans="2:7" ht="15.9" customHeight="1" thickBot="1">
      <c r="D63" s="228" t="s">
        <v>111</v>
      </c>
      <c r="E63" s="229"/>
    </row>
    <row r="64" spans="2:7" ht="15.9" customHeight="1">
      <c r="B64" s="50" t="s">
        <v>330</v>
      </c>
      <c r="C64" s="49" t="s">
        <v>234</v>
      </c>
      <c r="D64" s="226" t="s">
        <v>361</v>
      </c>
      <c r="E64" s="227"/>
      <c r="F64" s="57" t="s">
        <v>357</v>
      </c>
      <c r="G64" s="40"/>
    </row>
    <row r="65" spans="2:7" ht="15.9" customHeight="1">
      <c r="B65" s="58" t="s">
        <v>226</v>
      </c>
      <c r="C65" s="49" t="s">
        <v>236</v>
      </c>
      <c r="D65" s="196" t="s">
        <v>361</v>
      </c>
      <c r="E65" s="169" t="s">
        <v>288</v>
      </c>
      <c r="F65" s="59" t="s">
        <v>217</v>
      </c>
      <c r="G65" s="40"/>
    </row>
    <row r="66" spans="2:7" ht="15.9" customHeight="1">
      <c r="C66" s="49" t="s">
        <v>237</v>
      </c>
      <c r="D66" s="196" t="s">
        <v>361</v>
      </c>
      <c r="E66" s="147" t="s">
        <v>286</v>
      </c>
      <c r="F66" s="59" t="s">
        <v>217</v>
      </c>
      <c r="G66" s="40"/>
    </row>
    <row r="67" spans="2:7" ht="15.9" customHeight="1">
      <c r="B67" s="50" t="s">
        <v>331</v>
      </c>
      <c r="C67" s="49" t="s">
        <v>234</v>
      </c>
      <c r="D67" s="218" t="s">
        <v>456</v>
      </c>
      <c r="E67" s="219"/>
      <c r="F67" s="59" t="s">
        <v>358</v>
      </c>
      <c r="G67" s="40"/>
    </row>
    <row r="68" spans="2:7" ht="15.9" customHeight="1">
      <c r="B68" s="58" t="s">
        <v>226</v>
      </c>
      <c r="C68" s="49" t="s">
        <v>238</v>
      </c>
      <c r="D68" s="119"/>
      <c r="E68" s="147" t="s">
        <v>346</v>
      </c>
      <c r="F68" s="59" t="s">
        <v>358</v>
      </c>
      <c r="G68" s="40"/>
    </row>
    <row r="69" spans="2:7" ht="15.9" customHeight="1">
      <c r="B69" s="50" t="s">
        <v>332</v>
      </c>
      <c r="C69" s="52" t="s">
        <v>235</v>
      </c>
      <c r="D69" s="218" t="s">
        <v>343</v>
      </c>
      <c r="E69" s="219"/>
      <c r="F69" s="59" t="s">
        <v>358</v>
      </c>
      <c r="G69" s="40"/>
    </row>
    <row r="70" spans="2:7" ht="15.9" customHeight="1">
      <c r="B70" s="58" t="s">
        <v>226</v>
      </c>
      <c r="C70" s="49" t="s">
        <v>238</v>
      </c>
      <c r="D70" s="119">
        <v>598400000</v>
      </c>
      <c r="E70" s="147" t="s">
        <v>346</v>
      </c>
      <c r="F70" s="59" t="s">
        <v>358</v>
      </c>
      <c r="G70" s="40" t="s">
        <v>373</v>
      </c>
    </row>
    <row r="71" spans="2:7" ht="15.9" customHeight="1">
      <c r="B71" s="50" t="s">
        <v>333</v>
      </c>
      <c r="C71" s="52" t="s">
        <v>239</v>
      </c>
      <c r="D71" s="218" t="s">
        <v>343</v>
      </c>
      <c r="E71" s="219"/>
      <c r="F71" s="59" t="s">
        <v>374</v>
      </c>
      <c r="G71" s="40"/>
    </row>
    <row r="72" spans="2:7" ht="15.9" customHeight="1">
      <c r="B72" s="58" t="s">
        <v>226</v>
      </c>
      <c r="C72" s="49" t="s">
        <v>238</v>
      </c>
      <c r="D72" s="119">
        <v>302311</v>
      </c>
      <c r="E72" s="147" t="s">
        <v>346</v>
      </c>
      <c r="F72" s="59" t="s">
        <v>374</v>
      </c>
      <c r="G72" s="40" t="s">
        <v>475</v>
      </c>
    </row>
    <row r="73" spans="2:7" ht="15.9" customHeight="1">
      <c r="B73" s="50" t="s">
        <v>334</v>
      </c>
      <c r="C73" s="52" t="s">
        <v>240</v>
      </c>
      <c r="D73" s="218" t="s">
        <v>361</v>
      </c>
      <c r="E73" s="219"/>
      <c r="F73" s="59" t="s">
        <v>359</v>
      </c>
      <c r="G73" s="40"/>
    </row>
    <row r="74" spans="2:7" ht="15.9" customHeight="1">
      <c r="B74" s="58" t="s">
        <v>226</v>
      </c>
      <c r="C74" s="49" t="s">
        <v>238</v>
      </c>
      <c r="D74" s="119"/>
      <c r="E74" s="147" t="s">
        <v>346</v>
      </c>
      <c r="F74" s="59" t="s">
        <v>360</v>
      </c>
      <c r="G74" s="40"/>
    </row>
    <row r="75" spans="2:7" ht="15.9" customHeight="1">
      <c r="B75" s="50" t="s">
        <v>335</v>
      </c>
      <c r="C75" s="52" t="s">
        <v>241</v>
      </c>
      <c r="D75" s="218" t="s">
        <v>343</v>
      </c>
      <c r="E75" s="219"/>
      <c r="F75" s="59" t="s">
        <v>358</v>
      </c>
      <c r="G75" s="40"/>
    </row>
    <row r="76" spans="2:7" ht="15.9" customHeight="1">
      <c r="B76" s="71" t="s">
        <v>226</v>
      </c>
      <c r="C76" s="49" t="s">
        <v>238</v>
      </c>
      <c r="D76" s="119">
        <v>276622000</v>
      </c>
      <c r="E76" s="147" t="s">
        <v>346</v>
      </c>
      <c r="F76" s="59" t="s">
        <v>358</v>
      </c>
      <c r="G76" s="40" t="s">
        <v>375</v>
      </c>
    </row>
    <row r="77" spans="2:7" ht="15.9" customHeight="1">
      <c r="B77" s="162"/>
    </row>
  </sheetData>
  <customSheetViews>
    <customSheetView guid="{D238C77C-76A8-445B-BCAD-08DB17B7A9E0}" scale="85" showGridLines="0" fitToPage="1">
      <selection activeCell="F18" sqref="F18"/>
      <pageMargins left="0.75" right="0.75" top="1" bottom="1" header="0.5" footer="0.5"/>
      <pageSetup paperSize="9" scale="37" orientation="landscape" horizontalDpi="2400" verticalDpi="2400" r:id="rId1"/>
    </customSheetView>
    <customSheetView guid="{7DF2A6A2-B014-4139-B100-0E0A7059AD6F}" scale="85" showGridLines="0" fitToPage="1" topLeftCell="D1">
      <selection activeCell="I3" sqref="I3"/>
      <pageMargins left="0.75" right="0.75" top="1" bottom="1" header="0.5" footer="0.5"/>
      <pageSetup paperSize="9" scale="37" orientation="landscape" horizontalDpi="2400" verticalDpi="2400" r:id="rId2"/>
    </customSheetView>
    <customSheetView guid="{AA7AD4D6-A7D7-405B-B11E-747256CF6B7E}" scale="85" showGridLines="0" fitToPage="1">
      <selection activeCell="D7" sqref="D7"/>
      <pageMargins left="0.75" right="0.75" top="1" bottom="1" header="0.5" footer="0.5"/>
      <pageSetup paperSize="9" scale="37" orientation="landscape" horizontalDpi="2400" verticalDpi="2400" r:id="rId3"/>
    </customSheetView>
    <customSheetView guid="{CBD92A3F-8673-44A8-9E9E-8536493ED82B}" scale="85" showGridLines="0" fitToPage="1">
      <pageMargins left="0.75" right="0.75" top="1" bottom="1" header="0.5" footer="0.5"/>
      <pageSetup paperSize="9" scale="37" orientation="landscape" horizontalDpi="2400" verticalDpi="2400" r:id="rId4"/>
    </customSheetView>
    <customSheetView guid="{9434A45D-610A-4C45-AC86-22B9C0F21E86}" scale="85" showGridLines="0" fitToPage="1" topLeftCell="A19">
      <selection activeCell="D31" sqref="D31"/>
      <pageMargins left="0.75" right="0.75" top="1" bottom="1" header="0.5" footer="0.5"/>
      <pageSetup paperSize="9" scale="37" orientation="landscape" horizontalDpi="2400" verticalDpi="2400" r:id="rId5"/>
    </customSheetView>
  </customSheetViews>
  <mergeCells count="20">
    <mergeCell ref="D75:E75"/>
    <mergeCell ref="D61:E61"/>
    <mergeCell ref="D64:E64"/>
    <mergeCell ref="D67:E67"/>
    <mergeCell ref="D69:E69"/>
    <mergeCell ref="D71:E71"/>
    <mergeCell ref="D73:E73"/>
    <mergeCell ref="D63:E63"/>
    <mergeCell ref="D60:E60"/>
    <mergeCell ref="D49:E49"/>
    <mergeCell ref="D50:E50"/>
    <mergeCell ref="D51:E51"/>
    <mergeCell ref="D52:E52"/>
    <mergeCell ref="D53:E53"/>
    <mergeCell ref="D54:E54"/>
    <mergeCell ref="D55:E55"/>
    <mergeCell ref="D56:E56"/>
    <mergeCell ref="D57:E57"/>
    <mergeCell ref="D58:E58"/>
    <mergeCell ref="D59:E59"/>
  </mergeCells>
  <dataValidations xWindow="1241" yWindow="758" count="27">
    <dataValidation allowBlank="1" sqref="F5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2 E66 E76 E70 E74 E48 E12 E14 E16 E18 E20 E22 E24 E5:E10 E26 E32 E34 E36 E38 E40 E42 E44 E46 E68 E28 E3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30:D48 D11:D28 D65:D66"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50:E50" xr:uid="{00000000-0002-0000-0200-000008000000}"/>
    <dataValidation allowBlank="1" showInputMessage="1" promptTitle="Source" prompt="Please insert source of information, either as section in EITI report, or direct URL to external source." sqref="F55:F56 F58:F61 F5:F48"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8"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51:E51" xr:uid="{00000000-0002-0000-0200-00000B000000}"/>
    <dataValidation allowBlank="1" showInputMessage="1" promptTitle="Government accounts/budget URL" prompt="Please input direct URL to government accounts/budget, containing revenues from extractive industries." sqref="F51" xr:uid="{00000000-0002-0000-0200-00000C000000}"/>
    <dataValidation allowBlank="1" showInputMessage="1" promptTitle="Other financial reports" prompt="Please input name of other documents, containing revenues from extractive industries." sqref="D52:E52" xr:uid="{00000000-0002-0000-0200-00000D000000}"/>
    <dataValidation allowBlank="1" showInputMessage="1" showErrorMessage="1" promptTitle="Registry URL" prompt="Please insert direct URL to the registry._x000a_Any additional information, please include in comment section" sqref="F53:F54 F57" xr:uid="{00000000-0002-0000-0200-00000E000000}"/>
    <dataValidation allowBlank="1" showInputMessage="1" promptTitle="If no, provide explanation" prompt="If registries are incomplete or missing, please specify why or any additional related comments here." sqref="D55:E55" xr:uid="{00000000-0002-0000-0200-00000F000000}"/>
    <dataValidation allowBlank="1" showInputMessage="1" promptTitle="Allocation of licences" prompt="Please input name of the source for information on allocation and/or transfer of licences" sqref="D56:E56" xr:uid="{00000000-0002-0000-0200-000010000000}"/>
    <dataValidation allowBlank="1" showInputMessage="1" promptTitle="Source" prompt="Please insert source of information, as section in EITI report" sqref="F49 F64:F76"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70"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2"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6 D74"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5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7 E31 E33 E35 E37 E39 E43 E41 E45 E47 E65 E29" xr:uid="{00000000-0002-0000-0200-000016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8" xr:uid="{00000000-0002-0000-0200-000017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9:E49 D58:E59 D64:E64 D67:E67 D71:E71 D73:E73 D75:E75 D69:E69" xr:uid="{00000000-0002-0000-0200-000018000000}">
      <formula1>"Yes,No,Partially,Not applicable,&lt;choose option&gt;"</formula1>
    </dataValidation>
    <dataValidation allowBlank="1" showInputMessage="1" promptTitle="Name of register" prompt="Please input name of register" sqref="D60:E61 D57:E57 D53:E54" xr:uid="{00000000-0002-0000-0200-000019000000}"/>
    <dataValidation type="list" showDropDown="1" showInputMessage="1" showErrorMessage="1" errorTitle="Please do not edit these cells" error="Please do not edit these cells" sqref="B1:B1048576 C49:C60 C64:C76 C5:C10" xr:uid="{00000000-0002-0000-0200-00001A000000}">
      <formula1>"#ERROR!"</formula1>
    </dataValidation>
  </dataValidations>
  <hyperlinks>
    <hyperlink ref="F57" r:id="rId6" xr:uid="{00000000-0004-0000-0200-000000000000}"/>
    <hyperlink ref="F51" r:id="rId7" xr:uid="{00000000-0004-0000-0200-000001000000}"/>
    <hyperlink ref="F52" r:id="rId8" xr:uid="{00000000-0004-0000-0200-000002000000}"/>
    <hyperlink ref="F54" r:id="rId9" xr:uid="{00000000-0004-0000-0200-000003000000}"/>
    <hyperlink ref="F53" r:id="rId10" xr:uid="{00000000-0004-0000-0200-000004000000}"/>
  </hyperlinks>
  <pageMargins left="0.75" right="0.75" top="1" bottom="1" header="0.5" footer="0.5"/>
  <pageSetup paperSize="9" scale="37" orientation="landscape" horizontalDpi="2400" verticalDpi="2400"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AP116"/>
  <sheetViews>
    <sheetView zoomScale="55" zoomScaleNormal="55" zoomScalePageLayoutView="85" workbookViewId="0"/>
  </sheetViews>
  <sheetFormatPr defaultColWidth="10.8984375" defaultRowHeight="15.6"/>
  <cols>
    <col min="1" max="1" width="3.59765625" style="72" customWidth="1"/>
    <col min="2" max="2" width="10.19921875" style="72" bestFit="1" customWidth="1"/>
    <col min="3" max="3" width="25.59765625" style="72" customWidth="1"/>
    <col min="4" max="4" width="38.09765625" style="72" customWidth="1"/>
    <col min="5" max="5" width="40.8984375" style="72" customWidth="1"/>
    <col min="6" max="6" width="25.5" style="72" customWidth="1"/>
    <col min="7" max="7" width="34.3984375" style="72" customWidth="1"/>
    <col min="8" max="8" width="50.19921875" style="72" customWidth="1"/>
    <col min="9" max="9" width="24" style="72" bestFit="1" customWidth="1"/>
    <col min="10" max="10" width="15" style="72" bestFit="1" customWidth="1"/>
    <col min="11" max="11" width="14" style="72" bestFit="1" customWidth="1"/>
    <col min="12" max="12" width="16.09765625" style="72" bestFit="1" customWidth="1"/>
    <col min="13" max="13" width="17.69921875" style="72" bestFit="1" customWidth="1"/>
    <col min="14" max="14" width="22.59765625" style="72" bestFit="1" customWidth="1"/>
    <col min="15" max="15" width="33.09765625" style="72" bestFit="1" customWidth="1"/>
    <col min="16" max="16" width="25.3984375" style="72" bestFit="1" customWidth="1"/>
    <col min="17" max="17" width="14" style="72" bestFit="1" customWidth="1"/>
    <col min="18" max="18" width="19.19921875" style="72" bestFit="1" customWidth="1"/>
    <col min="19" max="19" width="16.8984375" style="72" bestFit="1" customWidth="1"/>
    <col min="20" max="20" width="31.8984375" style="72" bestFit="1" customWidth="1"/>
    <col min="21" max="21" width="13.5" style="72" bestFit="1" customWidth="1"/>
    <col min="22" max="22" width="22.8984375" style="72" bestFit="1" customWidth="1"/>
    <col min="23" max="23" width="13.3984375" style="72" customWidth="1"/>
    <col min="24" max="24" width="14.5" style="72" customWidth="1"/>
    <col min="25" max="16384" width="10.8984375" style="72"/>
  </cols>
  <sheetData>
    <row r="2" spans="2:38" ht="25.8">
      <c r="B2" s="238" t="s">
        <v>196</v>
      </c>
      <c r="C2" s="238"/>
      <c r="D2" s="238"/>
      <c r="G2" s="167" t="s">
        <v>253</v>
      </c>
      <c r="H2" s="180" t="s">
        <v>199</v>
      </c>
      <c r="I2" s="76"/>
      <c r="J2" s="76"/>
      <c r="K2" s="76"/>
      <c r="L2" s="76"/>
      <c r="M2" s="76"/>
      <c r="N2" s="76"/>
      <c r="O2" s="76"/>
      <c r="P2" s="76"/>
      <c r="Q2" s="76"/>
      <c r="R2" s="77"/>
      <c r="S2" s="77"/>
      <c r="T2" s="77"/>
      <c r="U2" s="77"/>
      <c r="V2" s="78"/>
    </row>
    <row r="3" spans="2:38">
      <c r="B3" s="236" t="s">
        <v>197</v>
      </c>
      <c r="C3" s="236"/>
      <c r="D3" s="236"/>
      <c r="G3" s="168" t="s">
        <v>346</v>
      </c>
      <c r="H3" s="132" t="s">
        <v>206</v>
      </c>
      <c r="I3" s="82"/>
      <c r="J3" s="82"/>
      <c r="K3" s="82"/>
      <c r="L3" s="82"/>
      <c r="M3" s="82"/>
      <c r="N3" s="82"/>
      <c r="O3" s="82"/>
      <c r="P3" s="82"/>
      <c r="Q3" s="82"/>
      <c r="R3" s="82"/>
      <c r="S3" s="82"/>
      <c r="T3" s="82"/>
      <c r="U3" s="82"/>
      <c r="V3" s="83"/>
    </row>
    <row r="4" spans="2:38">
      <c r="B4" s="237" t="s">
        <v>203</v>
      </c>
      <c r="C4" s="237"/>
      <c r="D4" s="237"/>
      <c r="G4" s="164" t="s">
        <v>320</v>
      </c>
      <c r="H4" s="85" t="s">
        <v>79</v>
      </c>
      <c r="I4" s="89" t="s">
        <v>380</v>
      </c>
      <c r="J4" s="89" t="s">
        <v>381</v>
      </c>
      <c r="K4" s="89" t="s">
        <v>382</v>
      </c>
      <c r="L4" s="89" t="s">
        <v>383</v>
      </c>
      <c r="M4" s="89" t="s">
        <v>384</v>
      </c>
      <c r="N4" s="89" t="s">
        <v>385</v>
      </c>
      <c r="O4" s="89" t="s">
        <v>386</v>
      </c>
      <c r="P4" s="89" t="s">
        <v>387</v>
      </c>
      <c r="Q4" s="89" t="s">
        <v>388</v>
      </c>
      <c r="R4" s="89" t="s">
        <v>389</v>
      </c>
      <c r="S4" s="89" t="s">
        <v>390</v>
      </c>
      <c r="T4" s="89" t="s">
        <v>391</v>
      </c>
      <c r="U4" s="89" t="s">
        <v>392</v>
      </c>
      <c r="V4" s="133" t="s">
        <v>393</v>
      </c>
    </row>
    <row r="5" spans="2:38">
      <c r="B5" s="84"/>
      <c r="G5" s="165" t="s">
        <v>458</v>
      </c>
      <c r="H5" s="88" t="s">
        <v>80</v>
      </c>
      <c r="I5" s="183" t="s">
        <v>395</v>
      </c>
      <c r="J5" s="183" t="s">
        <v>397</v>
      </c>
      <c r="K5" s="183" t="s">
        <v>396</v>
      </c>
      <c r="L5" s="183" t="s">
        <v>402</v>
      </c>
      <c r="M5" s="183" t="s">
        <v>403</v>
      </c>
      <c r="N5" s="183" t="s">
        <v>400</v>
      </c>
      <c r="O5" s="183" t="s">
        <v>472</v>
      </c>
      <c r="P5" s="183" t="s">
        <v>399</v>
      </c>
      <c r="Q5" s="183" t="s">
        <v>404</v>
      </c>
      <c r="R5" s="183" t="s">
        <v>401</v>
      </c>
      <c r="S5" s="183" t="s">
        <v>398</v>
      </c>
      <c r="T5" s="183" t="s">
        <v>406</v>
      </c>
      <c r="U5" s="183" t="s">
        <v>407</v>
      </c>
      <c r="V5" s="184" t="s">
        <v>405</v>
      </c>
    </row>
    <row r="6" spans="2:38">
      <c r="G6" s="165" t="s">
        <v>379</v>
      </c>
      <c r="H6" s="88" t="s">
        <v>290</v>
      </c>
      <c r="I6" s="89" t="s">
        <v>85</v>
      </c>
      <c r="J6" s="89" t="s">
        <v>85</v>
      </c>
      <c r="K6" s="89" t="s">
        <v>85</v>
      </c>
      <c r="L6" s="89" t="s">
        <v>85</v>
      </c>
      <c r="M6" s="89" t="s">
        <v>85</v>
      </c>
      <c r="N6" s="89" t="s">
        <v>85</v>
      </c>
      <c r="O6" s="89" t="s">
        <v>85</v>
      </c>
      <c r="P6" s="89" t="s">
        <v>85</v>
      </c>
      <c r="Q6" s="89" t="s">
        <v>85</v>
      </c>
      <c r="R6" s="89" t="s">
        <v>85</v>
      </c>
      <c r="S6" s="89" t="s">
        <v>394</v>
      </c>
      <c r="T6" s="89" t="s">
        <v>394</v>
      </c>
      <c r="U6" s="89" t="s">
        <v>85</v>
      </c>
      <c r="V6" s="133" t="s">
        <v>86</v>
      </c>
    </row>
    <row r="7" spans="2:38">
      <c r="G7" s="166" t="s">
        <v>459</v>
      </c>
      <c r="H7" s="93" t="s">
        <v>1</v>
      </c>
      <c r="I7" s="94" t="s">
        <v>291</v>
      </c>
      <c r="J7" s="94" t="s">
        <v>291</v>
      </c>
      <c r="K7" s="94" t="s">
        <v>291</v>
      </c>
      <c r="L7" s="94" t="s">
        <v>291</v>
      </c>
      <c r="M7" s="94" t="s">
        <v>291</v>
      </c>
      <c r="N7" s="94" t="s">
        <v>291</v>
      </c>
      <c r="O7" s="94" t="s">
        <v>291</v>
      </c>
      <c r="P7" s="94" t="s">
        <v>291</v>
      </c>
      <c r="Q7" s="94" t="s">
        <v>291</v>
      </c>
      <c r="R7" s="94" t="s">
        <v>291</v>
      </c>
      <c r="S7" s="94" t="s">
        <v>292</v>
      </c>
      <c r="T7" s="94" t="s">
        <v>292</v>
      </c>
      <c r="U7" s="94" t="s">
        <v>377</v>
      </c>
      <c r="V7" s="95" t="s">
        <v>378</v>
      </c>
    </row>
    <row r="8" spans="2:38" ht="21">
      <c r="B8" s="239" t="s">
        <v>198</v>
      </c>
      <c r="C8" s="240"/>
      <c r="D8" s="241"/>
      <c r="E8" s="245" t="s">
        <v>273</v>
      </c>
      <c r="F8" s="246"/>
      <c r="G8" s="247"/>
      <c r="H8" s="233" t="s">
        <v>254</v>
      </c>
      <c r="I8" s="234"/>
      <c r="J8" s="234"/>
      <c r="K8" s="234"/>
      <c r="L8" s="234"/>
      <c r="M8" s="234"/>
      <c r="N8" s="234"/>
      <c r="O8" s="234"/>
      <c r="P8" s="234"/>
      <c r="Q8" s="234"/>
      <c r="R8" s="234"/>
      <c r="S8" s="234"/>
      <c r="T8" s="234"/>
      <c r="U8" s="234"/>
      <c r="V8" s="235"/>
    </row>
    <row r="9" spans="2:38" ht="82.5" customHeight="1">
      <c r="B9" s="242" t="s">
        <v>282</v>
      </c>
      <c r="C9" s="243"/>
      <c r="D9" s="244"/>
      <c r="E9" s="242" t="s">
        <v>283</v>
      </c>
      <c r="F9" s="243"/>
      <c r="G9" s="244"/>
      <c r="H9" s="230" t="s">
        <v>316</v>
      </c>
      <c r="I9" s="231"/>
      <c r="J9" s="231"/>
      <c r="K9" s="231"/>
      <c r="L9" s="231"/>
      <c r="M9" s="231"/>
      <c r="N9" s="231"/>
      <c r="O9" s="231"/>
      <c r="P9" s="231"/>
      <c r="Q9" s="231"/>
      <c r="R9" s="231"/>
      <c r="S9" s="231"/>
      <c r="T9" s="231"/>
      <c r="U9" s="231"/>
      <c r="V9" s="232"/>
    </row>
    <row r="10" spans="2:38" ht="31.2">
      <c r="B10" s="96" t="s">
        <v>295</v>
      </c>
      <c r="C10" s="149" t="s">
        <v>296</v>
      </c>
      <c r="D10" s="13" t="s">
        <v>112</v>
      </c>
      <c r="E10" s="14" t="s">
        <v>11</v>
      </c>
      <c r="F10" s="20" t="s">
        <v>242</v>
      </c>
      <c r="G10" s="13" t="s">
        <v>250</v>
      </c>
      <c r="H10" s="134" t="s">
        <v>78</v>
      </c>
      <c r="I10" s="99">
        <v>7476022128.000001</v>
      </c>
      <c r="J10" s="99">
        <v>556947360</v>
      </c>
      <c r="K10" s="99">
        <v>731035084.91999996</v>
      </c>
      <c r="L10" s="99">
        <v>228056100.94</v>
      </c>
      <c r="M10" s="99">
        <v>91252356.370000005</v>
      </c>
      <c r="N10" s="99">
        <v>144885548.63999999</v>
      </c>
      <c r="O10" s="99">
        <v>71084300</v>
      </c>
      <c r="P10" s="99">
        <v>610702800</v>
      </c>
      <c r="Q10" s="99">
        <v>1391107.22</v>
      </c>
      <c r="R10" s="99">
        <v>149574660</v>
      </c>
      <c r="S10" s="99">
        <v>606201960</v>
      </c>
      <c r="T10" s="99">
        <v>36476641</v>
      </c>
      <c r="U10" s="99">
        <v>35673645</v>
      </c>
      <c r="V10" s="195">
        <v>374039480</v>
      </c>
    </row>
    <row r="11" spans="2:38">
      <c r="B11" s="135" t="s">
        <v>119</v>
      </c>
      <c r="C11" s="150" t="s">
        <v>120</v>
      </c>
      <c r="D11" s="3"/>
      <c r="E11" s="16"/>
      <c r="F11" s="21"/>
      <c r="G11" s="25"/>
      <c r="H11" s="130"/>
      <c r="I11" s="136"/>
      <c r="J11" s="136"/>
      <c r="K11" s="136"/>
      <c r="L11" s="136"/>
      <c r="M11" s="136"/>
      <c r="N11" s="136"/>
      <c r="O11" s="136"/>
      <c r="P11" s="136"/>
      <c r="Q11" s="136"/>
      <c r="R11" s="136"/>
      <c r="S11" s="136"/>
      <c r="T11" s="136"/>
      <c r="U11" s="136"/>
      <c r="V11" s="137"/>
    </row>
    <row r="12" spans="2:38" ht="31.2">
      <c r="B12" s="138" t="s">
        <v>121</v>
      </c>
      <c r="C12" s="170" t="s">
        <v>122</v>
      </c>
      <c r="D12" s="2"/>
      <c r="E12" s="16"/>
      <c r="F12" s="21"/>
      <c r="G12" s="25"/>
      <c r="H12" s="130"/>
      <c r="I12" s="136"/>
      <c r="J12" s="136"/>
      <c r="K12" s="136"/>
      <c r="L12" s="136"/>
      <c r="M12" s="136"/>
      <c r="N12" s="136"/>
      <c r="O12" s="136"/>
      <c r="P12" s="136"/>
      <c r="Q12" s="136"/>
      <c r="R12" s="136"/>
      <c r="S12" s="136"/>
      <c r="T12" s="136"/>
      <c r="U12" s="136"/>
      <c r="V12" s="137"/>
    </row>
    <row r="13" spans="2:38" ht="46.8">
      <c r="B13" s="139" t="s">
        <v>123</v>
      </c>
      <c r="C13" s="159" t="s">
        <v>124</v>
      </c>
      <c r="D13" s="12" t="s">
        <v>314</v>
      </c>
      <c r="E13" s="16" t="s">
        <v>376</v>
      </c>
      <c r="F13" s="21" t="s">
        <v>379</v>
      </c>
      <c r="G13" s="203">
        <v>124362380.83</v>
      </c>
      <c r="H13" s="199">
        <v>239700889.44999999</v>
      </c>
      <c r="I13" s="200">
        <v>0</v>
      </c>
      <c r="J13" s="200">
        <v>98572500</v>
      </c>
      <c r="K13" s="200">
        <v>21803389.449999999</v>
      </c>
      <c r="L13" s="200">
        <v>0</v>
      </c>
      <c r="M13" s="200">
        <v>129478.00000000001</v>
      </c>
      <c r="N13" s="200">
        <v>650200</v>
      </c>
      <c r="O13" s="200">
        <v>0</v>
      </c>
      <c r="P13" s="200">
        <v>85900</v>
      </c>
      <c r="Q13" s="200">
        <v>0</v>
      </c>
      <c r="R13" s="200">
        <v>0</v>
      </c>
      <c r="S13" s="200">
        <v>48967200</v>
      </c>
      <c r="T13" s="200">
        <v>0</v>
      </c>
      <c r="U13" s="200">
        <v>4952722</v>
      </c>
      <c r="V13" s="201">
        <v>64539500</v>
      </c>
      <c r="W13" s="202"/>
      <c r="X13" s="202"/>
      <c r="Y13" s="192"/>
      <c r="Z13" s="192"/>
      <c r="AA13" s="192"/>
      <c r="AB13" s="192"/>
      <c r="AC13" s="192"/>
      <c r="AD13" s="192"/>
      <c r="AE13" s="192"/>
      <c r="AF13" s="192"/>
      <c r="AG13" s="192"/>
      <c r="AH13" s="192"/>
      <c r="AI13" s="192"/>
      <c r="AJ13" s="192"/>
      <c r="AK13" s="192"/>
      <c r="AL13" s="192"/>
    </row>
    <row r="14" spans="2:38" ht="62.4">
      <c r="B14" s="139" t="s">
        <v>125</v>
      </c>
      <c r="C14" s="159" t="s">
        <v>126</v>
      </c>
      <c r="D14" s="12" t="s">
        <v>314</v>
      </c>
      <c r="E14" t="s">
        <v>408</v>
      </c>
      <c r="F14" s="21" t="s">
        <v>379</v>
      </c>
      <c r="G14" s="203">
        <v>5580303088.9700003</v>
      </c>
      <c r="H14" s="199">
        <v>5603160500</v>
      </c>
      <c r="I14" s="200">
        <v>5580303000</v>
      </c>
      <c r="J14" s="200">
        <v>0</v>
      </c>
      <c r="K14" s="200">
        <v>0</v>
      </c>
      <c r="L14" s="200">
        <v>0</v>
      </c>
      <c r="M14" s="200">
        <v>0</v>
      </c>
      <c r="N14" s="200">
        <v>14553500</v>
      </c>
      <c r="O14" s="200">
        <v>8304000</v>
      </c>
      <c r="P14" s="200">
        <v>0</v>
      </c>
      <c r="Q14" s="200">
        <v>0</v>
      </c>
      <c r="R14" s="200">
        <v>0</v>
      </c>
      <c r="S14" s="200">
        <v>0</v>
      </c>
      <c r="T14" s="200">
        <v>0</v>
      </c>
      <c r="U14" s="200">
        <v>0</v>
      </c>
      <c r="V14" s="201">
        <v>0</v>
      </c>
      <c r="W14" s="202">
        <v>0</v>
      </c>
      <c r="X14" s="202">
        <v>0</v>
      </c>
      <c r="Y14" s="192"/>
      <c r="Z14" s="192"/>
      <c r="AA14" s="192"/>
      <c r="AB14" s="192"/>
      <c r="AC14" s="192"/>
      <c r="AD14" s="192"/>
      <c r="AE14" s="192"/>
      <c r="AF14" s="192"/>
      <c r="AG14" s="192"/>
      <c r="AH14" s="192"/>
      <c r="AI14" s="192"/>
      <c r="AJ14" s="192"/>
    </row>
    <row r="15" spans="2:38" ht="62.4">
      <c r="B15" s="139" t="s">
        <v>125</v>
      </c>
      <c r="C15" s="159" t="s">
        <v>126</v>
      </c>
      <c r="D15" s="12" t="s">
        <v>314</v>
      </c>
      <c r="E15" t="s">
        <v>421</v>
      </c>
      <c r="F15" s="21" t="s">
        <v>379</v>
      </c>
      <c r="G15" s="203">
        <v>2042493424.6900001</v>
      </c>
      <c r="H15" s="199">
        <v>617910918.42000008</v>
      </c>
      <c r="I15" s="200">
        <v>88538700</v>
      </c>
      <c r="J15" s="200">
        <v>10354000</v>
      </c>
      <c r="K15" s="200">
        <v>395401000</v>
      </c>
      <c r="L15" s="200">
        <v>75695713.939999998</v>
      </c>
      <c r="M15" s="200">
        <v>0</v>
      </c>
      <c r="N15" s="200">
        <v>286404.47999999998</v>
      </c>
      <c r="O15" s="200">
        <v>199600</v>
      </c>
      <c r="P15" s="200">
        <v>37670500</v>
      </c>
      <c r="Q15" s="200">
        <v>0</v>
      </c>
      <c r="R15" s="200">
        <v>4139700</v>
      </c>
      <c r="S15" s="200">
        <v>0</v>
      </c>
      <c r="T15" s="200">
        <v>0</v>
      </c>
      <c r="U15" s="200">
        <v>0</v>
      </c>
      <c r="V15" s="201">
        <v>5625300</v>
      </c>
      <c r="W15" s="202"/>
      <c r="X15" s="202"/>
      <c r="Y15" s="192"/>
      <c r="Z15" s="192"/>
      <c r="AA15" s="192"/>
      <c r="AB15" s="192"/>
      <c r="AC15" s="192"/>
      <c r="AD15" s="192"/>
      <c r="AE15" s="192"/>
      <c r="AF15" s="192"/>
      <c r="AG15" s="192"/>
      <c r="AH15" s="192"/>
      <c r="AI15" s="192"/>
      <c r="AJ15" s="192"/>
    </row>
    <row r="16" spans="2:38" ht="62.4">
      <c r="B16" s="139" t="s">
        <v>125</v>
      </c>
      <c r="C16" s="159" t="s">
        <v>126</v>
      </c>
      <c r="D16" s="12" t="s">
        <v>417</v>
      </c>
      <c r="E16" t="s">
        <v>443</v>
      </c>
      <c r="F16" t="s">
        <v>432</v>
      </c>
      <c r="G16" s="203">
        <v>155712550</v>
      </c>
      <c r="H16" s="199">
        <v>155712550</v>
      </c>
      <c r="I16" s="200">
        <v>58517000</v>
      </c>
      <c r="J16" s="200">
        <v>0</v>
      </c>
      <c r="K16" s="200">
        <v>1687900</v>
      </c>
      <c r="L16" s="200">
        <v>41249150</v>
      </c>
      <c r="M16" s="200">
        <v>493000</v>
      </c>
      <c r="N16" s="200">
        <v>36198000</v>
      </c>
      <c r="O16" s="200">
        <v>0</v>
      </c>
      <c r="P16" s="200">
        <v>14201000</v>
      </c>
      <c r="Q16" s="200">
        <v>0</v>
      </c>
      <c r="R16" s="200">
        <v>0</v>
      </c>
      <c r="S16" s="200">
        <v>0</v>
      </c>
      <c r="T16" s="200">
        <v>0</v>
      </c>
      <c r="U16" s="200">
        <v>3246500</v>
      </c>
      <c r="V16" s="201">
        <v>120000</v>
      </c>
      <c r="W16" s="202"/>
      <c r="X16" s="202"/>
      <c r="Y16" s="192"/>
      <c r="Z16" s="192"/>
      <c r="AA16" s="192"/>
      <c r="AB16" s="192"/>
      <c r="AC16" s="192"/>
      <c r="AD16" s="192"/>
      <c r="AE16" s="192"/>
      <c r="AF16" s="192"/>
      <c r="AG16" s="192"/>
      <c r="AH16" s="192"/>
      <c r="AI16" s="192"/>
      <c r="AJ16" s="192"/>
    </row>
    <row r="17" spans="2:42" ht="31.2">
      <c r="B17" s="139" t="s">
        <v>127</v>
      </c>
      <c r="C17" s="156" t="s">
        <v>128</v>
      </c>
      <c r="D17" s="12" t="s">
        <v>314</v>
      </c>
      <c r="W17" s="202"/>
      <c r="X17" s="202"/>
      <c r="Y17" s="192"/>
      <c r="Z17" s="192"/>
      <c r="AA17" s="192"/>
      <c r="AB17" s="192"/>
      <c r="AC17" s="192"/>
      <c r="AD17" s="192"/>
      <c r="AE17" s="192"/>
      <c r="AF17" s="192"/>
      <c r="AG17" s="192"/>
      <c r="AH17" s="192"/>
      <c r="AI17" s="192"/>
      <c r="AJ17" s="192"/>
    </row>
    <row r="18" spans="2:42">
      <c r="B18" s="139" t="s">
        <v>129</v>
      </c>
      <c r="C18" s="156" t="s">
        <v>130</v>
      </c>
      <c r="D18" s="12" t="s">
        <v>314</v>
      </c>
      <c r="E18" s="16" t="s">
        <v>411</v>
      </c>
      <c r="F18" s="21" t="s">
        <v>379</v>
      </c>
      <c r="G18" s="203">
        <v>6009117.1500000004</v>
      </c>
      <c r="H18" s="199">
        <v>9644144.25</v>
      </c>
      <c r="I18" s="200">
        <v>0</v>
      </c>
      <c r="J18" s="200">
        <v>3278000</v>
      </c>
      <c r="K18" s="200">
        <v>366900.64</v>
      </c>
      <c r="L18" s="200">
        <v>32883</v>
      </c>
      <c r="M18" s="200">
        <v>257170.32</v>
      </c>
      <c r="N18" s="200">
        <v>59454.29</v>
      </c>
      <c r="O18" s="200">
        <v>555500</v>
      </c>
      <c r="P18" s="200">
        <v>1054500</v>
      </c>
      <c r="Q18" s="200">
        <v>0</v>
      </c>
      <c r="R18" s="200">
        <v>31200</v>
      </c>
      <c r="S18" s="200">
        <v>1035000</v>
      </c>
      <c r="T18" s="200">
        <v>42200</v>
      </c>
      <c r="U18" s="200">
        <v>2174836.0000000005</v>
      </c>
      <c r="V18" s="201">
        <v>756500</v>
      </c>
      <c r="W18" s="192"/>
      <c r="X18" s="192"/>
      <c r="Y18" s="192"/>
      <c r="Z18" s="192"/>
      <c r="AA18" s="192"/>
      <c r="AB18" s="192"/>
      <c r="AC18" s="192"/>
      <c r="AD18" s="192"/>
      <c r="AE18" s="192"/>
      <c r="AF18" s="192"/>
      <c r="AG18" s="192"/>
      <c r="AH18" s="192"/>
      <c r="AI18" s="192"/>
      <c r="AJ18" s="192"/>
    </row>
    <row r="19" spans="2:42">
      <c r="B19" s="139" t="s">
        <v>129</v>
      </c>
      <c r="C19" s="156" t="s">
        <v>130</v>
      </c>
      <c r="D19" s="185" t="s">
        <v>314</v>
      </c>
      <c r="E19" s="16" t="s">
        <v>412</v>
      </c>
      <c r="F19" s="21" t="s">
        <v>379</v>
      </c>
      <c r="G19" s="203">
        <v>24261888.93</v>
      </c>
      <c r="H19" s="199">
        <v>14144097.300000001</v>
      </c>
      <c r="I19" s="200">
        <v>0</v>
      </c>
      <c r="J19" s="200">
        <v>5579000</v>
      </c>
      <c r="K19" s="200">
        <v>1649579.78</v>
      </c>
      <c r="L19" s="200">
        <v>205543</v>
      </c>
      <c r="M19" s="200">
        <v>146529.51999999999</v>
      </c>
      <c r="N19" s="200">
        <v>60753</v>
      </c>
      <c r="O19" s="200">
        <v>2141700</v>
      </c>
      <c r="P19" s="200">
        <v>1798000</v>
      </c>
      <c r="Q19" s="200">
        <v>10109</v>
      </c>
      <c r="R19" s="200">
        <v>0</v>
      </c>
      <c r="S19" s="200">
        <v>1322700</v>
      </c>
      <c r="T19" s="200">
        <v>0</v>
      </c>
      <c r="U19" s="200">
        <v>212983</v>
      </c>
      <c r="V19" s="201">
        <v>1017200</v>
      </c>
      <c r="W19" s="192"/>
      <c r="X19" s="192"/>
      <c r="Y19" s="192"/>
      <c r="Z19" s="192"/>
      <c r="AA19" s="192"/>
      <c r="AB19" s="192"/>
      <c r="AC19" s="192"/>
      <c r="AD19" s="192"/>
      <c r="AE19" s="192"/>
      <c r="AF19" s="192"/>
      <c r="AG19" s="192"/>
      <c r="AH19" s="192"/>
      <c r="AI19" s="192"/>
      <c r="AJ19" s="192"/>
    </row>
    <row r="20" spans="2:42" ht="31.2">
      <c r="B20" s="140" t="s">
        <v>131</v>
      </c>
      <c r="C20" s="155" t="s">
        <v>132</v>
      </c>
      <c r="D20" s="2"/>
      <c r="E20" s="16"/>
      <c r="F20" s="21"/>
      <c r="G20" s="25">
        <v>0</v>
      </c>
      <c r="H20" s="199"/>
      <c r="I20" s="190">
        <v>0</v>
      </c>
      <c r="J20" s="190">
        <v>0</v>
      </c>
      <c r="K20" s="190">
        <v>0</v>
      </c>
      <c r="L20" s="190">
        <v>0</v>
      </c>
      <c r="M20" s="190">
        <v>0</v>
      </c>
      <c r="N20" s="190">
        <v>0</v>
      </c>
      <c r="O20" s="190">
        <v>0</v>
      </c>
      <c r="P20" s="190">
        <v>0</v>
      </c>
      <c r="Q20" s="190">
        <v>0</v>
      </c>
      <c r="R20" s="190">
        <v>0</v>
      </c>
      <c r="S20" s="190">
        <v>0</v>
      </c>
      <c r="T20" s="190">
        <v>0</v>
      </c>
      <c r="U20" s="190">
        <v>0</v>
      </c>
      <c r="V20" s="191">
        <v>0</v>
      </c>
      <c r="W20" s="192"/>
      <c r="X20" s="192"/>
      <c r="Y20" s="192"/>
      <c r="Z20" s="192"/>
      <c r="AA20" s="192"/>
      <c r="AB20" s="192"/>
      <c r="AC20" s="192"/>
      <c r="AD20" s="192"/>
      <c r="AE20" s="192"/>
      <c r="AF20" s="192"/>
      <c r="AG20" s="192"/>
      <c r="AH20" s="192"/>
      <c r="AI20" s="192"/>
      <c r="AJ20" s="192"/>
    </row>
    <row r="21" spans="2:42" ht="62.4">
      <c r="B21" s="139" t="s">
        <v>133</v>
      </c>
      <c r="C21" s="157" t="s">
        <v>134</v>
      </c>
      <c r="D21" s="12" t="s">
        <v>314</v>
      </c>
      <c r="E21" t="s">
        <v>413</v>
      </c>
      <c r="F21" s="21" t="s">
        <v>379</v>
      </c>
      <c r="G21" s="203">
        <v>783266822.95000005</v>
      </c>
      <c r="H21" s="199">
        <v>345045796.00999999</v>
      </c>
      <c r="I21" s="200">
        <v>5195700</v>
      </c>
      <c r="J21" s="200">
        <v>76052700</v>
      </c>
      <c r="K21" s="200">
        <v>2814819.48</v>
      </c>
      <c r="L21" s="200">
        <v>0</v>
      </c>
      <c r="M21" s="200">
        <v>384034.52999999997</v>
      </c>
      <c r="N21" s="200">
        <v>0</v>
      </c>
      <c r="O21" s="200">
        <v>0</v>
      </c>
      <c r="P21" s="200">
        <v>0</v>
      </c>
      <c r="Q21" s="200">
        <v>0</v>
      </c>
      <c r="R21" s="200">
        <v>0</v>
      </c>
      <c r="S21" s="200">
        <v>133844200.00000001</v>
      </c>
      <c r="T21" s="200">
        <v>0</v>
      </c>
      <c r="U21" s="200">
        <v>1691942</v>
      </c>
      <c r="V21" s="201">
        <v>125062400</v>
      </c>
      <c r="W21" s="192"/>
      <c r="X21" s="192"/>
      <c r="Y21" s="192"/>
      <c r="Z21" s="192"/>
      <c r="AA21" s="192"/>
      <c r="AB21" s="192"/>
      <c r="AC21" s="192"/>
      <c r="AD21" s="192"/>
      <c r="AE21" s="192"/>
      <c r="AF21" s="192"/>
      <c r="AG21" s="192"/>
      <c r="AH21" s="192"/>
      <c r="AI21" s="192"/>
      <c r="AJ21" s="192"/>
    </row>
    <row r="22" spans="2:42" ht="62.4">
      <c r="B22" s="139" t="s">
        <v>133</v>
      </c>
      <c r="C22" s="157" t="s">
        <v>134</v>
      </c>
      <c r="D22" s="12" t="s">
        <v>314</v>
      </c>
      <c r="E22" t="s">
        <v>414</v>
      </c>
      <c r="F22" s="186" t="s">
        <v>471</v>
      </c>
      <c r="G22" s="203">
        <v>226141700</v>
      </c>
      <c r="H22" s="199">
        <v>226141700</v>
      </c>
      <c r="I22" s="200">
        <v>108400</v>
      </c>
      <c r="J22" s="200">
        <v>2053699.9999999998</v>
      </c>
      <c r="K22" s="200">
        <v>54178000</v>
      </c>
      <c r="L22" s="200">
        <v>42714100</v>
      </c>
      <c r="M22" s="200">
        <v>28270600</v>
      </c>
      <c r="N22" s="200">
        <v>999500</v>
      </c>
      <c r="O22" s="200">
        <v>1531300</v>
      </c>
      <c r="P22" s="200">
        <v>15160200</v>
      </c>
      <c r="Q22" s="200">
        <v>0</v>
      </c>
      <c r="R22" s="200">
        <v>41012000</v>
      </c>
      <c r="S22" s="200">
        <v>13524700</v>
      </c>
      <c r="T22" s="200">
        <v>15491600</v>
      </c>
      <c r="U22" s="200">
        <v>0</v>
      </c>
      <c r="V22" s="201">
        <v>11097600</v>
      </c>
      <c r="W22" s="192"/>
      <c r="X22" s="192"/>
      <c r="Y22" s="192"/>
      <c r="Z22" s="192"/>
      <c r="AA22" s="192"/>
      <c r="AB22" s="192"/>
      <c r="AC22" s="192"/>
      <c r="AD22" s="192"/>
      <c r="AE22" s="192"/>
      <c r="AF22" s="192"/>
      <c r="AG22" s="192"/>
      <c r="AH22" s="192"/>
      <c r="AI22" s="192"/>
      <c r="AJ22" s="192"/>
    </row>
    <row r="23" spans="2:42" ht="62.4">
      <c r="B23" s="139" t="s">
        <v>133</v>
      </c>
      <c r="C23" s="157" t="s">
        <v>134</v>
      </c>
      <c r="D23" s="12" t="s">
        <v>314</v>
      </c>
      <c r="E23" t="s">
        <v>415</v>
      </c>
      <c r="F23" s="21" t="s">
        <v>379</v>
      </c>
      <c r="G23" s="203">
        <v>248647336.49000001</v>
      </c>
      <c r="H23" s="199">
        <v>70596313.949999988</v>
      </c>
      <c r="I23" s="200">
        <v>27400</v>
      </c>
      <c r="J23" s="200">
        <v>20849000</v>
      </c>
      <c r="K23" s="200">
        <v>603598.65</v>
      </c>
      <c r="L23" s="200">
        <v>0</v>
      </c>
      <c r="M23" s="200">
        <v>0</v>
      </c>
      <c r="N23" s="200">
        <v>2184106.08</v>
      </c>
      <c r="O23" s="200">
        <v>0</v>
      </c>
      <c r="P23" s="200">
        <v>565800</v>
      </c>
      <c r="Q23" s="200">
        <v>1798.22</v>
      </c>
      <c r="R23" s="200">
        <v>0</v>
      </c>
      <c r="S23" s="200">
        <v>19472900</v>
      </c>
      <c r="T23" s="200">
        <v>103134</v>
      </c>
      <c r="U23" s="200">
        <v>6850777</v>
      </c>
      <c r="V23" s="201">
        <v>19937800</v>
      </c>
      <c r="W23" s="192"/>
      <c r="X23" s="192"/>
      <c r="Y23" s="192"/>
      <c r="Z23" s="192"/>
      <c r="AA23" s="192"/>
      <c r="AB23" s="192"/>
      <c r="AC23" s="192"/>
      <c r="AD23" s="192"/>
      <c r="AE23" s="192"/>
      <c r="AF23" s="192"/>
      <c r="AG23" s="192"/>
      <c r="AH23" s="192"/>
      <c r="AI23" s="192"/>
      <c r="AJ23" s="192"/>
    </row>
    <row r="24" spans="2:42" ht="62.4">
      <c r="B24" s="139" t="s">
        <v>133</v>
      </c>
      <c r="C24" s="157" t="s">
        <v>134</v>
      </c>
      <c r="D24" s="12" t="s">
        <v>417</v>
      </c>
      <c r="E24" t="s">
        <v>416</v>
      </c>
      <c r="F24" s="21" t="s">
        <v>379</v>
      </c>
      <c r="G24" s="203">
        <v>482511</v>
      </c>
      <c r="H24" s="199">
        <v>128311138</v>
      </c>
      <c r="I24" s="200">
        <v>0</v>
      </c>
      <c r="J24" s="200">
        <v>26284860</v>
      </c>
      <c r="K24" s="200">
        <v>35812600</v>
      </c>
      <c r="L24" s="200">
        <v>10.999999999967258</v>
      </c>
      <c r="M24" s="200">
        <v>0</v>
      </c>
      <c r="N24" s="200">
        <v>33192.999999999302</v>
      </c>
      <c r="O24" s="200">
        <v>12116700</v>
      </c>
      <c r="P24" s="200">
        <v>0</v>
      </c>
      <c r="Q24" s="200">
        <v>0</v>
      </c>
      <c r="R24" s="200">
        <v>1832813.9999999986</v>
      </c>
      <c r="S24" s="200">
        <v>26545400</v>
      </c>
      <c r="T24" s="200">
        <v>-39.99999999996362</v>
      </c>
      <c r="U24" s="200">
        <v>0</v>
      </c>
      <c r="V24" s="201">
        <v>25685600</v>
      </c>
      <c r="W24" s="192"/>
      <c r="X24" s="192"/>
      <c r="Y24" s="192"/>
      <c r="Z24" s="192"/>
      <c r="AA24" s="192"/>
      <c r="AB24" s="192"/>
      <c r="AC24" s="192"/>
      <c r="AD24" s="192"/>
      <c r="AE24" s="192"/>
      <c r="AF24" s="192"/>
      <c r="AG24" s="192"/>
      <c r="AH24" s="192"/>
      <c r="AI24" s="192"/>
      <c r="AJ24" s="192"/>
    </row>
    <row r="25" spans="2:42">
      <c r="B25" s="139" t="s">
        <v>135</v>
      </c>
      <c r="C25" s="157" t="s">
        <v>136</v>
      </c>
      <c r="D25" s="12" t="s">
        <v>314</v>
      </c>
      <c r="E25" t="s">
        <v>418</v>
      </c>
      <c r="F25" s="186" t="s">
        <v>471</v>
      </c>
      <c r="G25" s="203">
        <v>286900</v>
      </c>
      <c r="H25" s="199">
        <v>286900</v>
      </c>
      <c r="I25" s="200">
        <v>0</v>
      </c>
      <c r="J25" s="200">
        <v>0</v>
      </c>
      <c r="K25" s="200">
        <v>46400</v>
      </c>
      <c r="L25" s="200">
        <v>600</v>
      </c>
      <c r="M25" s="200">
        <v>49100</v>
      </c>
      <c r="N25" s="200">
        <v>0</v>
      </c>
      <c r="O25" s="200">
        <v>0</v>
      </c>
      <c r="P25" s="200">
        <v>174000</v>
      </c>
      <c r="Q25" s="200">
        <v>0</v>
      </c>
      <c r="R25" s="200">
        <v>0</v>
      </c>
      <c r="S25" s="200">
        <v>0</v>
      </c>
      <c r="T25" s="200">
        <v>16800</v>
      </c>
      <c r="U25" s="200">
        <v>0</v>
      </c>
      <c r="V25" s="201">
        <v>0</v>
      </c>
      <c r="W25" s="192"/>
      <c r="X25" s="192"/>
      <c r="Y25" s="192"/>
      <c r="Z25" s="192"/>
      <c r="AA25" s="192"/>
      <c r="AB25" s="192"/>
      <c r="AC25" s="192"/>
      <c r="AD25" s="192"/>
      <c r="AE25" s="192"/>
      <c r="AF25" s="192"/>
      <c r="AG25" s="192"/>
      <c r="AH25" s="192"/>
      <c r="AI25" s="192"/>
      <c r="AJ25" s="192"/>
    </row>
    <row r="26" spans="2:42">
      <c r="B26" s="139" t="s">
        <v>135</v>
      </c>
      <c r="C26" s="157" t="s">
        <v>136</v>
      </c>
      <c r="D26" s="12" t="s">
        <v>314</v>
      </c>
      <c r="E26" t="s">
        <v>457</v>
      </c>
      <c r="F26" s="21" t="s">
        <v>379</v>
      </c>
      <c r="G26" s="203">
        <v>868322982.60000002</v>
      </c>
      <c r="H26" s="199">
        <v>32206100</v>
      </c>
      <c r="I26" s="200">
        <v>0</v>
      </c>
      <c r="J26" s="200">
        <v>0</v>
      </c>
      <c r="K26" s="200">
        <v>0</v>
      </c>
      <c r="L26" s="200">
        <v>0</v>
      </c>
      <c r="M26" s="200">
        <v>0</v>
      </c>
      <c r="N26" s="200">
        <v>0</v>
      </c>
      <c r="O26" s="200">
        <v>0</v>
      </c>
      <c r="P26" s="200">
        <v>0</v>
      </c>
      <c r="Q26" s="200">
        <v>0</v>
      </c>
      <c r="R26" s="200">
        <v>0</v>
      </c>
      <c r="S26" s="200">
        <v>32206100</v>
      </c>
      <c r="T26" s="200">
        <v>0</v>
      </c>
      <c r="U26" s="200">
        <v>0</v>
      </c>
      <c r="V26" s="201">
        <v>0</v>
      </c>
      <c r="W26" s="192">
        <v>0</v>
      </c>
      <c r="X26" s="192">
        <v>0</v>
      </c>
      <c r="Y26" s="192"/>
      <c r="Z26" s="192"/>
      <c r="AA26" s="192"/>
      <c r="AB26" s="192"/>
      <c r="AC26" s="192">
        <v>0</v>
      </c>
      <c r="AD26" s="192">
        <v>0</v>
      </c>
      <c r="AE26" s="192">
        <v>0</v>
      </c>
      <c r="AF26" s="192">
        <v>0</v>
      </c>
      <c r="AG26" s="192">
        <v>0</v>
      </c>
      <c r="AH26" s="192">
        <v>0</v>
      </c>
      <c r="AI26" s="192">
        <v>0</v>
      </c>
      <c r="AJ26" s="192">
        <v>0</v>
      </c>
      <c r="AK26" s="72">
        <v>32206100</v>
      </c>
      <c r="AL26" s="72">
        <v>0</v>
      </c>
      <c r="AM26" s="72">
        <v>0</v>
      </c>
      <c r="AN26" s="72">
        <v>0</v>
      </c>
      <c r="AO26" s="72">
        <v>0</v>
      </c>
      <c r="AP26" s="72">
        <v>0</v>
      </c>
    </row>
    <row r="27" spans="2:42" ht="62.4">
      <c r="B27" s="140" t="s">
        <v>139</v>
      </c>
      <c r="C27" s="158" t="s">
        <v>140</v>
      </c>
      <c r="D27" s="3"/>
      <c r="E27" s="16"/>
      <c r="F27" s="21"/>
      <c r="G27" s="25">
        <v>0</v>
      </c>
      <c r="H27" s="199"/>
      <c r="I27" s="190">
        <v>0</v>
      </c>
      <c r="J27" s="190">
        <v>0</v>
      </c>
      <c r="K27" s="190">
        <v>0</v>
      </c>
      <c r="L27" s="190">
        <v>0</v>
      </c>
      <c r="M27" s="190">
        <v>0</v>
      </c>
      <c r="N27" s="190">
        <v>0</v>
      </c>
      <c r="O27" s="190">
        <v>0</v>
      </c>
      <c r="P27" s="190">
        <v>0</v>
      </c>
      <c r="Q27" s="190">
        <v>0</v>
      </c>
      <c r="R27" s="190">
        <v>0</v>
      </c>
      <c r="S27" s="190">
        <v>0</v>
      </c>
      <c r="T27" s="190">
        <v>0</v>
      </c>
      <c r="U27" s="190">
        <v>0</v>
      </c>
      <c r="V27" s="191">
        <v>0</v>
      </c>
      <c r="W27" s="192"/>
      <c r="X27" s="192"/>
      <c r="Y27" s="192"/>
      <c r="Z27" s="192"/>
      <c r="AA27" s="192"/>
      <c r="AB27" s="192"/>
      <c r="AC27" s="192"/>
      <c r="AD27" s="192"/>
      <c r="AE27" s="192"/>
      <c r="AF27" s="192"/>
      <c r="AG27" s="192"/>
      <c r="AH27" s="192"/>
      <c r="AI27" s="192"/>
      <c r="AJ27" s="192"/>
    </row>
    <row r="28" spans="2:42">
      <c r="B28" s="139" t="s">
        <v>141</v>
      </c>
      <c r="C28" s="159" t="s">
        <v>142</v>
      </c>
      <c r="D28" s="12" t="s">
        <v>417</v>
      </c>
      <c r="E28" t="s">
        <v>437</v>
      </c>
      <c r="F28" t="s">
        <v>435</v>
      </c>
      <c r="G28" s="203">
        <v>0</v>
      </c>
      <c r="H28" s="199">
        <v>0</v>
      </c>
      <c r="I28" s="200">
        <v>0</v>
      </c>
      <c r="J28" s="200">
        <v>0</v>
      </c>
      <c r="K28" s="200">
        <v>0</v>
      </c>
      <c r="L28" s="200">
        <v>0</v>
      </c>
      <c r="M28" s="200">
        <v>0</v>
      </c>
      <c r="N28" s="200">
        <v>0</v>
      </c>
      <c r="O28" s="200">
        <v>0</v>
      </c>
      <c r="P28" s="200">
        <v>0</v>
      </c>
      <c r="Q28" s="200">
        <v>0</v>
      </c>
      <c r="R28" s="200">
        <v>0</v>
      </c>
      <c r="S28" s="200">
        <v>0</v>
      </c>
      <c r="T28" s="200">
        <v>0</v>
      </c>
      <c r="U28" s="200">
        <v>0</v>
      </c>
      <c r="V28" s="201">
        <v>0</v>
      </c>
      <c r="W28" s="192"/>
      <c r="X28" s="192"/>
      <c r="Y28" s="192"/>
      <c r="Z28" s="192"/>
      <c r="AA28" s="192"/>
      <c r="AB28" s="192"/>
      <c r="AC28" s="192"/>
      <c r="AD28" s="192"/>
      <c r="AE28" s="192"/>
      <c r="AF28" s="192"/>
      <c r="AG28" s="192"/>
      <c r="AH28" s="192"/>
      <c r="AI28" s="192"/>
      <c r="AJ28" s="192"/>
    </row>
    <row r="29" spans="2:42" ht="31.2">
      <c r="B29" s="139" t="s">
        <v>143</v>
      </c>
      <c r="C29" s="159" t="s">
        <v>144</v>
      </c>
      <c r="D29" s="12" t="s">
        <v>314</v>
      </c>
      <c r="E29" t="s">
        <v>436</v>
      </c>
      <c r="F29" t="s">
        <v>428</v>
      </c>
      <c r="G29" s="203">
        <v>39864613.000000872</v>
      </c>
      <c r="H29" s="199">
        <v>39864613.000000864</v>
      </c>
      <c r="I29" s="200">
        <v>22905528.000000864</v>
      </c>
      <c r="J29" s="200">
        <v>122099.99999999854</v>
      </c>
      <c r="K29" s="200">
        <v>19485</v>
      </c>
      <c r="L29" s="200">
        <v>69900</v>
      </c>
      <c r="M29" s="200">
        <v>0</v>
      </c>
      <c r="N29" s="200">
        <v>667900</v>
      </c>
      <c r="O29" s="200">
        <v>88000</v>
      </c>
      <c r="P29" s="200">
        <v>14730500</v>
      </c>
      <c r="Q29" s="200">
        <v>0</v>
      </c>
      <c r="R29" s="200">
        <v>0</v>
      </c>
      <c r="S29" s="200">
        <v>0</v>
      </c>
      <c r="T29" s="200">
        <v>44800</v>
      </c>
      <c r="U29" s="200">
        <v>837900</v>
      </c>
      <c r="V29" s="201">
        <v>378500</v>
      </c>
      <c r="W29" s="192"/>
      <c r="X29" s="192"/>
      <c r="Y29" s="192"/>
      <c r="Z29" s="192"/>
      <c r="AA29" s="192"/>
      <c r="AB29" s="192"/>
      <c r="AC29" s="192"/>
      <c r="AD29" s="192"/>
      <c r="AE29" s="192"/>
      <c r="AF29" s="192"/>
      <c r="AG29" s="192"/>
      <c r="AH29" s="192"/>
      <c r="AI29" s="192"/>
      <c r="AJ29" s="192"/>
    </row>
    <row r="30" spans="2:42" ht="31.2">
      <c r="B30" s="139" t="s">
        <v>145</v>
      </c>
      <c r="C30" s="159" t="s">
        <v>146</v>
      </c>
      <c r="D30" s="12" t="s">
        <v>361</v>
      </c>
      <c r="E30" s="16"/>
      <c r="F30" s="21"/>
      <c r="G30" s="25">
        <v>0</v>
      </c>
      <c r="H30" s="199">
        <v>0</v>
      </c>
      <c r="I30" s="190">
        <v>0</v>
      </c>
      <c r="J30" s="190">
        <v>0</v>
      </c>
      <c r="K30" s="190">
        <v>0</v>
      </c>
      <c r="L30" s="190">
        <v>0</v>
      </c>
      <c r="M30" s="190">
        <v>0</v>
      </c>
      <c r="N30" s="190">
        <v>0</v>
      </c>
      <c r="O30" s="190">
        <v>0</v>
      </c>
      <c r="P30" s="190">
        <v>0</v>
      </c>
      <c r="Q30" s="190">
        <v>0</v>
      </c>
      <c r="R30" s="190">
        <v>0</v>
      </c>
      <c r="S30" s="190">
        <v>0</v>
      </c>
      <c r="T30" s="190">
        <v>0</v>
      </c>
      <c r="U30" s="190">
        <v>0</v>
      </c>
      <c r="V30" s="191">
        <v>0</v>
      </c>
      <c r="W30" s="192"/>
      <c r="X30" s="192"/>
      <c r="Y30" s="192"/>
      <c r="Z30" s="192"/>
      <c r="AA30" s="192"/>
      <c r="AB30" s="192"/>
      <c r="AC30" s="192"/>
      <c r="AD30" s="192"/>
      <c r="AE30" s="192"/>
      <c r="AF30" s="192"/>
      <c r="AG30" s="192"/>
      <c r="AH30" s="192"/>
      <c r="AI30" s="192"/>
      <c r="AJ30" s="192"/>
    </row>
    <row r="31" spans="2:42" ht="31.2">
      <c r="B31" s="138" t="s">
        <v>147</v>
      </c>
      <c r="C31" s="155" t="s">
        <v>148</v>
      </c>
      <c r="D31" s="3"/>
      <c r="E31" s="16"/>
      <c r="F31" s="21"/>
      <c r="G31" s="25">
        <v>0</v>
      </c>
      <c r="H31" s="199"/>
      <c r="I31" s="190">
        <v>0</v>
      </c>
      <c r="J31" s="190">
        <v>0</v>
      </c>
      <c r="K31" s="190">
        <v>0</v>
      </c>
      <c r="L31" s="190">
        <v>0</v>
      </c>
      <c r="M31" s="190">
        <v>0</v>
      </c>
      <c r="N31" s="190">
        <v>0</v>
      </c>
      <c r="O31" s="190">
        <v>0</v>
      </c>
      <c r="P31" s="190">
        <v>0</v>
      </c>
      <c r="Q31" s="190">
        <v>0</v>
      </c>
      <c r="R31" s="190">
        <v>0</v>
      </c>
      <c r="S31" s="190">
        <v>0</v>
      </c>
      <c r="T31" s="190">
        <v>0</v>
      </c>
      <c r="U31" s="190">
        <v>0</v>
      </c>
      <c r="V31" s="191">
        <v>0</v>
      </c>
      <c r="W31" s="192"/>
      <c r="X31" s="192"/>
      <c r="Y31" s="192"/>
      <c r="Z31" s="192"/>
      <c r="AA31" s="192"/>
      <c r="AB31" s="192"/>
      <c r="AC31" s="192"/>
      <c r="AD31" s="192"/>
      <c r="AE31" s="192"/>
      <c r="AF31" s="192"/>
      <c r="AG31" s="192"/>
      <c r="AH31" s="192"/>
      <c r="AI31" s="192"/>
      <c r="AJ31" s="192"/>
    </row>
    <row r="32" spans="2:42" ht="31.2">
      <c r="B32" s="139" t="s">
        <v>149</v>
      </c>
      <c r="C32" s="157" t="s">
        <v>150</v>
      </c>
      <c r="D32" s="12" t="s">
        <v>314</v>
      </c>
      <c r="E32" t="s">
        <v>419</v>
      </c>
      <c r="F32" s="186" t="s">
        <v>471</v>
      </c>
      <c r="G32" s="203">
        <v>114201000</v>
      </c>
      <c r="H32" s="199">
        <v>114201000</v>
      </c>
      <c r="I32" s="200">
        <v>117900</v>
      </c>
      <c r="J32" s="200">
        <v>1134000</v>
      </c>
      <c r="K32" s="200">
        <v>15282300</v>
      </c>
      <c r="L32" s="200">
        <v>34512000</v>
      </c>
      <c r="M32" s="200">
        <v>11069700</v>
      </c>
      <c r="N32" s="200">
        <v>261800</v>
      </c>
      <c r="O32" s="200">
        <v>3560400</v>
      </c>
      <c r="P32" s="200">
        <v>11086400</v>
      </c>
      <c r="Q32" s="200">
        <v>0</v>
      </c>
      <c r="R32" s="200">
        <v>15599600</v>
      </c>
      <c r="S32" s="200">
        <v>0</v>
      </c>
      <c r="T32" s="200">
        <v>16729400.000000002</v>
      </c>
      <c r="U32" s="200">
        <v>0</v>
      </c>
      <c r="V32" s="201">
        <v>4847500</v>
      </c>
      <c r="W32" s="192"/>
      <c r="X32" s="192"/>
      <c r="Y32" s="192"/>
      <c r="Z32" s="192"/>
      <c r="AA32" s="192"/>
      <c r="AB32" s="192"/>
      <c r="AC32" s="192"/>
      <c r="AD32" s="192"/>
      <c r="AE32" s="192"/>
      <c r="AF32" s="192"/>
      <c r="AG32" s="192"/>
      <c r="AH32" s="192"/>
      <c r="AI32" s="192"/>
      <c r="AJ32" s="192"/>
    </row>
    <row r="33" spans="2:36" ht="31.2">
      <c r="B33" s="139" t="s">
        <v>149</v>
      </c>
      <c r="C33" s="157" t="s">
        <v>150</v>
      </c>
      <c r="D33" s="12" t="s">
        <v>314</v>
      </c>
      <c r="E33" t="s">
        <v>420</v>
      </c>
      <c r="F33" s="186" t="s">
        <v>471</v>
      </c>
      <c r="G33" s="203">
        <v>39458299.999999993</v>
      </c>
      <c r="H33" s="199">
        <v>39458300</v>
      </c>
      <c r="I33" s="200">
        <v>27763200</v>
      </c>
      <c r="J33" s="200">
        <v>348500</v>
      </c>
      <c r="K33" s="200">
        <v>2938800</v>
      </c>
      <c r="L33" s="200">
        <v>1362800</v>
      </c>
      <c r="M33" s="200">
        <v>772400</v>
      </c>
      <c r="N33" s="200">
        <v>185700</v>
      </c>
      <c r="O33" s="200">
        <v>1153800</v>
      </c>
      <c r="P33" s="200">
        <v>854700</v>
      </c>
      <c r="Q33" s="200">
        <v>0</v>
      </c>
      <c r="R33" s="200">
        <v>1678300</v>
      </c>
      <c r="S33" s="200">
        <v>223200</v>
      </c>
      <c r="T33" s="200">
        <v>1250100</v>
      </c>
      <c r="U33" s="200">
        <v>0</v>
      </c>
      <c r="V33" s="201">
        <v>926800</v>
      </c>
      <c r="W33" s="192"/>
      <c r="X33" s="192"/>
      <c r="Y33" s="192"/>
      <c r="Z33" s="192"/>
      <c r="AA33" s="192"/>
      <c r="AB33" s="192"/>
      <c r="AC33" s="192"/>
      <c r="AD33" s="192"/>
      <c r="AE33" s="192"/>
      <c r="AF33" s="192"/>
      <c r="AG33" s="192"/>
      <c r="AH33" s="192"/>
      <c r="AI33" s="192"/>
      <c r="AJ33" s="192"/>
    </row>
    <row r="34" spans="2:36">
      <c r="B34" s="139" t="s">
        <v>151</v>
      </c>
      <c r="C34" s="157" t="s">
        <v>152</v>
      </c>
      <c r="D34" s="12" t="s">
        <v>361</v>
      </c>
      <c r="E34" s="16"/>
      <c r="F34" s="21"/>
      <c r="G34" s="25">
        <v>0</v>
      </c>
      <c r="H34" s="199">
        <v>0</v>
      </c>
      <c r="I34" s="190">
        <v>0</v>
      </c>
      <c r="J34" s="190">
        <v>0</v>
      </c>
      <c r="K34" s="190">
        <v>0</v>
      </c>
      <c r="L34" s="190">
        <v>0</v>
      </c>
      <c r="M34" s="190">
        <v>0</v>
      </c>
      <c r="N34" s="190">
        <v>0</v>
      </c>
      <c r="O34" s="190">
        <v>0</v>
      </c>
      <c r="P34" s="190">
        <v>0</v>
      </c>
      <c r="Q34" s="190">
        <v>0</v>
      </c>
      <c r="R34" s="190">
        <v>0</v>
      </c>
      <c r="S34" s="190">
        <v>0</v>
      </c>
      <c r="T34" s="190">
        <v>0</v>
      </c>
      <c r="U34" s="190">
        <v>0</v>
      </c>
      <c r="V34" s="191">
        <v>0</v>
      </c>
      <c r="W34" s="192"/>
      <c r="X34" s="192"/>
      <c r="Y34" s="192"/>
      <c r="Z34" s="192"/>
      <c r="AA34" s="192"/>
      <c r="AB34" s="192"/>
      <c r="AC34" s="192"/>
      <c r="AD34" s="192"/>
      <c r="AE34" s="192"/>
      <c r="AF34" s="192"/>
      <c r="AG34" s="192"/>
      <c r="AH34" s="192"/>
      <c r="AI34" s="192"/>
      <c r="AJ34" s="192"/>
    </row>
    <row r="35" spans="2:36" ht="46.8">
      <c r="B35" s="139" t="s">
        <v>153</v>
      </c>
      <c r="C35" s="157" t="s">
        <v>154</v>
      </c>
      <c r="D35" s="12" t="s">
        <v>361</v>
      </c>
      <c r="E35" s="16"/>
      <c r="F35" s="21"/>
      <c r="G35" s="25">
        <v>0</v>
      </c>
      <c r="H35" s="199">
        <v>0</v>
      </c>
      <c r="I35" s="190">
        <v>0</v>
      </c>
      <c r="J35" s="190">
        <v>0</v>
      </c>
      <c r="K35" s="190">
        <v>0</v>
      </c>
      <c r="L35" s="190">
        <v>0</v>
      </c>
      <c r="M35" s="190">
        <v>0</v>
      </c>
      <c r="N35" s="190">
        <v>0</v>
      </c>
      <c r="O35" s="190">
        <v>0</v>
      </c>
      <c r="P35" s="190">
        <v>0</v>
      </c>
      <c r="Q35" s="190">
        <v>0</v>
      </c>
      <c r="R35" s="190">
        <v>0</v>
      </c>
      <c r="S35" s="190">
        <v>0</v>
      </c>
      <c r="T35" s="190">
        <v>0</v>
      </c>
      <c r="U35" s="190">
        <v>0</v>
      </c>
      <c r="V35" s="191">
        <v>0</v>
      </c>
      <c r="W35" s="192"/>
      <c r="X35" s="192"/>
      <c r="Y35" s="192"/>
      <c r="Z35" s="192"/>
      <c r="AA35" s="192"/>
      <c r="AB35" s="192"/>
      <c r="AC35" s="192"/>
      <c r="AD35" s="192"/>
      <c r="AE35" s="192"/>
      <c r="AF35" s="192"/>
      <c r="AG35" s="192"/>
      <c r="AH35" s="192"/>
      <c r="AI35" s="192"/>
      <c r="AJ35" s="192"/>
    </row>
    <row r="36" spans="2:36" ht="46.8">
      <c r="B36" s="139" t="s">
        <v>155</v>
      </c>
      <c r="C36" s="156" t="s">
        <v>156</v>
      </c>
      <c r="D36" s="12" t="s">
        <v>417</v>
      </c>
      <c r="E36" t="s">
        <v>440</v>
      </c>
      <c r="F36" t="s">
        <v>432</v>
      </c>
      <c r="G36" s="203">
        <v>591990800</v>
      </c>
      <c r="H36" s="199">
        <v>591990800</v>
      </c>
      <c r="I36" s="200">
        <v>429059300.00000006</v>
      </c>
      <c r="J36" s="200">
        <v>0</v>
      </c>
      <c r="K36" s="200">
        <v>32848400</v>
      </c>
      <c r="L36" s="200">
        <v>0</v>
      </c>
      <c r="M36" s="200">
        <v>0</v>
      </c>
      <c r="N36" s="200">
        <v>0</v>
      </c>
      <c r="O36" s="200">
        <v>0</v>
      </c>
      <c r="P36" s="200">
        <v>113656000</v>
      </c>
      <c r="Q36" s="200">
        <v>0</v>
      </c>
      <c r="R36" s="200">
        <v>16427099.999999998</v>
      </c>
      <c r="S36" s="200">
        <v>0</v>
      </c>
      <c r="T36" s="200">
        <v>0</v>
      </c>
      <c r="U36" s="200">
        <v>0</v>
      </c>
      <c r="V36" s="201">
        <v>0</v>
      </c>
      <c r="W36" s="192"/>
      <c r="X36" s="192"/>
      <c r="Y36" s="192"/>
      <c r="Z36" s="192"/>
      <c r="AA36" s="192"/>
      <c r="AB36" s="192"/>
      <c r="AC36" s="192"/>
      <c r="AD36" s="192"/>
      <c r="AE36" s="192"/>
      <c r="AF36" s="192"/>
      <c r="AG36" s="192"/>
      <c r="AH36" s="192"/>
      <c r="AI36" s="192"/>
      <c r="AJ36" s="192"/>
    </row>
    <row r="37" spans="2:36">
      <c r="B37" s="141"/>
      <c r="C37" s="151"/>
      <c r="D37" s="3"/>
      <c r="E37" s="16"/>
      <c r="F37" s="21"/>
      <c r="G37" s="25"/>
      <c r="H37" s="199"/>
      <c r="I37" s="190"/>
      <c r="J37" s="190"/>
      <c r="K37" s="190"/>
      <c r="L37" s="190"/>
      <c r="M37" s="190"/>
      <c r="N37" s="190"/>
      <c r="O37" s="190"/>
      <c r="P37" s="190"/>
      <c r="Q37" s="190"/>
      <c r="R37" s="190"/>
      <c r="S37" s="190"/>
      <c r="T37" s="190"/>
      <c r="U37" s="190"/>
      <c r="V37" s="191"/>
      <c r="W37" s="192"/>
      <c r="X37" s="192"/>
      <c r="Y37" s="192"/>
      <c r="Z37" s="192"/>
      <c r="AA37" s="192"/>
      <c r="AB37" s="192"/>
      <c r="AC37" s="192"/>
      <c r="AD37" s="192"/>
      <c r="AE37" s="192"/>
      <c r="AF37" s="192"/>
      <c r="AG37" s="192"/>
      <c r="AH37" s="192"/>
      <c r="AI37" s="192"/>
      <c r="AJ37" s="192"/>
    </row>
    <row r="38" spans="2:36">
      <c r="B38" s="142" t="s">
        <v>157</v>
      </c>
      <c r="C38" s="150" t="s">
        <v>158</v>
      </c>
      <c r="D38" s="2"/>
      <c r="E38" s="16"/>
      <c r="F38" s="21"/>
      <c r="G38" s="25">
        <v>0</v>
      </c>
      <c r="H38" s="199"/>
      <c r="I38" s="190">
        <v>0</v>
      </c>
      <c r="J38" s="190">
        <v>0</v>
      </c>
      <c r="K38" s="190">
        <v>0</v>
      </c>
      <c r="L38" s="190">
        <v>0</v>
      </c>
      <c r="M38" s="190">
        <v>0</v>
      </c>
      <c r="N38" s="190">
        <v>0</v>
      </c>
      <c r="O38" s="190">
        <v>0</v>
      </c>
      <c r="P38" s="190">
        <v>0</v>
      </c>
      <c r="Q38" s="190">
        <v>0</v>
      </c>
      <c r="R38" s="190">
        <v>0</v>
      </c>
      <c r="S38" s="190">
        <v>0</v>
      </c>
      <c r="T38" s="190">
        <v>0</v>
      </c>
      <c r="U38" s="190">
        <v>0</v>
      </c>
      <c r="V38" s="191">
        <v>0</v>
      </c>
      <c r="W38" s="192"/>
      <c r="X38" s="192"/>
      <c r="Y38" s="192"/>
      <c r="Z38" s="192"/>
      <c r="AA38" s="192"/>
      <c r="AB38" s="192"/>
      <c r="AC38" s="192"/>
      <c r="AD38" s="192"/>
      <c r="AE38" s="192"/>
      <c r="AF38" s="192"/>
      <c r="AG38" s="192"/>
      <c r="AH38" s="192"/>
      <c r="AI38" s="192"/>
      <c r="AJ38" s="192"/>
    </row>
    <row r="39" spans="2:36" ht="31.2">
      <c r="B39" s="139" t="s">
        <v>159</v>
      </c>
      <c r="C39" s="156" t="s">
        <v>160</v>
      </c>
      <c r="D39" s="12" t="s">
        <v>314</v>
      </c>
      <c r="E39" t="s">
        <v>409</v>
      </c>
      <c r="F39" s="21" t="s">
        <v>410</v>
      </c>
      <c r="G39" s="203">
        <v>2149543775.2319999</v>
      </c>
      <c r="H39" s="199">
        <v>1991104700</v>
      </c>
      <c r="I39" s="200">
        <v>1257023000</v>
      </c>
      <c r="J39" s="200">
        <v>104646299.99999999</v>
      </c>
      <c r="K39" s="200">
        <v>85298000</v>
      </c>
      <c r="L39" s="200">
        <v>31547000</v>
      </c>
      <c r="M39" s="200">
        <v>47999500</v>
      </c>
      <c r="N39" s="200">
        <v>42253900</v>
      </c>
      <c r="O39" s="200">
        <v>2545100</v>
      </c>
      <c r="P39" s="200">
        <v>150993000</v>
      </c>
      <c r="Q39" s="200">
        <v>479200</v>
      </c>
      <c r="R39" s="200">
        <v>12728200</v>
      </c>
      <c r="S39" s="200">
        <v>196569600</v>
      </c>
      <c r="T39" s="200">
        <v>433800</v>
      </c>
      <c r="U39" s="200">
        <v>10429000</v>
      </c>
      <c r="V39" s="201">
        <v>48159100</v>
      </c>
      <c r="W39" s="192"/>
      <c r="X39" s="192"/>
      <c r="Y39" s="192"/>
      <c r="Z39" s="192"/>
      <c r="AA39" s="192"/>
      <c r="AB39" s="192"/>
      <c r="AC39" s="192"/>
      <c r="AD39" s="192"/>
      <c r="AE39" s="192"/>
      <c r="AF39" s="192"/>
      <c r="AG39" s="192"/>
      <c r="AH39" s="192"/>
      <c r="AI39" s="192"/>
      <c r="AJ39" s="192"/>
    </row>
    <row r="40" spans="2:36">
      <c r="B40" s="141"/>
      <c r="C40" s="152"/>
      <c r="D40" s="3"/>
      <c r="E40" s="16"/>
      <c r="F40" s="21"/>
      <c r="G40" s="25"/>
      <c r="H40" s="199"/>
      <c r="I40" s="190"/>
      <c r="J40" s="190"/>
      <c r="K40" s="190"/>
      <c r="L40" s="190"/>
      <c r="M40" s="190"/>
      <c r="N40" s="190"/>
      <c r="O40" s="190"/>
      <c r="P40" s="190"/>
      <c r="Q40" s="190"/>
      <c r="R40" s="190"/>
      <c r="S40" s="190"/>
      <c r="T40" s="190"/>
      <c r="U40" s="190"/>
      <c r="V40" s="191"/>
      <c r="W40" s="192"/>
      <c r="X40" s="192"/>
      <c r="Y40" s="192"/>
      <c r="Z40" s="192"/>
      <c r="AA40" s="192"/>
      <c r="AB40" s="192"/>
      <c r="AC40" s="192"/>
      <c r="AD40" s="192"/>
      <c r="AE40" s="192"/>
      <c r="AF40" s="192"/>
      <c r="AG40" s="192"/>
      <c r="AH40" s="192"/>
      <c r="AI40" s="192"/>
      <c r="AJ40" s="192"/>
    </row>
    <row r="41" spans="2:36">
      <c r="B41" s="142" t="s">
        <v>161</v>
      </c>
      <c r="C41" s="150" t="s">
        <v>0</v>
      </c>
      <c r="D41" s="3"/>
      <c r="E41" s="16"/>
      <c r="F41" s="21"/>
      <c r="G41" s="25">
        <v>0</v>
      </c>
      <c r="H41" s="199"/>
      <c r="I41" s="190">
        <v>0</v>
      </c>
      <c r="J41" s="190">
        <v>0</v>
      </c>
      <c r="K41" s="190">
        <v>0</v>
      </c>
      <c r="L41" s="190">
        <v>0</v>
      </c>
      <c r="M41" s="190">
        <v>0</v>
      </c>
      <c r="N41" s="190">
        <v>0</v>
      </c>
      <c r="O41" s="190">
        <v>0</v>
      </c>
      <c r="P41" s="190">
        <v>0</v>
      </c>
      <c r="Q41" s="190">
        <v>0</v>
      </c>
      <c r="R41" s="190">
        <v>0</v>
      </c>
      <c r="S41" s="190">
        <v>0</v>
      </c>
      <c r="T41" s="190">
        <v>0</v>
      </c>
      <c r="U41" s="190">
        <v>0</v>
      </c>
      <c r="V41" s="191">
        <v>0</v>
      </c>
      <c r="W41" s="192"/>
      <c r="X41" s="192"/>
      <c r="Y41" s="192"/>
      <c r="Z41" s="192"/>
      <c r="AA41" s="192"/>
      <c r="AB41" s="192"/>
      <c r="AC41" s="192"/>
      <c r="AD41" s="192"/>
      <c r="AE41" s="192"/>
      <c r="AF41" s="192"/>
      <c r="AG41" s="192"/>
      <c r="AH41" s="192"/>
      <c r="AI41" s="192"/>
      <c r="AJ41" s="192"/>
    </row>
    <row r="42" spans="2:36">
      <c r="B42" s="140" t="s">
        <v>162</v>
      </c>
      <c r="C42" s="155" t="s">
        <v>163</v>
      </c>
      <c r="D42" s="3"/>
      <c r="E42" s="16"/>
      <c r="F42" s="21"/>
      <c r="G42" s="25">
        <v>0</v>
      </c>
      <c r="H42" s="199"/>
      <c r="I42" s="190">
        <v>0</v>
      </c>
      <c r="J42" s="190">
        <v>0</v>
      </c>
      <c r="K42" s="190">
        <v>0</v>
      </c>
      <c r="L42" s="190">
        <v>0</v>
      </c>
      <c r="M42" s="190">
        <v>0</v>
      </c>
      <c r="N42" s="190">
        <v>0</v>
      </c>
      <c r="O42" s="190">
        <v>0</v>
      </c>
      <c r="P42" s="190">
        <v>0</v>
      </c>
      <c r="Q42" s="190">
        <v>0</v>
      </c>
      <c r="R42" s="190">
        <v>0</v>
      </c>
      <c r="S42" s="190">
        <v>0</v>
      </c>
      <c r="T42" s="190">
        <v>0</v>
      </c>
      <c r="U42" s="190">
        <v>0</v>
      </c>
      <c r="V42" s="191">
        <v>0</v>
      </c>
      <c r="W42" s="192"/>
      <c r="X42" s="192"/>
      <c r="Y42" s="192"/>
      <c r="Z42" s="192"/>
      <c r="AA42" s="192"/>
      <c r="AB42" s="192"/>
      <c r="AC42" s="192"/>
      <c r="AD42" s="192"/>
      <c r="AE42" s="192"/>
      <c r="AF42" s="192"/>
      <c r="AG42" s="192"/>
      <c r="AH42" s="192"/>
      <c r="AI42" s="192"/>
      <c r="AJ42" s="192"/>
    </row>
    <row r="43" spans="2:36">
      <c r="B43" s="140" t="s">
        <v>164</v>
      </c>
      <c r="C43" s="158" t="s">
        <v>165</v>
      </c>
      <c r="D43" s="3"/>
      <c r="E43" s="16"/>
      <c r="F43" s="21"/>
      <c r="G43" s="25">
        <v>0</v>
      </c>
      <c r="H43" s="199"/>
      <c r="I43" s="190">
        <v>0</v>
      </c>
      <c r="J43" s="190">
        <v>0</v>
      </c>
      <c r="K43" s="190">
        <v>0</v>
      </c>
      <c r="L43" s="190">
        <v>0</v>
      </c>
      <c r="M43" s="190">
        <v>0</v>
      </c>
      <c r="N43" s="190">
        <v>0</v>
      </c>
      <c r="O43" s="190">
        <v>0</v>
      </c>
      <c r="P43" s="190">
        <v>0</v>
      </c>
      <c r="Q43" s="190">
        <v>0</v>
      </c>
      <c r="R43" s="190">
        <v>0</v>
      </c>
      <c r="S43" s="190">
        <v>0</v>
      </c>
      <c r="T43" s="190">
        <v>0</v>
      </c>
      <c r="U43" s="190">
        <v>0</v>
      </c>
      <c r="V43" s="191">
        <v>0</v>
      </c>
      <c r="W43" s="192"/>
      <c r="X43" s="192"/>
      <c r="Y43" s="192"/>
      <c r="Z43" s="192"/>
      <c r="AA43" s="192"/>
      <c r="AB43" s="192"/>
      <c r="AC43" s="192"/>
      <c r="AD43" s="192"/>
      <c r="AE43" s="192"/>
      <c r="AF43" s="192"/>
      <c r="AG43" s="192"/>
      <c r="AH43" s="192"/>
      <c r="AI43" s="192"/>
      <c r="AJ43" s="192"/>
    </row>
    <row r="44" spans="2:36" ht="31.2">
      <c r="B44" s="139" t="s">
        <v>166</v>
      </c>
      <c r="C44" s="159" t="s">
        <v>167</v>
      </c>
      <c r="D44" s="12" t="s">
        <v>314</v>
      </c>
      <c r="E44" t="s">
        <v>445</v>
      </c>
      <c r="F44" s="186" t="s">
        <v>426</v>
      </c>
      <c r="G44" s="25">
        <v>0</v>
      </c>
      <c r="H44" s="199">
        <v>0</v>
      </c>
      <c r="I44" s="190">
        <v>0</v>
      </c>
      <c r="J44" s="190">
        <v>0</v>
      </c>
      <c r="K44" s="190">
        <v>0</v>
      </c>
      <c r="L44" s="190">
        <v>0</v>
      </c>
      <c r="M44" s="190">
        <v>0</v>
      </c>
      <c r="N44" s="190">
        <v>0</v>
      </c>
      <c r="O44" s="190">
        <v>0</v>
      </c>
      <c r="P44" s="190">
        <v>0</v>
      </c>
      <c r="Q44" s="190">
        <v>0</v>
      </c>
      <c r="R44" s="190">
        <v>0</v>
      </c>
      <c r="S44" s="190">
        <v>0</v>
      </c>
      <c r="T44" s="190">
        <v>0</v>
      </c>
      <c r="U44" s="190">
        <v>0</v>
      </c>
      <c r="V44" s="191">
        <v>0</v>
      </c>
      <c r="W44" s="192"/>
      <c r="X44" s="192"/>
      <c r="Y44" s="192"/>
      <c r="Z44" s="192"/>
      <c r="AA44" s="192"/>
      <c r="AB44" s="192"/>
      <c r="AC44" s="192"/>
      <c r="AD44" s="192"/>
      <c r="AE44" s="192"/>
      <c r="AF44" s="192"/>
      <c r="AG44" s="192"/>
      <c r="AH44" s="192"/>
      <c r="AI44" s="192"/>
      <c r="AJ44" s="192"/>
    </row>
    <row r="45" spans="2:36" ht="62.4">
      <c r="B45" s="139" t="s">
        <v>168</v>
      </c>
      <c r="C45" s="159" t="s">
        <v>169</v>
      </c>
      <c r="D45" s="12" t="s">
        <v>314</v>
      </c>
      <c r="E45" t="s">
        <v>425</v>
      </c>
      <c r="F45" s="186" t="s">
        <v>426</v>
      </c>
      <c r="G45" s="203">
        <v>269429200</v>
      </c>
      <c r="H45" s="199">
        <v>269429200</v>
      </c>
      <c r="I45" s="200">
        <v>0</v>
      </c>
      <c r="J45" s="200">
        <v>186700000</v>
      </c>
      <c r="K45" s="200">
        <v>0</v>
      </c>
      <c r="L45" s="200">
        <v>0</v>
      </c>
      <c r="M45" s="200">
        <v>0</v>
      </c>
      <c r="N45" s="200">
        <v>0</v>
      </c>
      <c r="O45" s="200">
        <v>0</v>
      </c>
      <c r="P45" s="200">
        <v>0</v>
      </c>
      <c r="Q45" s="200">
        <v>0</v>
      </c>
      <c r="R45" s="200">
        <v>0</v>
      </c>
      <c r="S45" s="200">
        <v>82729200</v>
      </c>
      <c r="T45" s="200">
        <v>0</v>
      </c>
      <c r="U45" s="200">
        <v>0</v>
      </c>
      <c r="V45" s="201">
        <v>0</v>
      </c>
      <c r="W45" s="192"/>
      <c r="X45" s="192"/>
      <c r="Y45" s="192"/>
      <c r="Z45" s="192"/>
      <c r="AA45" s="192"/>
      <c r="AB45" s="192"/>
      <c r="AC45" s="192"/>
      <c r="AD45" s="192"/>
      <c r="AE45" s="192"/>
      <c r="AF45" s="192"/>
      <c r="AG45" s="192"/>
      <c r="AH45" s="192"/>
      <c r="AI45" s="192"/>
      <c r="AJ45" s="192"/>
    </row>
    <row r="46" spans="2:36" ht="46.8">
      <c r="B46" s="139" t="s">
        <v>170</v>
      </c>
      <c r="C46" s="157" t="s">
        <v>171</v>
      </c>
      <c r="D46" s="12" t="s">
        <v>361</v>
      </c>
      <c r="E46" s="16"/>
      <c r="F46" s="21"/>
      <c r="G46" s="25">
        <v>0</v>
      </c>
      <c r="H46" s="199">
        <v>0</v>
      </c>
      <c r="I46" s="190">
        <v>0</v>
      </c>
      <c r="J46" s="190">
        <v>0</v>
      </c>
      <c r="K46" s="190">
        <v>0</v>
      </c>
      <c r="L46" s="190">
        <v>0</v>
      </c>
      <c r="M46" s="190">
        <v>0</v>
      </c>
      <c r="N46" s="190">
        <v>0</v>
      </c>
      <c r="O46" s="190">
        <v>0</v>
      </c>
      <c r="P46" s="190">
        <v>0</v>
      </c>
      <c r="Q46" s="190">
        <v>0</v>
      </c>
      <c r="R46" s="190">
        <v>0</v>
      </c>
      <c r="S46" s="190">
        <v>0</v>
      </c>
      <c r="T46" s="190">
        <v>0</v>
      </c>
      <c r="U46" s="190">
        <v>0</v>
      </c>
      <c r="V46" s="191">
        <v>0</v>
      </c>
      <c r="W46" s="192"/>
      <c r="X46" s="192"/>
      <c r="Y46" s="192"/>
      <c r="Z46" s="192"/>
      <c r="AA46" s="192"/>
      <c r="AB46" s="192"/>
      <c r="AC46" s="192"/>
      <c r="AD46" s="192"/>
      <c r="AE46" s="192"/>
      <c r="AF46" s="192"/>
      <c r="AG46" s="192"/>
      <c r="AH46" s="192"/>
      <c r="AI46" s="192"/>
      <c r="AJ46" s="192"/>
    </row>
    <row r="47" spans="2:36">
      <c r="B47" s="140" t="s">
        <v>172</v>
      </c>
      <c r="C47" s="158" t="s">
        <v>173</v>
      </c>
      <c r="D47" s="2"/>
      <c r="E47" s="16"/>
      <c r="F47" s="21"/>
      <c r="G47" s="25">
        <v>0</v>
      </c>
      <c r="H47" s="199"/>
      <c r="I47" s="190">
        <v>0</v>
      </c>
      <c r="J47" s="190">
        <v>0</v>
      </c>
      <c r="K47" s="190">
        <v>0</v>
      </c>
      <c r="L47" s="190">
        <v>0</v>
      </c>
      <c r="M47" s="190">
        <v>0</v>
      </c>
      <c r="N47" s="190">
        <v>0</v>
      </c>
      <c r="O47" s="190">
        <v>0</v>
      </c>
      <c r="P47" s="190">
        <v>0</v>
      </c>
      <c r="Q47" s="190">
        <v>0</v>
      </c>
      <c r="R47" s="190">
        <v>0</v>
      </c>
      <c r="S47" s="190">
        <v>0</v>
      </c>
      <c r="T47" s="190">
        <v>0</v>
      </c>
      <c r="U47" s="190">
        <v>0</v>
      </c>
      <c r="V47" s="191">
        <v>0</v>
      </c>
      <c r="W47" s="192"/>
      <c r="X47" s="192"/>
      <c r="Y47" s="192"/>
      <c r="Z47" s="192"/>
      <c r="AA47" s="192"/>
      <c r="AB47" s="192"/>
      <c r="AC47" s="192"/>
      <c r="AD47" s="192"/>
      <c r="AE47" s="192"/>
      <c r="AF47" s="192"/>
      <c r="AG47" s="192"/>
      <c r="AH47" s="192"/>
      <c r="AI47" s="192"/>
      <c r="AJ47" s="192"/>
    </row>
    <row r="48" spans="2:36">
      <c r="B48" s="139" t="s">
        <v>174</v>
      </c>
      <c r="C48" s="159" t="s">
        <v>175</v>
      </c>
      <c r="D48" s="12" t="s">
        <v>314</v>
      </c>
      <c r="E48" t="s">
        <v>423</v>
      </c>
      <c r="F48" s="21" t="s">
        <v>379</v>
      </c>
      <c r="G48" s="203">
        <v>572497229.59000003</v>
      </c>
      <c r="H48" s="199">
        <v>490266428.39999998</v>
      </c>
      <c r="I48" s="200">
        <v>0</v>
      </c>
      <c r="J48" s="200">
        <v>17687200</v>
      </c>
      <c r="K48" s="200">
        <v>80283911.920000002</v>
      </c>
      <c r="L48" s="200">
        <v>0</v>
      </c>
      <c r="M48" s="200">
        <v>647388</v>
      </c>
      <c r="N48" s="200">
        <v>20065052.48</v>
      </c>
      <c r="O48" s="200">
        <v>7421400</v>
      </c>
      <c r="P48" s="200">
        <v>245967200</v>
      </c>
      <c r="Q48" s="200">
        <v>0</v>
      </c>
      <c r="R48" s="200">
        <v>0</v>
      </c>
      <c r="S48" s="200">
        <v>47379400</v>
      </c>
      <c r="T48" s="200">
        <v>1002291</v>
      </c>
      <c r="U48" s="200">
        <v>4021285</v>
      </c>
      <c r="V48" s="201">
        <v>65791300</v>
      </c>
      <c r="W48" s="192"/>
      <c r="X48" s="192"/>
      <c r="Y48" s="192"/>
      <c r="Z48" s="192"/>
      <c r="AA48" s="192"/>
      <c r="AB48" s="192"/>
      <c r="AC48" s="192"/>
      <c r="AD48" s="192"/>
      <c r="AE48" s="192"/>
      <c r="AF48" s="192"/>
      <c r="AG48" s="192"/>
      <c r="AH48" s="192"/>
      <c r="AI48" s="192"/>
      <c r="AJ48" s="192"/>
    </row>
    <row r="49" spans="2:36">
      <c r="B49" s="139" t="s">
        <v>176</v>
      </c>
      <c r="C49" s="159" t="s">
        <v>177</v>
      </c>
      <c r="D49" s="12" t="s">
        <v>314</v>
      </c>
      <c r="E49" t="s">
        <v>422</v>
      </c>
      <c r="F49" s="21" t="s">
        <v>379</v>
      </c>
      <c r="G49" s="203">
        <v>256103480.88999999</v>
      </c>
      <c r="H49" s="199">
        <v>56168985.310000002</v>
      </c>
      <c r="I49" s="200">
        <v>0</v>
      </c>
      <c r="J49" s="200">
        <v>0</v>
      </c>
      <c r="K49" s="200">
        <v>0</v>
      </c>
      <c r="L49" s="200">
        <v>0</v>
      </c>
      <c r="M49" s="200">
        <v>0</v>
      </c>
      <c r="N49" s="200">
        <v>10252085.310000001</v>
      </c>
      <c r="O49" s="200">
        <v>29160700</v>
      </c>
      <c r="P49" s="200">
        <v>48200</v>
      </c>
      <c r="Q49" s="200">
        <v>0</v>
      </c>
      <c r="R49" s="200">
        <v>16708000</v>
      </c>
      <c r="S49" s="200">
        <v>0</v>
      </c>
      <c r="T49" s="200">
        <v>0</v>
      </c>
      <c r="U49" s="200">
        <v>0</v>
      </c>
      <c r="V49" s="201">
        <v>0</v>
      </c>
      <c r="W49" s="192"/>
      <c r="X49" s="192"/>
      <c r="Y49" s="192"/>
      <c r="Z49" s="192"/>
      <c r="AA49" s="192"/>
      <c r="AB49" s="192"/>
      <c r="AC49" s="192"/>
      <c r="AD49" s="192"/>
      <c r="AE49" s="192"/>
      <c r="AF49" s="192"/>
      <c r="AG49" s="192"/>
      <c r="AH49" s="192"/>
      <c r="AI49" s="192"/>
      <c r="AJ49" s="192"/>
    </row>
    <row r="50" spans="2:36" ht="46.8">
      <c r="B50" s="140" t="s">
        <v>287</v>
      </c>
      <c r="C50" s="160" t="s">
        <v>178</v>
      </c>
      <c r="D50" s="2"/>
      <c r="E50" s="16"/>
      <c r="F50" s="21"/>
      <c r="G50" s="25">
        <v>0</v>
      </c>
      <c r="H50" s="199"/>
      <c r="I50" s="190">
        <v>0</v>
      </c>
      <c r="J50" s="190">
        <v>0</v>
      </c>
      <c r="K50" s="190">
        <v>0</v>
      </c>
      <c r="L50" s="190">
        <v>0</v>
      </c>
      <c r="M50" s="190">
        <v>0</v>
      </c>
      <c r="N50" s="190">
        <v>0</v>
      </c>
      <c r="O50" s="190">
        <v>0</v>
      </c>
      <c r="P50" s="190">
        <v>0</v>
      </c>
      <c r="Q50" s="190">
        <v>0</v>
      </c>
      <c r="R50" s="190">
        <v>0</v>
      </c>
      <c r="S50" s="190">
        <v>0</v>
      </c>
      <c r="T50" s="190">
        <v>0</v>
      </c>
      <c r="U50" s="190">
        <v>0</v>
      </c>
      <c r="V50" s="191">
        <v>0</v>
      </c>
      <c r="W50" s="192"/>
      <c r="X50" s="192"/>
      <c r="Y50" s="192"/>
      <c r="Z50" s="192"/>
      <c r="AA50" s="192"/>
      <c r="AB50" s="192"/>
      <c r="AC50" s="192"/>
      <c r="AD50" s="192"/>
      <c r="AE50" s="192"/>
      <c r="AF50" s="192"/>
      <c r="AG50" s="192"/>
      <c r="AH50" s="192"/>
      <c r="AI50" s="192"/>
      <c r="AJ50" s="192"/>
    </row>
    <row r="51" spans="2:36" ht="62.4">
      <c r="B51" s="139" t="s">
        <v>179</v>
      </c>
      <c r="C51" s="161" t="s">
        <v>180</v>
      </c>
      <c r="D51" s="12" t="s">
        <v>361</v>
      </c>
      <c r="E51" s="16"/>
      <c r="F51" s="21"/>
      <c r="G51" s="25">
        <v>0</v>
      </c>
      <c r="H51" s="199">
        <v>0</v>
      </c>
      <c r="I51" s="190">
        <v>0</v>
      </c>
      <c r="J51" s="190">
        <v>0</v>
      </c>
      <c r="K51" s="190">
        <v>0</v>
      </c>
      <c r="L51" s="190">
        <v>0</v>
      </c>
      <c r="M51" s="190">
        <v>0</v>
      </c>
      <c r="N51" s="190">
        <v>0</v>
      </c>
      <c r="O51" s="190">
        <v>0</v>
      </c>
      <c r="P51" s="190">
        <v>0</v>
      </c>
      <c r="Q51" s="190">
        <v>0</v>
      </c>
      <c r="R51" s="190">
        <v>0</v>
      </c>
      <c r="S51" s="190">
        <v>0</v>
      </c>
      <c r="T51" s="190">
        <v>0</v>
      </c>
      <c r="U51" s="190">
        <v>0</v>
      </c>
      <c r="V51" s="191">
        <v>0</v>
      </c>
      <c r="W51" s="192"/>
      <c r="X51" s="192"/>
      <c r="Y51" s="192"/>
      <c r="Z51" s="192"/>
      <c r="AA51" s="192"/>
      <c r="AB51" s="192"/>
      <c r="AC51" s="192"/>
      <c r="AD51" s="192"/>
      <c r="AE51" s="192"/>
      <c r="AF51" s="192"/>
      <c r="AG51" s="192"/>
      <c r="AH51" s="192"/>
      <c r="AI51" s="192"/>
      <c r="AJ51" s="192"/>
    </row>
    <row r="52" spans="2:36" ht="78">
      <c r="B52" s="139" t="s">
        <v>181</v>
      </c>
      <c r="C52" s="161" t="s">
        <v>182</v>
      </c>
      <c r="D52" s="12" t="s">
        <v>361</v>
      </c>
      <c r="E52" s="16"/>
      <c r="F52" s="21"/>
      <c r="G52" s="25">
        <v>0</v>
      </c>
      <c r="H52" s="199">
        <v>0</v>
      </c>
      <c r="I52" s="190">
        <v>0</v>
      </c>
      <c r="J52" s="190">
        <v>0</v>
      </c>
      <c r="K52" s="190">
        <v>0</v>
      </c>
      <c r="L52" s="190">
        <v>0</v>
      </c>
      <c r="M52" s="190">
        <v>0</v>
      </c>
      <c r="N52" s="190">
        <v>0</v>
      </c>
      <c r="O52" s="190">
        <v>0</v>
      </c>
      <c r="P52" s="190">
        <v>0</v>
      </c>
      <c r="Q52" s="190">
        <v>0</v>
      </c>
      <c r="R52" s="190">
        <v>0</v>
      </c>
      <c r="S52" s="190">
        <v>0</v>
      </c>
      <c r="T52" s="190">
        <v>0</v>
      </c>
      <c r="U52" s="190">
        <v>0</v>
      </c>
      <c r="V52" s="191">
        <v>0</v>
      </c>
      <c r="W52" s="192"/>
      <c r="X52" s="192"/>
      <c r="Y52" s="192"/>
      <c r="Z52" s="192"/>
      <c r="AA52" s="192"/>
      <c r="AB52" s="192"/>
      <c r="AC52" s="192"/>
      <c r="AD52" s="192"/>
      <c r="AE52" s="192"/>
      <c r="AF52" s="192"/>
      <c r="AG52" s="192"/>
      <c r="AH52" s="192"/>
      <c r="AI52" s="192"/>
      <c r="AJ52" s="192"/>
    </row>
    <row r="53" spans="2:36" ht="78">
      <c r="B53" s="139" t="s">
        <v>183</v>
      </c>
      <c r="C53" s="159" t="s">
        <v>200</v>
      </c>
      <c r="D53" s="12" t="s">
        <v>314</v>
      </c>
      <c r="E53" t="s">
        <v>424</v>
      </c>
      <c r="F53" s="21" t="s">
        <v>379</v>
      </c>
      <c r="G53" s="203">
        <v>231150555.34</v>
      </c>
      <c r="H53" s="199">
        <v>55502439</v>
      </c>
      <c r="I53" s="200">
        <v>0</v>
      </c>
      <c r="J53" s="200">
        <v>0</v>
      </c>
      <c r="K53" s="200">
        <v>0</v>
      </c>
      <c r="L53" s="200">
        <v>0</v>
      </c>
      <c r="M53" s="200">
        <v>258956.00000000003</v>
      </c>
      <c r="N53" s="200">
        <v>14765400</v>
      </c>
      <c r="O53" s="200">
        <v>0</v>
      </c>
      <c r="P53" s="200">
        <v>0</v>
      </c>
      <c r="Q53" s="200">
        <v>0</v>
      </c>
      <c r="R53" s="200">
        <v>39417746</v>
      </c>
      <c r="S53" s="200">
        <v>0</v>
      </c>
      <c r="T53" s="200">
        <v>1060337</v>
      </c>
      <c r="U53" s="200">
        <v>0</v>
      </c>
      <c r="V53" s="201">
        <v>0</v>
      </c>
      <c r="W53" s="192"/>
      <c r="X53" s="192"/>
      <c r="Y53" s="192"/>
      <c r="Z53" s="192"/>
      <c r="AA53" s="192"/>
      <c r="AB53" s="192"/>
      <c r="AC53" s="192"/>
      <c r="AD53" s="192"/>
      <c r="AE53" s="192"/>
      <c r="AF53" s="192"/>
      <c r="AG53" s="192"/>
      <c r="AH53" s="192"/>
      <c r="AI53" s="192"/>
      <c r="AJ53" s="192"/>
    </row>
    <row r="54" spans="2:36" ht="31.2">
      <c r="B54" s="139" t="s">
        <v>184</v>
      </c>
      <c r="C54" s="159" t="s">
        <v>201</v>
      </c>
      <c r="D54" s="12" t="s">
        <v>314</v>
      </c>
      <c r="E54" t="s">
        <v>427</v>
      </c>
      <c r="F54" t="s">
        <v>428</v>
      </c>
      <c r="G54" s="203">
        <v>1639869</v>
      </c>
      <c r="H54" s="199">
        <v>1639869</v>
      </c>
      <c r="I54" s="200">
        <v>0</v>
      </c>
      <c r="J54" s="200">
        <v>0</v>
      </c>
      <c r="K54" s="200">
        <v>0</v>
      </c>
      <c r="L54" s="200">
        <v>0</v>
      </c>
      <c r="M54" s="200">
        <v>168000</v>
      </c>
      <c r="N54" s="200">
        <v>0</v>
      </c>
      <c r="O54" s="200">
        <v>0</v>
      </c>
      <c r="P54" s="200">
        <v>0</v>
      </c>
      <c r="Q54" s="200">
        <v>0</v>
      </c>
      <c r="R54" s="200">
        <v>0</v>
      </c>
      <c r="S54" s="200">
        <v>1174060</v>
      </c>
      <c r="T54" s="200">
        <v>297809</v>
      </c>
      <c r="U54" s="200">
        <v>0</v>
      </c>
      <c r="V54" s="201">
        <v>0</v>
      </c>
      <c r="W54" s="192"/>
      <c r="X54" s="192"/>
      <c r="Y54" s="192"/>
      <c r="Z54" s="192"/>
      <c r="AA54" s="192"/>
      <c r="AB54" s="192"/>
      <c r="AC54" s="192"/>
      <c r="AD54" s="192"/>
      <c r="AE54" s="192"/>
      <c r="AF54" s="192"/>
      <c r="AG54" s="192"/>
      <c r="AH54" s="192"/>
      <c r="AI54" s="192"/>
      <c r="AJ54" s="192"/>
    </row>
    <row r="55" spans="2:36" ht="31.2">
      <c r="B55" s="139" t="s">
        <v>184</v>
      </c>
      <c r="C55" s="159" t="s">
        <v>201</v>
      </c>
      <c r="D55" s="12" t="s">
        <v>417</v>
      </c>
      <c r="E55" t="s">
        <v>433</v>
      </c>
      <c r="F55" t="s">
        <v>432</v>
      </c>
      <c r="G55" s="203">
        <v>261700</v>
      </c>
      <c r="H55" s="199">
        <v>261700</v>
      </c>
      <c r="I55" s="200">
        <v>0</v>
      </c>
      <c r="J55" s="200">
        <v>0</v>
      </c>
      <c r="K55" s="200">
        <v>0</v>
      </c>
      <c r="L55" s="200">
        <v>88200</v>
      </c>
      <c r="M55" s="200">
        <v>0</v>
      </c>
      <c r="N55" s="200">
        <v>0</v>
      </c>
      <c r="O55" s="200">
        <v>0</v>
      </c>
      <c r="P55" s="200">
        <v>0</v>
      </c>
      <c r="Q55" s="200">
        <v>0</v>
      </c>
      <c r="R55" s="200">
        <v>0</v>
      </c>
      <c r="S55" s="200">
        <v>173500</v>
      </c>
      <c r="T55" s="200">
        <v>0</v>
      </c>
      <c r="U55" s="200">
        <v>0</v>
      </c>
      <c r="V55" s="201">
        <v>0</v>
      </c>
      <c r="W55" s="192"/>
      <c r="X55" s="192"/>
      <c r="Y55" s="192"/>
      <c r="Z55" s="192"/>
      <c r="AA55" s="192"/>
      <c r="AB55" s="192"/>
      <c r="AC55" s="192"/>
      <c r="AD55" s="192"/>
      <c r="AE55" s="192"/>
      <c r="AF55" s="192"/>
      <c r="AG55" s="192"/>
      <c r="AH55" s="192"/>
      <c r="AI55" s="192"/>
      <c r="AJ55" s="192"/>
    </row>
    <row r="56" spans="2:36" ht="31.2">
      <c r="B56" s="139" t="s">
        <v>184</v>
      </c>
      <c r="C56" s="159" t="s">
        <v>201</v>
      </c>
      <c r="D56" s="12" t="s">
        <v>314</v>
      </c>
      <c r="E56" t="s">
        <v>434</v>
      </c>
      <c r="F56" t="s">
        <v>435</v>
      </c>
      <c r="G56" s="203">
        <v>264805889.81999999</v>
      </c>
      <c r="H56" s="199">
        <v>9585180</v>
      </c>
      <c r="I56" s="200">
        <v>0</v>
      </c>
      <c r="J56" s="200">
        <v>3131200</v>
      </c>
      <c r="K56" s="200">
        <v>0</v>
      </c>
      <c r="L56" s="200">
        <v>578200</v>
      </c>
      <c r="M56" s="200">
        <v>606500</v>
      </c>
      <c r="N56" s="200">
        <v>1408600</v>
      </c>
      <c r="O56" s="200">
        <v>2216400</v>
      </c>
      <c r="P56" s="200">
        <v>0</v>
      </c>
      <c r="Q56" s="200">
        <v>900000</v>
      </c>
      <c r="R56" s="200">
        <v>0</v>
      </c>
      <c r="S56" s="200">
        <v>567000</v>
      </c>
      <c r="T56" s="200">
        <v>0</v>
      </c>
      <c r="U56" s="200">
        <v>172600</v>
      </c>
      <c r="V56" s="201">
        <v>4680</v>
      </c>
      <c r="W56" s="192"/>
      <c r="X56" s="192"/>
      <c r="Y56" s="192"/>
      <c r="Z56" s="192"/>
      <c r="AA56" s="192"/>
      <c r="AB56" s="192"/>
      <c r="AC56" s="192"/>
      <c r="AD56" s="192"/>
      <c r="AE56" s="192"/>
      <c r="AF56" s="192"/>
      <c r="AG56" s="192"/>
      <c r="AH56" s="192"/>
      <c r="AI56" s="192"/>
      <c r="AJ56" s="192"/>
    </row>
    <row r="57" spans="2:36" ht="31.2">
      <c r="B57" s="140" t="s">
        <v>185</v>
      </c>
      <c r="C57" s="158" t="s">
        <v>186</v>
      </c>
      <c r="D57" s="2"/>
      <c r="E57" s="16"/>
      <c r="F57" s="21"/>
      <c r="G57" s="25">
        <v>0</v>
      </c>
      <c r="H57" s="199"/>
      <c r="I57" s="190">
        <v>0</v>
      </c>
      <c r="J57" s="190">
        <v>0</v>
      </c>
      <c r="K57" s="190">
        <v>0</v>
      </c>
      <c r="L57" s="190">
        <v>0</v>
      </c>
      <c r="M57" s="190">
        <v>0</v>
      </c>
      <c r="N57" s="190">
        <v>0</v>
      </c>
      <c r="O57" s="190">
        <v>0</v>
      </c>
      <c r="P57" s="190">
        <v>0</v>
      </c>
      <c r="Q57" s="190">
        <v>0</v>
      </c>
      <c r="R57" s="190">
        <v>0</v>
      </c>
      <c r="S57" s="190">
        <v>0</v>
      </c>
      <c r="T57" s="190">
        <v>0</v>
      </c>
      <c r="U57" s="190">
        <v>0</v>
      </c>
      <c r="V57" s="191">
        <v>0</v>
      </c>
      <c r="W57" s="192"/>
      <c r="X57" s="192"/>
      <c r="Y57" s="192"/>
      <c r="Z57" s="192"/>
      <c r="AA57" s="192"/>
      <c r="AB57" s="192"/>
      <c r="AC57" s="192"/>
      <c r="AD57" s="192"/>
      <c r="AE57" s="192"/>
      <c r="AF57" s="192"/>
      <c r="AG57" s="192"/>
      <c r="AH57" s="192"/>
      <c r="AI57" s="192"/>
      <c r="AJ57" s="192"/>
    </row>
    <row r="58" spans="2:36" ht="46.8">
      <c r="B58" s="143" t="s">
        <v>187</v>
      </c>
      <c r="C58" s="159" t="s">
        <v>188</v>
      </c>
      <c r="D58" s="12" t="s">
        <v>361</v>
      </c>
      <c r="E58" s="17"/>
      <c r="F58" s="22"/>
      <c r="G58" s="25">
        <v>0</v>
      </c>
      <c r="H58" s="199">
        <v>0</v>
      </c>
      <c r="I58" s="190">
        <v>0</v>
      </c>
      <c r="J58" s="190">
        <v>0</v>
      </c>
      <c r="K58" s="190">
        <v>0</v>
      </c>
      <c r="L58" s="190">
        <v>0</v>
      </c>
      <c r="M58" s="190">
        <v>0</v>
      </c>
      <c r="N58" s="190">
        <v>0</v>
      </c>
      <c r="O58" s="190">
        <v>0</v>
      </c>
      <c r="P58" s="190">
        <v>0</v>
      </c>
      <c r="Q58" s="190">
        <v>0</v>
      </c>
      <c r="R58" s="190">
        <v>0</v>
      </c>
      <c r="S58" s="190">
        <v>0</v>
      </c>
      <c r="T58" s="190">
        <v>0</v>
      </c>
      <c r="U58" s="190">
        <v>0</v>
      </c>
      <c r="V58" s="191">
        <v>0</v>
      </c>
      <c r="W58" s="192"/>
      <c r="X58" s="192"/>
      <c r="Y58" s="192"/>
      <c r="Z58" s="192"/>
      <c r="AA58" s="192"/>
      <c r="AB58" s="192"/>
      <c r="AC58" s="192"/>
      <c r="AD58" s="192"/>
      <c r="AE58" s="192"/>
      <c r="AF58" s="192"/>
      <c r="AG58" s="192"/>
      <c r="AH58" s="192"/>
      <c r="AI58" s="192"/>
      <c r="AJ58" s="192"/>
    </row>
    <row r="59" spans="2:36" ht="62.4">
      <c r="B59" s="139" t="s">
        <v>189</v>
      </c>
      <c r="C59" s="159" t="s">
        <v>190</v>
      </c>
      <c r="D59" s="12" t="s">
        <v>417</v>
      </c>
      <c r="E59" t="s">
        <v>438</v>
      </c>
      <c r="F59" t="s">
        <v>439</v>
      </c>
      <c r="G59" s="203">
        <v>105800</v>
      </c>
      <c r="H59" s="199">
        <v>105800</v>
      </c>
      <c r="I59" s="200">
        <v>0</v>
      </c>
      <c r="J59" s="200">
        <v>105800</v>
      </c>
      <c r="K59" s="200">
        <v>0</v>
      </c>
      <c r="L59" s="200">
        <v>0</v>
      </c>
      <c r="M59" s="200">
        <v>0</v>
      </c>
      <c r="N59" s="200">
        <v>0</v>
      </c>
      <c r="O59" s="200">
        <v>0</v>
      </c>
      <c r="P59" s="200">
        <v>0</v>
      </c>
      <c r="Q59" s="200">
        <v>0</v>
      </c>
      <c r="R59" s="200">
        <v>0</v>
      </c>
      <c r="S59" s="200">
        <v>0</v>
      </c>
      <c r="T59" s="200">
        <v>0</v>
      </c>
      <c r="U59" s="200">
        <v>0</v>
      </c>
      <c r="V59" s="201">
        <v>0</v>
      </c>
      <c r="W59" s="192"/>
      <c r="X59" s="192"/>
      <c r="Y59" s="192"/>
      <c r="Z59" s="192"/>
      <c r="AA59" s="192"/>
      <c r="AB59" s="192"/>
      <c r="AC59" s="192"/>
      <c r="AD59" s="192"/>
      <c r="AE59" s="192"/>
      <c r="AF59" s="192"/>
      <c r="AG59" s="192"/>
      <c r="AH59" s="192"/>
      <c r="AI59" s="192"/>
      <c r="AJ59" s="192"/>
    </row>
    <row r="60" spans="2:36" ht="31.2">
      <c r="B60" s="143" t="s">
        <v>191</v>
      </c>
      <c r="C60" s="157" t="s">
        <v>192</v>
      </c>
      <c r="D60" s="12" t="s">
        <v>417</v>
      </c>
      <c r="E60" t="s">
        <v>430</v>
      </c>
      <c r="F60" t="s">
        <v>429</v>
      </c>
      <c r="G60" s="203">
        <v>467800</v>
      </c>
      <c r="H60" s="199">
        <v>467800</v>
      </c>
      <c r="I60" s="200">
        <v>0</v>
      </c>
      <c r="J60" s="200">
        <v>0</v>
      </c>
      <c r="K60" s="200">
        <v>0</v>
      </c>
      <c r="L60" s="200">
        <v>0</v>
      </c>
      <c r="M60" s="200">
        <v>0</v>
      </c>
      <c r="N60" s="200">
        <v>0</v>
      </c>
      <c r="O60" s="200">
        <v>0</v>
      </c>
      <c r="P60" s="200">
        <v>0</v>
      </c>
      <c r="Q60" s="200">
        <v>0</v>
      </c>
      <c r="R60" s="200">
        <v>0</v>
      </c>
      <c r="S60" s="200">
        <v>467800</v>
      </c>
      <c r="T60" s="200">
        <v>0</v>
      </c>
      <c r="U60" s="200">
        <v>0</v>
      </c>
      <c r="V60" s="201">
        <v>0</v>
      </c>
      <c r="W60" s="192"/>
      <c r="X60" s="192"/>
      <c r="Y60" s="192"/>
      <c r="Z60" s="192"/>
      <c r="AA60" s="192"/>
      <c r="AB60" s="192"/>
      <c r="AC60" s="192"/>
      <c r="AD60" s="192"/>
      <c r="AE60" s="192"/>
      <c r="AF60" s="192"/>
      <c r="AG60" s="192"/>
      <c r="AH60" s="192"/>
      <c r="AI60" s="192"/>
      <c r="AJ60" s="192"/>
    </row>
    <row r="61" spans="2:36" ht="31.2">
      <c r="B61" s="143" t="s">
        <v>191</v>
      </c>
      <c r="C61" s="157" t="s">
        <v>192</v>
      </c>
      <c r="D61" s="12" t="s">
        <v>314</v>
      </c>
      <c r="E61" t="s">
        <v>431</v>
      </c>
      <c r="F61" t="s">
        <v>428</v>
      </c>
      <c r="G61" s="203">
        <v>4410</v>
      </c>
      <c r="H61" s="199">
        <v>4410</v>
      </c>
      <c r="I61" s="200">
        <v>0</v>
      </c>
      <c r="J61" s="200">
        <v>0</v>
      </c>
      <c r="K61" s="200">
        <v>0</v>
      </c>
      <c r="L61" s="200">
        <v>0</v>
      </c>
      <c r="M61" s="200">
        <v>0</v>
      </c>
      <c r="N61" s="200">
        <v>0</v>
      </c>
      <c r="O61" s="200">
        <v>0</v>
      </c>
      <c r="P61" s="200">
        <v>0</v>
      </c>
      <c r="Q61" s="200">
        <v>0</v>
      </c>
      <c r="R61" s="200">
        <v>0</v>
      </c>
      <c r="S61" s="200">
        <v>0</v>
      </c>
      <c r="T61" s="200">
        <v>4410</v>
      </c>
      <c r="U61" s="200">
        <v>0</v>
      </c>
      <c r="V61" s="201">
        <v>0</v>
      </c>
      <c r="W61" s="192"/>
      <c r="X61" s="192"/>
      <c r="Y61" s="192"/>
      <c r="Z61" s="192"/>
      <c r="AA61" s="192"/>
      <c r="AB61" s="192"/>
      <c r="AC61" s="192"/>
      <c r="AD61" s="192"/>
      <c r="AE61" s="192"/>
      <c r="AF61" s="192"/>
      <c r="AG61" s="192"/>
      <c r="AH61" s="192"/>
      <c r="AI61" s="192"/>
      <c r="AJ61" s="192"/>
    </row>
    <row r="62" spans="2:36" ht="46.8">
      <c r="B62" s="139" t="s">
        <v>193</v>
      </c>
      <c r="C62" s="157" t="s">
        <v>194</v>
      </c>
      <c r="D62" s="12" t="s">
        <v>315</v>
      </c>
      <c r="E62" t="s">
        <v>441</v>
      </c>
      <c r="F62" s="21" t="s">
        <v>442</v>
      </c>
      <c r="G62" s="203">
        <v>10430900</v>
      </c>
      <c r="H62" s="199">
        <v>10430900</v>
      </c>
      <c r="I62" s="200">
        <v>6463000</v>
      </c>
      <c r="J62" s="200">
        <v>48500</v>
      </c>
      <c r="K62" s="200">
        <v>0</v>
      </c>
      <c r="L62" s="200">
        <v>0</v>
      </c>
      <c r="M62" s="200">
        <v>0</v>
      </c>
      <c r="N62" s="200">
        <v>0</v>
      </c>
      <c r="O62" s="200">
        <v>89700</v>
      </c>
      <c r="P62" s="200">
        <v>2656900</v>
      </c>
      <c r="Q62" s="200">
        <v>0</v>
      </c>
      <c r="R62" s="200">
        <v>0</v>
      </c>
      <c r="S62" s="200">
        <v>0</v>
      </c>
      <c r="T62" s="200">
        <v>0</v>
      </c>
      <c r="U62" s="200">
        <v>1083100</v>
      </c>
      <c r="V62" s="201">
        <v>89700</v>
      </c>
      <c r="W62" s="192"/>
      <c r="X62" s="192"/>
      <c r="Y62" s="192"/>
      <c r="Z62" s="192"/>
      <c r="AA62" s="192"/>
      <c r="AB62" s="192"/>
      <c r="AC62" s="192"/>
      <c r="AD62" s="192"/>
      <c r="AE62" s="192"/>
      <c r="AF62" s="192"/>
      <c r="AG62" s="192"/>
      <c r="AH62" s="192"/>
      <c r="AI62" s="192"/>
      <c r="AJ62" s="192"/>
    </row>
    <row r="63" spans="2:36" ht="46.8">
      <c r="B63" s="139" t="s">
        <v>193</v>
      </c>
      <c r="C63" s="157" t="s">
        <v>194</v>
      </c>
      <c r="D63" s="12" t="s">
        <v>315</v>
      </c>
      <c r="E63" t="s">
        <v>444</v>
      </c>
      <c r="F63" s="21" t="s">
        <v>442</v>
      </c>
      <c r="G63" s="203">
        <v>221761660</v>
      </c>
      <c r="H63" s="199">
        <v>221761660</v>
      </c>
      <c r="I63" s="200">
        <v>211138100</v>
      </c>
      <c r="J63" s="200">
        <v>3275800</v>
      </c>
      <c r="K63" s="200">
        <v>0</v>
      </c>
      <c r="L63" s="200">
        <v>0</v>
      </c>
      <c r="M63" s="200">
        <v>0</v>
      </c>
      <c r="N63" s="200">
        <v>1500000</v>
      </c>
      <c r="O63" s="200">
        <v>0</v>
      </c>
      <c r="P63" s="200">
        <v>240000</v>
      </c>
      <c r="Q63" s="200">
        <v>0</v>
      </c>
      <c r="R63" s="200">
        <v>0</v>
      </c>
      <c r="S63" s="200">
        <v>3999060</v>
      </c>
      <c r="T63" s="200">
        <v>0</v>
      </c>
      <c r="U63" s="200">
        <v>0</v>
      </c>
      <c r="V63" s="201">
        <v>1608700</v>
      </c>
      <c r="W63" s="192"/>
      <c r="X63" s="192"/>
      <c r="Y63" s="192"/>
      <c r="Z63" s="192"/>
      <c r="AA63" s="192"/>
      <c r="AB63" s="192"/>
      <c r="AC63" s="192"/>
      <c r="AD63" s="192"/>
      <c r="AE63" s="192"/>
      <c r="AF63" s="192"/>
      <c r="AG63" s="192"/>
      <c r="AH63" s="192"/>
      <c r="AI63" s="192"/>
      <c r="AJ63" s="192"/>
    </row>
    <row r="64" spans="2:36">
      <c r="B64" s="153"/>
      <c r="C64" s="154"/>
      <c r="D64" s="4"/>
      <c r="E64" s="18"/>
      <c r="F64" s="23"/>
      <c r="G64" s="28"/>
      <c r="H64" s="131"/>
      <c r="I64" s="144"/>
      <c r="J64" s="144"/>
      <c r="K64" s="144"/>
      <c r="L64" s="144"/>
      <c r="M64" s="144"/>
      <c r="N64" s="144"/>
      <c r="O64" s="144"/>
      <c r="P64" s="144"/>
      <c r="Q64" s="144"/>
      <c r="R64" s="144"/>
      <c r="S64" s="144"/>
      <c r="T64" s="144"/>
      <c r="U64" s="144"/>
      <c r="V64" s="145"/>
    </row>
    <row r="65" spans="2:22">
      <c r="G65" s="29"/>
    </row>
    <row r="66" spans="2:22">
      <c r="E66" s="113"/>
      <c r="F66" s="113"/>
      <c r="G66" s="114" t="s">
        <v>251</v>
      </c>
      <c r="H66" s="115" t="s">
        <v>249</v>
      </c>
    </row>
    <row r="67" spans="2:22" ht="21">
      <c r="B67" s="116" t="s">
        <v>202</v>
      </c>
      <c r="G67" s="193">
        <v>14824007686.482</v>
      </c>
      <c r="H67" s="193">
        <v>11335104832.09</v>
      </c>
    </row>
    <row r="68" spans="2:22">
      <c r="B68" s="72" t="s">
        <v>321</v>
      </c>
      <c r="C68" s="146"/>
      <c r="G68" s="189"/>
      <c r="H68" s="189"/>
    </row>
    <row r="69" spans="2:22">
      <c r="G69" s="189"/>
      <c r="H69" s="189"/>
    </row>
    <row r="70" spans="2:22">
      <c r="G70" s="189"/>
      <c r="H70" s="189"/>
    </row>
    <row r="73" spans="2:22">
      <c r="E73" s="208" t="s">
        <v>447</v>
      </c>
      <c r="F73" s="204" t="s">
        <v>379</v>
      </c>
      <c r="G73" s="205">
        <v>458656575.63999999</v>
      </c>
      <c r="H73" s="206">
        <v>555632696.28999996</v>
      </c>
      <c r="I73" s="205">
        <v>288489100</v>
      </c>
      <c r="J73" s="205">
        <v>29720100</v>
      </c>
      <c r="K73" s="205">
        <v>30894100</v>
      </c>
      <c r="L73" s="205">
        <v>36425824.68</v>
      </c>
      <c r="M73" s="205">
        <v>21766324.969999999</v>
      </c>
      <c r="N73" s="205">
        <v>11331225.66</v>
      </c>
      <c r="O73" s="205">
        <v>4365800</v>
      </c>
      <c r="P73" s="205">
        <v>44839600</v>
      </c>
      <c r="Q73" s="205">
        <v>550950.98</v>
      </c>
      <c r="R73" s="205">
        <v>3111070</v>
      </c>
      <c r="S73" s="205">
        <v>64031800</v>
      </c>
      <c r="T73" s="205">
        <v>134165</v>
      </c>
      <c r="U73" s="205">
        <v>3252734.9999999995</v>
      </c>
      <c r="V73" s="207">
        <v>16719900.000000002</v>
      </c>
    </row>
    <row r="115" spans="3:3">
      <c r="C115" s="72" t="s">
        <v>470</v>
      </c>
    </row>
    <row r="116" spans="3:3">
      <c r="C116" s="72" t="s">
        <v>470</v>
      </c>
    </row>
  </sheetData>
  <customSheetViews>
    <customSheetView guid="{D238C77C-76A8-445B-BCAD-08DB17B7A9E0}" scale="55" fitToPage="1" topLeftCell="A46">
      <selection activeCell="H87" sqref="H87"/>
      <pageMargins left="0.75" right="0.75" top="1" bottom="1" header="0.5" footer="0.5"/>
      <pageSetup paperSize="9" scale="23" fitToWidth="0" orientation="landscape" horizontalDpi="2400" verticalDpi="2400" r:id="rId1"/>
    </customSheetView>
    <customSheetView guid="{7DF2A6A2-B014-4139-B100-0E0A7059AD6F}" scale="70" fitToPage="1" topLeftCell="E6">
      <pane xSplit="1" topLeftCell="H1" activePane="topRight" state="frozen"/>
      <selection pane="topRight" activeCell="I14" sqref="I14:X14"/>
      <pageMargins left="0.75" right="0.75" top="1" bottom="1" header="0.5" footer="0.5"/>
      <pageSetup paperSize="9" scale="23" fitToWidth="0" orientation="landscape" horizontalDpi="2400" verticalDpi="2400" r:id="rId2"/>
    </customSheetView>
    <customSheetView guid="{AA7AD4D6-A7D7-405B-B11E-747256CF6B7E}" scale="70" fitToPage="1" topLeftCell="D10">
      <selection activeCell="G19" sqref="G19"/>
      <pageMargins left="0.75" right="0.75" top="1" bottom="1" header="0.5" footer="0.5"/>
      <pageSetup paperSize="9" scale="23" fitToWidth="0" orientation="landscape" horizontalDpi="2400" verticalDpi="2400" r:id="rId3"/>
    </customSheetView>
    <customSheetView guid="{CBD92A3F-8673-44A8-9E9E-8536493ED82B}" scale="55" fitToPage="1">
      <pageMargins left="0.75" right="0.75" top="1" bottom="1" header="0.5" footer="0.5"/>
      <pageSetup paperSize="9" scale="23" fitToWidth="0" orientation="landscape" horizontalDpi="2400" verticalDpi="2400" r:id="rId4"/>
    </customSheetView>
    <customSheetView guid="{9434A45D-610A-4C45-AC86-22B9C0F21E86}" scale="55" fitToPage="1">
      <pageMargins left="0.75" right="0.75" top="1" bottom="1" header="0.5" footer="0.5"/>
      <pageSetup paperSize="9" scale="23" fitToWidth="0" orientation="landscape" horizontalDpi="2400" verticalDpi="2400" r:id="rId5"/>
    </customSheetView>
  </customSheetViews>
  <mergeCells count="9">
    <mergeCell ref="H9:V9"/>
    <mergeCell ref="H8:V8"/>
    <mergeCell ref="B3:D3"/>
    <mergeCell ref="B4:D4"/>
    <mergeCell ref="B2:D2"/>
    <mergeCell ref="B8:D8"/>
    <mergeCell ref="B9:D9"/>
    <mergeCell ref="E9:G9"/>
    <mergeCell ref="E8:G8"/>
  </mergeCells>
  <conditionalFormatting sqref="D60:D63 D13:D58">
    <cfRule type="containsText" dxfId="4" priority="4" operator="containsText" text="Including;Not Applicable;Not included">
      <formula>NOT(ISERROR(SEARCH("Including;Not Applicable;Not included",D13)))</formula>
    </cfRule>
  </conditionalFormatting>
  <conditionalFormatting sqref="D59">
    <cfRule type="containsText" dxfId="3" priority="1" operator="containsText" text="Including;Not Applicable;Not included">
      <formula>NOT(ISERROR(SEARCH("Including;Not Applicable;Not included",D59)))</formula>
    </cfRule>
  </conditionalFormatting>
  <dataValidations count="16">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6 D44:D46 D39 D32:D36 D51:D56 D48:D49 D13:D19 D58:D63 D28:D3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R6:V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Q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I11:V12 I27:V27 I20:V20 I37:V38 I46:V47 I50:V52 I40:V44 I64:V64 I30:V31 I34:V35 I57:V58" xr:uid="{00000000-0002-0000-0300-000004000000}">
      <formula1>-1000000000000000000</formula1>
    </dataValidation>
    <dataValidation type="list" showDropDown="1" showInputMessage="1" showErrorMessage="1" errorTitle="Please do not edit these cells" error="Please do not edit these cells" sqref="B2:D10 E2:G2 H2:H7 D11:D12 D20 D27 D31 D37:D38 D40:D43 D47 D50 D57 D64 E8:V9 E10:H10" xr:uid="{00000000-0002-0000-0300-000005000000}">
      <formula1>"#ERROR!"</formula1>
    </dataValidation>
    <dataValidation type="list" showDropDown="1" showErrorMessage="1" errorTitle="Please do not edit these cells" error="Please do not edit these cells" sqref="E6:F7 G4" xr:uid="{00000000-0002-0000-0300-000006000000}">
      <formula1>"#ERROR!"</formula1>
    </dataValidation>
    <dataValidation type="custom" allowBlank="1" showInputMessage="1" promptTitle="Name of identifier" prompt="Please input name of identifier, such as &quot;Taxpayer Identification Number&quot; or similar." sqref="G5" xr:uid="{00000000-0002-0000-0300-000007000000}">
      <formula1>IFERROR(OR(ISNUMBER(SEARCH("Example:",G5)),ISNUMBER(SEARCH("Example:",G5))),TRUE)</formula1>
    </dataValidation>
    <dataValidation allowBlank="1" showInputMessage="1" promptTitle="Name of register" prompt="Please input name of register or agency" sqref="G6" xr:uid="{00000000-0002-0000-0300-000008000000}"/>
    <dataValidation allowBlank="1" showInputMessage="1" showErrorMessage="1" promptTitle="Registry URL" prompt="Please insert direct URL to the registry or agency" sqref="G7" xr:uid="{00000000-0002-0000-0300-000009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V7" xr:uid="{00000000-0002-0000-0300-00000A000000}">
      <formula1>1</formula1>
      <formula2>30</formula2>
    </dataValidation>
    <dataValidation type="decimal" operator="greaterThan" allowBlank="1" showErrorMessage="1" errorTitle="Non-numeric value detected" error="Please only input numeric values" sqref="G11:G12 G20 G37:G38 G46:G47 G50:G52 G40:G44 G30:G31 G64 G34:G35 G57:G58 G27" xr:uid="{00000000-0002-0000-0300-00000B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3 E27 E18:E20 E37:E38 E46:E47 E50:E52 E64 E40:E43 E30:E31 E34:E35 E57:E58" xr:uid="{00000000-0002-0000-0300-00000C000000}"/>
    <dataValidation allowBlank="1" showInputMessage="1" promptTitle="Receiving government agency" prompt="Input the name of the government recipient here._x000a__x000a_Please refrain from using acronyms, and input complete name" sqref="F57:F64 F29:F55 F73 F11:F16 F18:F27" xr:uid="{00000000-0002-0000-0300-00000D000000}"/>
    <dataValidation type="list" showDropDown="1" showErrorMessage="1" errorTitle="Editing attempt detected" error="Please do not edit GFS Codes or Descriptions." sqref="B11:C64" xr:uid="{00000000-0002-0000-0300-00000E000000}">
      <formula1>"#ERROR!"</formula1>
    </dataValidation>
    <dataValidation type="list" showDropDown="1" showErrorMessage="1" errorTitle="Editing attempt detected" error="Please do not edit these descriptions" sqref="G66:H66" xr:uid="{00000000-0002-0000-0300-00000F000000}">
      <formula1>"#ERROR!"</formula1>
    </dataValidation>
  </dataValidations>
  <pageMargins left="0.75" right="0.75" top="1" bottom="1" header="0.5" footer="0.5"/>
  <pageSetup paperSize="9" scale="23" fitToWidth="0" orientation="landscape" horizontalDpi="2400" verticalDpi="24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0"/>
  <sheetViews>
    <sheetView topLeftCell="A26" workbookViewId="0">
      <selection activeCell="D38" sqref="D38"/>
    </sheetView>
  </sheetViews>
  <sheetFormatPr defaultRowHeight="15.6"/>
  <cols>
    <col min="1" max="2" width="16.19921875" bestFit="1" customWidth="1"/>
    <col min="4" max="4" width="11.59765625" bestFit="1" customWidth="1"/>
  </cols>
  <sheetData>
    <row r="1" spans="1:5">
      <c r="A1" s="182">
        <v>689033347.91999996</v>
      </c>
      <c r="B1" s="188">
        <v>1633294883.1700003</v>
      </c>
      <c r="D1" s="182">
        <f ca="1">SUMIFS('[1]сводная 2016'!$N:$N,'[1]сводная 2016'!$G:$G,$B1,'[1]сводная 2016'!$B:$B,D$2)</f>
        <v>288391</v>
      </c>
      <c r="E1">
        <v>0</v>
      </c>
    </row>
    <row r="2" spans="1:5">
      <c r="A2" s="182">
        <v>17971733200</v>
      </c>
      <c r="B2" s="188">
        <v>689033347.91999996</v>
      </c>
      <c r="D2" s="182">
        <f ca="1">SUMIFS('[1]сводная 2016'!$N:$N,'[1]сводная 2016'!$G:$G,$B2,'[1]сводная 2016'!$B:$B,D$2)</f>
        <v>0</v>
      </c>
      <c r="E2">
        <v>5577770.7000000002</v>
      </c>
    </row>
    <row r="3" spans="1:5">
      <c r="A3" s="182">
        <v>1299312976.3599997</v>
      </c>
      <c r="B3" s="188">
        <v>42700461.300000004</v>
      </c>
      <c r="D3" s="182">
        <f ca="1">SUMIFS('[1]сводная 2016'!$N:$N,'[1]сводная 2016'!$G:$G,$B3,'[1]сводная 2016'!$B:$B,D$2)</f>
        <v>0</v>
      </c>
      <c r="E3">
        <v>63245.5</v>
      </c>
    </row>
    <row r="4" spans="1:5">
      <c r="A4" s="182">
        <v>578403230</v>
      </c>
      <c r="B4" s="188">
        <v>26592172.640000008</v>
      </c>
      <c r="D4" s="182">
        <f ca="1">SUMIFS('[1]сводная 2016'!$N:$N,'[1]сводная 2016'!$G:$G,$B4,'[1]сводная 2016'!$B:$B,D$2)</f>
        <v>0</v>
      </c>
      <c r="E4">
        <v>58517</v>
      </c>
    </row>
    <row r="5" spans="1:5">
      <c r="A5" s="182">
        <v>1633294883.1700003</v>
      </c>
      <c r="B5" s="188">
        <v>1075740247.01</v>
      </c>
      <c r="D5" s="182">
        <f ca="1">SUMIFS('[1]сводная 2016'!$N:$N,'[1]сводная 2016'!$G:$G,$B5,'[1]сводная 2016'!$B:$B,D$2)</f>
        <v>6101.2</v>
      </c>
      <c r="E5">
        <v>288391</v>
      </c>
    </row>
    <row r="6" spans="1:5">
      <c r="A6" s="182">
        <v>26592172.640000008</v>
      </c>
      <c r="B6" s="188">
        <v>86246700.000000015</v>
      </c>
      <c r="D6" s="182">
        <f ca="1">SUMIFS('[1]сводная 2016'!$N:$N,'[1]сводная 2016'!$G:$G,$B6,'[1]сводная 2016'!$B:$B,D$2)</f>
        <v>0</v>
      </c>
      <c r="E6">
        <v>0</v>
      </c>
    </row>
    <row r="7" spans="1:5">
      <c r="A7" s="182">
        <v>42700461.300000004</v>
      </c>
      <c r="B7" s="188">
        <v>256396909.51000002</v>
      </c>
      <c r="D7" s="182">
        <f ca="1">SUMIFS('[1]сводная 2016'!$N:$N,'[1]сводная 2016'!$G:$G,$B7,'[1]сводная 2016'!$B:$B,D$2)</f>
        <v>27.4</v>
      </c>
      <c r="E7">
        <v>0</v>
      </c>
    </row>
    <row r="8" spans="1:5">
      <c r="A8" s="25"/>
      <c r="B8" s="188">
        <v>1299312976.3599997</v>
      </c>
      <c r="D8" s="182">
        <f ca="1">SUMIFS('[1]сводная 2016'!$N:$N,'[1]сводная 2016'!$G:$G,$B8,'[1]сводная 2016'!$B:$B,D$2)</f>
        <v>63245.5</v>
      </c>
    </row>
    <row r="9" spans="1:5">
      <c r="A9" s="182">
        <v>1075740247.01</v>
      </c>
      <c r="B9" s="188">
        <v>1462144613.5200002</v>
      </c>
      <c r="D9" s="182">
        <f ca="1">SUMIFS('[1]сводная 2016'!$N:$N,'[1]сводная 2016'!$G:$G,$B9,'[1]сводная 2016'!$B:$B,D$2)</f>
        <v>0</v>
      </c>
      <c r="E9">
        <v>6101.2</v>
      </c>
    </row>
    <row r="10" spans="1:5">
      <c r="A10" s="182">
        <v>654712600</v>
      </c>
      <c r="B10" s="188">
        <v>1517795497.03</v>
      </c>
      <c r="D10" s="182">
        <f ca="1">SUMIFS('[1]сводная 2016'!$N:$N,'[1]сводная 2016'!$G:$G,$B10,'[1]сводная 2016'!$B:$B,D$2)</f>
        <v>0</v>
      </c>
      <c r="E10">
        <v>108.4</v>
      </c>
    </row>
    <row r="11" spans="1:5">
      <c r="A11" s="182">
        <v>256396909.51000002</v>
      </c>
      <c r="B11" s="188">
        <v>17971733200</v>
      </c>
      <c r="D11" s="182">
        <f ca="1">SUMIFS('[1]сводная 2016'!$N:$N,'[1]сводная 2016'!$G:$G,$B11,'[1]сводная 2016'!$B:$B,D$2)</f>
        <v>5577770.7000000002</v>
      </c>
      <c r="E11">
        <v>27.4</v>
      </c>
    </row>
    <row r="12" spans="1:5">
      <c r="A12" s="182">
        <v>220974761.20000002</v>
      </c>
      <c r="B12" s="188">
        <v>291667725.13</v>
      </c>
      <c r="D12" s="182">
        <f ca="1">SUMIFS('[1]сводная 2016'!$N:$N,'[1]сводная 2016'!$G:$G,$B12,'[1]сводная 2016'!$B:$B,D$2)</f>
        <v>0</v>
      </c>
      <c r="E12">
        <v>28667.3</v>
      </c>
    </row>
    <row r="13" spans="1:5">
      <c r="A13" s="182">
        <v>1299199.9999999998</v>
      </c>
      <c r="B13" s="188">
        <v>220974761.20000002</v>
      </c>
      <c r="D13" s="182">
        <f ca="1">SUMIFS('[1]сводная 2016'!$N:$N,'[1]сводная 2016'!$G:$G,$B13,'[1]сводная 2016'!$B:$B,D$2)</f>
        <v>28667.3</v>
      </c>
      <c r="E13">
        <v>63245.5</v>
      </c>
    </row>
    <row r="14" spans="1:5">
      <c r="A14" s="25"/>
      <c r="B14" s="182"/>
      <c r="D14" s="182">
        <f ca="1">SUMIFS('[1]сводная 2016'!$N:$N,'[1]сводная 2016'!$G:$G,$B14,'[1]сводная 2016'!$B:$B,D$2)</f>
        <v>0</v>
      </c>
    </row>
    <row r="15" spans="1:5">
      <c r="A15" s="182">
        <v>0</v>
      </c>
      <c r="B15" s="182"/>
      <c r="D15" s="182">
        <f ca="1">SUMIFS('[1]сводная 2016'!$N:$N,'[1]сводная 2016'!$G:$G,$B15,'[1]сводная 2016'!$B:$B,D$2)</f>
        <v>0</v>
      </c>
    </row>
    <row r="16" spans="1:5">
      <c r="A16" s="182">
        <v>123990465.05000071</v>
      </c>
      <c r="B16" s="188">
        <v>293691800</v>
      </c>
      <c r="D16" s="182">
        <f ca="1">SUMIFS('[1]сводная 2016'!$N:$N,'[1]сводная 2016'!$G:$G,$B16,'[1]сводная 2016'!$B:$B,D$2)</f>
        <v>117.9</v>
      </c>
      <c r="E16">
        <v>23528</v>
      </c>
    </row>
    <row r="17" spans="1:5">
      <c r="A17" s="25"/>
      <c r="B17" s="188">
        <v>105443000</v>
      </c>
      <c r="D17" s="182">
        <f ca="1">SUMIFS('[1]сводная 2016'!$N:$N,'[1]сводная 2016'!$G:$G,$B17,'[1]сводная 2016'!$B:$B,D$2)</f>
        <v>27196</v>
      </c>
    </row>
    <row r="18" spans="1:5">
      <c r="A18" s="25"/>
      <c r="B18" s="188">
        <v>1299199.9999999998</v>
      </c>
      <c r="D18" s="182">
        <f ca="1">SUMIFS('[1]сводная 2016'!$N:$N,'[1]сводная 2016'!$G:$G,$B18,'[1]сводная 2016'!$B:$B,D$2)</f>
        <v>0</v>
      </c>
    </row>
    <row r="19" spans="1:5">
      <c r="A19" s="182">
        <v>293691800</v>
      </c>
      <c r="B19" s="188">
        <v>654712600</v>
      </c>
      <c r="D19" s="182">
        <f ca="1">SUMIFS('[1]сводная 2016'!$N:$N,'[1]сводная 2016'!$G:$G,$B19,'[1]сводная 2016'!$B:$B,D$2)</f>
        <v>108.4</v>
      </c>
      <c r="E19">
        <v>117.9</v>
      </c>
    </row>
    <row r="20" spans="1:5">
      <c r="A20" s="182">
        <v>105443000</v>
      </c>
      <c r="B20" s="182"/>
      <c r="D20" s="182">
        <f ca="1">SUMIFS('[1]сводная 2016'!$N:$N,'[1]сводная 2016'!$G:$G,$B20,'[1]сводная 2016'!$B:$B,D$2)</f>
        <v>0</v>
      </c>
      <c r="E20">
        <v>27196</v>
      </c>
    </row>
    <row r="21" spans="1:5">
      <c r="A21" s="25"/>
      <c r="B21" s="182">
        <v>0</v>
      </c>
      <c r="D21" s="182">
        <f ca="1">SUMIFS('[1]сводная 2016'!$N:$N,'[1]сводная 2016'!$G:$G,$B21,'[1]сводная 2016'!$B:$B,D$2)</f>
        <v>0</v>
      </c>
    </row>
    <row r="22" spans="1:5">
      <c r="A22" s="25"/>
      <c r="B22" s="188">
        <v>5886137200</v>
      </c>
      <c r="D22" s="182">
        <f ca="1">SUMIFS('[1]сводная 2016'!$N:$N,'[1]сводная 2016'!$G:$G,$B22,'[1]сводная 2016'!$B:$B,D$2)</f>
        <v>1257023</v>
      </c>
    </row>
    <row r="23" spans="1:5">
      <c r="A23" s="182">
        <v>2288481300</v>
      </c>
      <c r="B23" s="182">
        <v>0</v>
      </c>
      <c r="D23" s="182">
        <f ca="1">SUMIFS('[1]сводная 2016'!$N:$N,'[1]сводная 2016'!$G:$G,$B23,'[1]сводная 2016'!$B:$B,D$2)</f>
        <v>0</v>
      </c>
      <c r="E23">
        <v>429059.3</v>
      </c>
    </row>
    <row r="24" spans="1:5">
      <c r="A24" s="25"/>
      <c r="B24" s="188">
        <v>882775200</v>
      </c>
      <c r="D24" s="182">
        <f ca="1">SUMIFS('[1]сводная 2016'!$N:$N,'[1]сводная 2016'!$G:$G,$B24,'[1]сводная 2016'!$B:$B,D$2)</f>
        <v>0</v>
      </c>
    </row>
    <row r="25" spans="1:5">
      <c r="A25" s="25"/>
      <c r="B25" s="182">
        <v>0</v>
      </c>
      <c r="D25" s="182">
        <f ca="1">SUMIFS('[1]сводная 2016'!$N:$N,'[1]сводная 2016'!$G:$G,$B25,'[1]сводная 2016'!$B:$B,D$2)</f>
        <v>0</v>
      </c>
    </row>
    <row r="26" spans="1:5">
      <c r="A26" s="182">
        <v>5886137200</v>
      </c>
      <c r="B26" s="188">
        <v>28034851</v>
      </c>
      <c r="D26" s="182">
        <f ca="1">SUMIFS('[1]сводная 2016'!$N:$N,'[1]сводная 2016'!$G:$G,$B26,'[1]сводная 2016'!$B:$B,D$2)</f>
        <v>0</v>
      </c>
      <c r="E26">
        <v>1257023</v>
      </c>
    </row>
    <row r="27" spans="1:5">
      <c r="A27" s="25"/>
      <c r="B27" s="188">
        <v>2357149.9999999995</v>
      </c>
      <c r="D27" s="182">
        <f ca="1">SUMIFS('[1]сводная 2016'!$N:$N,'[1]сводная 2016'!$G:$G,$B27,'[1]сводная 2016'!$B:$B,D$2)</f>
        <v>0</v>
      </c>
    </row>
    <row r="28" spans="1:5">
      <c r="A28" s="25"/>
      <c r="B28" s="188">
        <v>5147432</v>
      </c>
      <c r="D28" s="182">
        <f ca="1">SUMIFS('[1]сводная 2016'!$N:$N,'[1]сводная 2016'!$G:$G,$B28,'[1]сводная 2016'!$B:$B,D$2)</f>
        <v>0</v>
      </c>
    </row>
    <row r="29" spans="1:5">
      <c r="A29" s="25"/>
      <c r="B29" s="188">
        <v>1989700</v>
      </c>
      <c r="D29" s="182">
        <f ca="1">SUMIFS('[1]сводная 2016'!$N:$N,'[1]сводная 2016'!$G:$G,$B29,'[1]сводная 2016'!$B:$B,D$2)</f>
        <v>0</v>
      </c>
    </row>
    <row r="30" spans="1:5">
      <c r="A30" s="25"/>
      <c r="B30" s="188">
        <v>204176514.99999997</v>
      </c>
      <c r="D30" s="182">
        <f ca="1">SUMIFS('[1]сводная 2016'!$N:$N,'[1]сводная 2016'!$G:$G,$B30,'[1]сводная 2016'!$B:$B,D$2)</f>
        <v>0</v>
      </c>
    </row>
    <row r="31" spans="1:5">
      <c r="A31" s="25"/>
      <c r="B31" s="188">
        <v>123990465.05000071</v>
      </c>
      <c r="D31" s="182">
        <f ca="1">SUMIFS('[1]сводная 2016'!$N:$N,'[1]сводная 2016'!$G:$G,$B31,'[1]сводная 2016'!$B:$B,D$2)</f>
        <v>23528</v>
      </c>
    </row>
    <row r="32" spans="1:5">
      <c r="A32" s="182">
        <v>882775200</v>
      </c>
      <c r="B32" s="188">
        <v>0</v>
      </c>
      <c r="D32" s="182">
        <f ca="1">SUMIFS('[1]сводная 2016'!$N:$N,'[1]сводная 2016'!$G:$G,$B32,'[1]сводная 2016'!$B:$B,D$2)</f>
        <v>0</v>
      </c>
      <c r="E32">
        <v>0</v>
      </c>
    </row>
    <row r="33" spans="1:5">
      <c r="A33" s="26"/>
      <c r="B33" s="188">
        <v>17287699.999999996</v>
      </c>
      <c r="D33" s="182">
        <f ca="1">SUMIFS('[1]сводная 2016'!$N:$N,'[1]сводная 2016'!$G:$G,$B33,'[1]сводная 2016'!$B:$B,D$2)</f>
        <v>2688.8</v>
      </c>
    </row>
    <row r="34" spans="1:5">
      <c r="A34" s="26"/>
      <c r="B34" s="182"/>
      <c r="D34" s="182">
        <f ca="1">SUMIFS('[1]сводная 2016'!$N:$N,'[1]сводная 2016'!$G:$G,$B34,'[1]сводная 2016'!$B:$B,D$2)</f>
        <v>0</v>
      </c>
    </row>
    <row r="35" spans="1:5">
      <c r="A35" s="182">
        <v>1517795497.03</v>
      </c>
      <c r="B35" s="182">
        <v>0</v>
      </c>
      <c r="D35" s="182">
        <f ca="1">SUMIFS('[1]сводная 2016'!$N:$N,'[1]сводная 2016'!$G:$G,$B35,'[1]сводная 2016'!$B:$B,D$2)</f>
        <v>0</v>
      </c>
      <c r="E35">
        <v>0</v>
      </c>
    </row>
    <row r="36" spans="1:5">
      <c r="A36" s="182">
        <v>1462144613.5200002</v>
      </c>
      <c r="B36" s="188">
        <v>2288481300</v>
      </c>
      <c r="D36" s="182">
        <f ca="1">SUMIFS('[1]сводная 2016'!$N:$N,'[1]сводная 2016'!$G:$G,$B36,'[1]сводная 2016'!$B:$B,D$2)</f>
        <v>429059.3</v>
      </c>
      <c r="E36">
        <v>0</v>
      </c>
    </row>
    <row r="37" spans="1:5">
      <c r="A37" s="25"/>
      <c r="B37" s="188">
        <v>87654630</v>
      </c>
      <c r="D37" s="182">
        <f ca="1">SUMIFS('[1]сводная 2016'!$N:$N,'[1]сводная 2016'!$G:$G,$B37,'[1]сводная 2016'!$B:$B,D$2)</f>
        <v>6463</v>
      </c>
    </row>
    <row r="38" spans="1:5">
      <c r="A38" s="25"/>
      <c r="B38" s="188">
        <v>578403230</v>
      </c>
      <c r="D38" s="182">
        <f ca="1">SUMIFS('[1]сводная 2016'!$N:$N,'[1]сводная 2016'!$G:$G,$B38,'[1]сводная 2016'!$B:$B,D$2)</f>
        <v>58517</v>
      </c>
    </row>
    <row r="39" spans="1:5">
      <c r="A39" s="25"/>
      <c r="B39" s="188">
        <v>760674820.00000012</v>
      </c>
      <c r="D39" s="182">
        <f ca="1">SUMIFS('[1]сводная 2016'!$N:$N,'[1]сводная 2016'!$G:$G,$B39,'[1]сводная 2016'!$B:$B,D$2)</f>
        <v>211138.1</v>
      </c>
    </row>
    <row r="40" spans="1:5">
      <c r="A40" s="182">
        <v>291667725.13</v>
      </c>
      <c r="E40">
        <v>0</v>
      </c>
    </row>
    <row r="41" spans="1:5">
      <c r="A41" s="182">
        <v>28034851</v>
      </c>
      <c r="E41">
        <v>0</v>
      </c>
    </row>
    <row r="42" spans="1:5">
      <c r="A42" s="182">
        <v>1989700</v>
      </c>
      <c r="E42">
        <v>0</v>
      </c>
    </row>
    <row r="43" spans="1:5">
      <c r="A43" s="182">
        <v>204176514.99999997</v>
      </c>
      <c r="E43">
        <v>0</v>
      </c>
    </row>
    <row r="44" spans="1:5">
      <c r="A44" s="25"/>
    </row>
    <row r="45" spans="1:5">
      <c r="A45" s="25"/>
    </row>
    <row r="46" spans="1:5">
      <c r="A46" s="182">
        <v>17287699.999999996</v>
      </c>
      <c r="E46">
        <v>2688.8</v>
      </c>
    </row>
    <row r="47" spans="1:5">
      <c r="A47" s="182">
        <v>2357149.9999999995</v>
      </c>
      <c r="E47">
        <v>0</v>
      </c>
    </row>
    <row r="48" spans="1:5">
      <c r="A48" s="182">
        <v>5147432</v>
      </c>
      <c r="E48">
        <v>0</v>
      </c>
    </row>
    <row r="49" spans="1:5">
      <c r="A49" s="182">
        <v>87654630</v>
      </c>
      <c r="E49">
        <v>6463</v>
      </c>
    </row>
    <row r="50" spans="1:5">
      <c r="A50" s="182">
        <v>760674820.00000012</v>
      </c>
      <c r="E50">
        <v>211138.1</v>
      </c>
    </row>
  </sheetData>
  <customSheetViews>
    <customSheetView guid="{D238C77C-76A8-445B-BCAD-08DB17B7A9E0}" state="hidden" topLeftCell="A26">
      <selection activeCell="D38" sqref="D38"/>
      <pageMargins left="0.7" right="0.7" top="0.75" bottom="0.75" header="0.3" footer="0.3"/>
    </customSheetView>
    <customSheetView guid="{7DF2A6A2-B014-4139-B100-0E0A7059AD6F}" state="hidden" topLeftCell="A26">
      <selection activeCell="D38" sqref="D38"/>
      <pageMargins left="0.7" right="0.7" top="0.75" bottom="0.75" header="0.3" footer="0.3"/>
    </customSheetView>
    <customSheetView guid="{AA7AD4D6-A7D7-405B-B11E-747256CF6B7E}" state="hidden" topLeftCell="A26">
      <selection activeCell="D38" sqref="D38"/>
      <pageMargins left="0.7" right="0.7" top="0.75" bottom="0.75" header="0.3" footer="0.3"/>
    </customSheetView>
    <customSheetView guid="{CBD92A3F-8673-44A8-9E9E-8536493ED82B}" state="hidden" topLeftCell="A26">
      <selection activeCell="D38" sqref="D38"/>
      <pageMargins left="0.7" right="0.7" top="0.75" bottom="0.75" header="0.3" footer="0.3"/>
    </customSheetView>
    <customSheetView guid="{9434A45D-610A-4C45-AC86-22B9C0F21E86}" state="hidden" topLeftCell="A26">
      <selection activeCell="D38" sqref="D38"/>
      <pageMargins left="0.7" right="0.7" top="0.75" bottom="0.75" header="0.3" footer="0.3"/>
    </customSheetView>
  </customSheetViews>
  <conditionalFormatting sqref="B1:B39 A1:A1048576">
    <cfRule type="duplicateValues" dxfId="2" priority="2"/>
  </conditionalFormatting>
  <conditionalFormatting sqref="D1:E1048576">
    <cfRule type="duplicateValues" dxfId="1" priority="1"/>
  </conditionalFormatting>
  <dataValidations count="1">
    <dataValidation type="decimal" operator="greaterThan" allowBlank="1" showErrorMessage="1" errorTitle="Non-numeric value detected" error="Please only input numeric values" sqref="A14 A8 A24:A25 A33:A34 A37:A39 A27:A31 A17:A18 A21:A22 A44:A45" xr:uid="{00000000-0002-0000-0400-000000000000}">
      <formula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BY57"/>
  <sheetViews>
    <sheetView showGridLines="0" topLeftCell="H1" zoomScale="55" zoomScaleNormal="55" zoomScalePageLayoutView="55" workbookViewId="0">
      <selection activeCell="H9" sqref="H9"/>
    </sheetView>
  </sheetViews>
  <sheetFormatPr defaultColWidth="10.8984375" defaultRowHeight="15.6"/>
  <cols>
    <col min="1" max="1" width="3.59765625" style="72" customWidth="1"/>
    <col min="2" max="2" width="7.3984375" style="72" customWidth="1"/>
    <col min="3" max="3" width="77.59765625" style="72" customWidth="1"/>
    <col min="4" max="4" width="46.3984375" style="72" customWidth="1"/>
    <col min="5" max="5" width="50.8984375" style="72" customWidth="1"/>
    <col min="6" max="6" width="53.59765625" style="72" customWidth="1"/>
    <col min="7" max="7" width="50.09765625" style="72" customWidth="1"/>
    <col min="8" max="8" width="16.09765625" style="72" customWidth="1"/>
    <col min="9" max="9" width="11.5" style="72" bestFit="1" customWidth="1"/>
    <col min="10" max="10" width="15.09765625" style="72" bestFit="1" customWidth="1"/>
    <col min="11" max="11" width="11.5" style="72" bestFit="1" customWidth="1"/>
    <col min="12" max="13" width="11.5" style="72" customWidth="1"/>
    <col min="14" max="14" width="12.5" style="72" bestFit="1" customWidth="1"/>
    <col min="15" max="16384" width="10.8984375" style="72"/>
  </cols>
  <sheetData>
    <row r="1" spans="2:77" ht="15.9" customHeight="1"/>
    <row r="2" spans="2:77" ht="25.8">
      <c r="B2" s="73" t="s">
        <v>196</v>
      </c>
      <c r="G2" s="74" t="s">
        <v>253</v>
      </c>
      <c r="H2" s="75" t="s">
        <v>199</v>
      </c>
      <c r="I2" s="76"/>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8"/>
    </row>
    <row r="3" spans="2:77">
      <c r="B3" s="79" t="s">
        <v>218</v>
      </c>
      <c r="G3" s="80" t="s">
        <v>293</v>
      </c>
      <c r="H3" s="81" t="s">
        <v>204</v>
      </c>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3"/>
    </row>
    <row r="4" spans="2:77" ht="78">
      <c r="B4" s="84" t="s">
        <v>252</v>
      </c>
      <c r="H4" s="85" t="s">
        <v>79</v>
      </c>
      <c r="I4" s="86" t="s">
        <v>2</v>
      </c>
      <c r="J4" s="86" t="s">
        <v>3</v>
      </c>
      <c r="K4" s="86" t="s">
        <v>4</v>
      </c>
      <c r="L4" s="86" t="s">
        <v>12</v>
      </c>
      <c r="M4" s="86" t="s">
        <v>13</v>
      </c>
      <c r="N4" s="86" t="s">
        <v>14</v>
      </c>
      <c r="O4" s="86" t="s">
        <v>15</v>
      </c>
      <c r="P4" s="86" t="s">
        <v>16</v>
      </c>
      <c r="Q4" s="86" t="s">
        <v>17</v>
      </c>
      <c r="R4" s="86" t="s">
        <v>18</v>
      </c>
      <c r="S4" s="86" t="s">
        <v>19</v>
      </c>
      <c r="T4" s="86" t="s">
        <v>20</v>
      </c>
      <c r="U4" s="86" t="s">
        <v>21</v>
      </c>
      <c r="V4" s="86" t="s">
        <v>22</v>
      </c>
      <c r="W4" s="86" t="s">
        <v>23</v>
      </c>
      <c r="X4" s="86" t="s">
        <v>24</v>
      </c>
      <c r="Y4" s="86" t="s">
        <v>25</v>
      </c>
      <c r="Z4" s="86" t="s">
        <v>26</v>
      </c>
      <c r="AA4" s="86" t="s">
        <v>27</v>
      </c>
      <c r="AB4" s="86" t="s">
        <v>28</v>
      </c>
      <c r="AC4" s="86" t="s">
        <v>29</v>
      </c>
      <c r="AD4" s="86" t="s">
        <v>30</v>
      </c>
      <c r="AE4" s="86" t="s">
        <v>31</v>
      </c>
      <c r="AF4" s="86" t="s">
        <v>32</v>
      </c>
      <c r="AG4" s="86" t="s">
        <v>33</v>
      </c>
      <c r="AH4" s="86" t="s">
        <v>34</v>
      </c>
      <c r="AI4" s="86" t="s">
        <v>35</v>
      </c>
      <c r="AJ4" s="86" t="s">
        <v>36</v>
      </c>
      <c r="AK4" s="86" t="s">
        <v>37</v>
      </c>
      <c r="AL4" s="86" t="s">
        <v>38</v>
      </c>
      <c r="AM4" s="86" t="s">
        <v>39</v>
      </c>
      <c r="AN4" s="86" t="s">
        <v>40</v>
      </c>
      <c r="AO4" s="86" t="s">
        <v>41</v>
      </c>
      <c r="AP4" s="86" t="s">
        <v>42</v>
      </c>
      <c r="AQ4" s="86" t="s">
        <v>43</v>
      </c>
      <c r="AR4" s="86" t="s">
        <v>44</v>
      </c>
      <c r="AS4" s="86" t="s">
        <v>45</v>
      </c>
      <c r="AT4" s="86" t="s">
        <v>46</v>
      </c>
      <c r="AU4" s="86" t="s">
        <v>47</v>
      </c>
      <c r="AV4" s="86" t="s">
        <v>48</v>
      </c>
      <c r="AW4" s="86" t="s">
        <v>49</v>
      </c>
      <c r="AX4" s="86" t="s">
        <v>50</v>
      </c>
      <c r="AY4" s="86" t="s">
        <v>51</v>
      </c>
      <c r="AZ4" s="86" t="s">
        <v>52</v>
      </c>
      <c r="BA4" s="86" t="s">
        <v>53</v>
      </c>
      <c r="BB4" s="86" t="s">
        <v>54</v>
      </c>
      <c r="BC4" s="86" t="s">
        <v>55</v>
      </c>
      <c r="BD4" s="86" t="s">
        <v>56</v>
      </c>
      <c r="BE4" s="86" t="s">
        <v>57</v>
      </c>
      <c r="BF4" s="86" t="s">
        <v>58</v>
      </c>
      <c r="BG4" s="86" t="s">
        <v>59</v>
      </c>
      <c r="BH4" s="86" t="s">
        <v>60</v>
      </c>
      <c r="BI4" s="86" t="s">
        <v>61</v>
      </c>
      <c r="BJ4" s="86" t="s">
        <v>62</v>
      </c>
      <c r="BK4" s="86" t="s">
        <v>63</v>
      </c>
      <c r="BL4" s="86" t="s">
        <v>64</v>
      </c>
      <c r="BM4" s="86" t="s">
        <v>65</v>
      </c>
      <c r="BN4" s="86" t="s">
        <v>66</v>
      </c>
      <c r="BO4" s="86" t="s">
        <v>67</v>
      </c>
      <c r="BP4" s="86" t="s">
        <v>68</v>
      </c>
      <c r="BQ4" s="86" t="s">
        <v>69</v>
      </c>
      <c r="BR4" s="86" t="s">
        <v>70</v>
      </c>
      <c r="BS4" s="86" t="s">
        <v>71</v>
      </c>
      <c r="BT4" s="86" t="s">
        <v>72</v>
      </c>
      <c r="BU4" s="86" t="s">
        <v>73</v>
      </c>
      <c r="BV4" s="86" t="s">
        <v>74</v>
      </c>
      <c r="BW4" s="86" t="s">
        <v>75</v>
      </c>
      <c r="BX4" s="86" t="s">
        <v>76</v>
      </c>
      <c r="BY4" s="87" t="s">
        <v>77</v>
      </c>
    </row>
    <row r="5" spans="2:77">
      <c r="B5" s="84"/>
      <c r="H5" s="88" t="s">
        <v>80</v>
      </c>
      <c r="I5" s="89">
        <v>891083092</v>
      </c>
      <c r="J5" s="89">
        <v>914807077</v>
      </c>
      <c r="K5" s="89">
        <v>989490168</v>
      </c>
      <c r="L5" s="90"/>
      <c r="M5" s="90"/>
      <c r="N5" s="91"/>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2"/>
    </row>
    <row r="6" spans="2:77">
      <c r="H6" s="93" t="s">
        <v>1</v>
      </c>
      <c r="I6" s="94" t="s">
        <v>10</v>
      </c>
      <c r="J6" s="94" t="s">
        <v>10</v>
      </c>
      <c r="K6" s="94" t="s">
        <v>10</v>
      </c>
      <c r="L6" s="94" t="s">
        <v>10</v>
      </c>
      <c r="M6" s="94" t="s">
        <v>10</v>
      </c>
      <c r="N6" s="94" t="s">
        <v>10</v>
      </c>
      <c r="O6" s="94" t="s">
        <v>10</v>
      </c>
      <c r="P6" s="94" t="s">
        <v>10</v>
      </c>
      <c r="Q6" s="94" t="s">
        <v>10</v>
      </c>
      <c r="R6" s="94" t="s">
        <v>10</v>
      </c>
      <c r="S6" s="94" t="s">
        <v>10</v>
      </c>
      <c r="T6" s="94" t="s">
        <v>10</v>
      </c>
      <c r="U6" s="94" t="s">
        <v>10</v>
      </c>
      <c r="V6" s="94" t="s">
        <v>10</v>
      </c>
      <c r="W6" s="94" t="s">
        <v>10</v>
      </c>
      <c r="X6" s="94" t="s">
        <v>10</v>
      </c>
      <c r="Y6" s="94" t="s">
        <v>10</v>
      </c>
      <c r="Z6" s="94" t="s">
        <v>10</v>
      </c>
      <c r="AA6" s="94" t="s">
        <v>10</v>
      </c>
      <c r="AB6" s="94" t="s">
        <v>10</v>
      </c>
      <c r="AC6" s="94" t="s">
        <v>10</v>
      </c>
      <c r="AD6" s="94" t="s">
        <v>10</v>
      </c>
      <c r="AE6" s="94" t="s">
        <v>10</v>
      </c>
      <c r="AF6" s="94" t="s">
        <v>10</v>
      </c>
      <c r="AG6" s="94" t="s">
        <v>10</v>
      </c>
      <c r="AH6" s="94" t="s">
        <v>10</v>
      </c>
      <c r="AI6" s="94" t="s">
        <v>10</v>
      </c>
      <c r="AJ6" s="94" t="s">
        <v>10</v>
      </c>
      <c r="AK6" s="94" t="s">
        <v>10</v>
      </c>
      <c r="AL6" s="94" t="s">
        <v>10</v>
      </c>
      <c r="AM6" s="94" t="s">
        <v>10</v>
      </c>
      <c r="AN6" s="94" t="s">
        <v>10</v>
      </c>
      <c r="AO6" s="94" t="s">
        <v>10</v>
      </c>
      <c r="AP6" s="94" t="s">
        <v>10</v>
      </c>
      <c r="AQ6" s="94" t="s">
        <v>10</v>
      </c>
      <c r="AR6" s="94" t="s">
        <v>10</v>
      </c>
      <c r="AS6" s="94" t="s">
        <v>10</v>
      </c>
      <c r="AT6" s="94" t="s">
        <v>10</v>
      </c>
      <c r="AU6" s="94" t="s">
        <v>10</v>
      </c>
      <c r="AV6" s="94" t="s">
        <v>10</v>
      </c>
      <c r="AW6" s="94" t="s">
        <v>10</v>
      </c>
      <c r="AX6" s="94" t="s">
        <v>10</v>
      </c>
      <c r="AY6" s="94" t="s">
        <v>10</v>
      </c>
      <c r="AZ6" s="94" t="s">
        <v>10</v>
      </c>
      <c r="BA6" s="94" t="s">
        <v>10</v>
      </c>
      <c r="BB6" s="94" t="s">
        <v>10</v>
      </c>
      <c r="BC6" s="94" t="s">
        <v>10</v>
      </c>
      <c r="BD6" s="94" t="s">
        <v>10</v>
      </c>
      <c r="BE6" s="94" t="s">
        <v>10</v>
      </c>
      <c r="BF6" s="94" t="s">
        <v>10</v>
      </c>
      <c r="BG6" s="94" t="s">
        <v>10</v>
      </c>
      <c r="BH6" s="94" t="s">
        <v>10</v>
      </c>
      <c r="BI6" s="94" t="s">
        <v>10</v>
      </c>
      <c r="BJ6" s="94" t="s">
        <v>10</v>
      </c>
      <c r="BK6" s="94" t="s">
        <v>10</v>
      </c>
      <c r="BL6" s="94" t="s">
        <v>10</v>
      </c>
      <c r="BM6" s="94" t="s">
        <v>10</v>
      </c>
      <c r="BN6" s="94" t="s">
        <v>10</v>
      </c>
      <c r="BO6" s="94" t="s">
        <v>10</v>
      </c>
      <c r="BP6" s="94" t="s">
        <v>10</v>
      </c>
      <c r="BQ6" s="94" t="s">
        <v>10</v>
      </c>
      <c r="BR6" s="94" t="s">
        <v>10</v>
      </c>
      <c r="BS6" s="94" t="s">
        <v>10</v>
      </c>
      <c r="BT6" s="94" t="s">
        <v>10</v>
      </c>
      <c r="BU6" s="94" t="s">
        <v>10</v>
      </c>
      <c r="BV6" s="94" t="s">
        <v>10</v>
      </c>
      <c r="BW6" s="94" t="s">
        <v>10</v>
      </c>
      <c r="BX6" s="94" t="s">
        <v>10</v>
      </c>
      <c r="BY6" s="95" t="s">
        <v>10</v>
      </c>
    </row>
    <row r="7" spans="2:77" ht="62.1" customHeight="1">
      <c r="B7" s="75" t="s">
        <v>198</v>
      </c>
      <c r="C7" s="77"/>
      <c r="D7" s="77"/>
      <c r="E7" s="252" t="s">
        <v>267</v>
      </c>
      <c r="F7" s="253"/>
      <c r="G7" s="254"/>
      <c r="H7" s="250" t="s">
        <v>254</v>
      </c>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row>
    <row r="8" spans="2:77" ht="57.75" customHeight="1">
      <c r="B8" s="242" t="s">
        <v>207</v>
      </c>
      <c r="C8" s="248"/>
      <c r="D8" s="249"/>
      <c r="E8" s="242" t="s">
        <v>255</v>
      </c>
      <c r="F8" s="248"/>
      <c r="G8" s="249"/>
      <c r="H8" s="230" t="s">
        <v>208</v>
      </c>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row>
    <row r="9" spans="2:77">
      <c r="B9" s="96" t="s">
        <v>195</v>
      </c>
      <c r="C9" s="97"/>
      <c r="D9" s="13" t="s">
        <v>112</v>
      </c>
      <c r="E9" s="14" t="s">
        <v>11</v>
      </c>
      <c r="F9" s="13" t="s">
        <v>242</v>
      </c>
      <c r="G9" s="13" t="s">
        <v>250</v>
      </c>
      <c r="H9" s="98" t="s">
        <v>78</v>
      </c>
      <c r="I9" s="99">
        <f t="shared" ref="I9:N9" si="0">SUM(I11:I54)</f>
        <v>-22762</v>
      </c>
      <c r="J9" s="99">
        <f t="shared" si="0"/>
        <v>10341612</v>
      </c>
      <c r="K9" s="99">
        <f t="shared" si="0"/>
        <v>-18710</v>
      </c>
      <c r="L9" s="99">
        <f t="shared" si="0"/>
        <v>4779</v>
      </c>
      <c r="M9" s="99">
        <f t="shared" si="0"/>
        <v>-589625</v>
      </c>
      <c r="N9" s="99">
        <f t="shared" si="0"/>
        <v>33305</v>
      </c>
      <c r="O9" s="99">
        <f t="shared" ref="O9:BY9" si="1">SUM(O11:O54)</f>
        <v>-38891</v>
      </c>
      <c r="P9" s="99">
        <f t="shared" si="1"/>
        <v>-47810</v>
      </c>
      <c r="Q9" s="99">
        <f t="shared" si="1"/>
        <v>1852737</v>
      </c>
      <c r="R9" s="99">
        <f t="shared" si="1"/>
        <v>187192.58</v>
      </c>
      <c r="S9" s="99">
        <f t="shared" si="1"/>
        <v>-122270.41</v>
      </c>
      <c r="T9" s="99">
        <f t="shared" si="1"/>
        <v>15436034</v>
      </c>
      <c r="U9" s="99">
        <f t="shared" si="1"/>
        <v>176068</v>
      </c>
      <c r="V9" s="99">
        <f t="shared" si="1"/>
        <v>-77620</v>
      </c>
      <c r="W9" s="99">
        <f t="shared" si="1"/>
        <v>-1429916.44</v>
      </c>
      <c r="X9" s="99">
        <f t="shared" si="1"/>
        <v>2642755</v>
      </c>
      <c r="Y9" s="99">
        <f t="shared" si="1"/>
        <v>-7985</v>
      </c>
      <c r="Z9" s="99">
        <f t="shared" si="1"/>
        <v>-365272</v>
      </c>
      <c r="AA9" s="99">
        <f t="shared" si="1"/>
        <v>-137362</v>
      </c>
      <c r="AB9" s="99">
        <f t="shared" si="1"/>
        <v>9264035</v>
      </c>
      <c r="AC9" s="99">
        <f t="shared" si="1"/>
        <v>0</v>
      </c>
      <c r="AD9" s="99">
        <f t="shared" si="1"/>
        <v>1179842</v>
      </c>
      <c r="AE9" s="99">
        <f t="shared" si="1"/>
        <v>-14519</v>
      </c>
      <c r="AF9" s="99">
        <f t="shared" si="1"/>
        <v>32517725</v>
      </c>
      <c r="AG9" s="99">
        <f t="shared" si="1"/>
        <v>157583</v>
      </c>
      <c r="AH9" s="99">
        <f t="shared" si="1"/>
        <v>-84686</v>
      </c>
      <c r="AI9" s="99">
        <f t="shared" si="1"/>
        <v>-379675</v>
      </c>
      <c r="AJ9" s="99">
        <f t="shared" si="1"/>
        <v>2707073</v>
      </c>
      <c r="AK9" s="99">
        <f t="shared" si="1"/>
        <v>-12791</v>
      </c>
      <c r="AL9" s="99">
        <f t="shared" si="1"/>
        <v>1437624</v>
      </c>
      <c r="AM9" s="99">
        <f t="shared" si="1"/>
        <v>487678</v>
      </c>
      <c r="AN9" s="99">
        <f t="shared" si="1"/>
        <v>-50878</v>
      </c>
      <c r="AO9" s="99">
        <f t="shared" si="1"/>
        <v>0</v>
      </c>
      <c r="AP9" s="99">
        <f t="shared" si="1"/>
        <v>2323280</v>
      </c>
      <c r="AQ9" s="99">
        <f t="shared" si="1"/>
        <v>-707208</v>
      </c>
      <c r="AR9" s="99">
        <f t="shared" si="1"/>
        <v>13689053</v>
      </c>
      <c r="AS9" s="99">
        <f t="shared" si="1"/>
        <v>-268927</v>
      </c>
      <c r="AT9" s="99">
        <f t="shared" si="1"/>
        <v>569316.17000000004</v>
      </c>
      <c r="AU9" s="99">
        <f t="shared" si="1"/>
        <v>2</v>
      </c>
      <c r="AV9" s="99">
        <f t="shared" si="1"/>
        <v>311</v>
      </c>
      <c r="AW9" s="99">
        <f t="shared" si="1"/>
        <v>228751</v>
      </c>
      <c r="AX9" s="99">
        <f t="shared" si="1"/>
        <v>-26715</v>
      </c>
      <c r="AY9" s="99">
        <f t="shared" si="1"/>
        <v>-539013</v>
      </c>
      <c r="AZ9" s="99">
        <f t="shared" si="1"/>
        <v>-524337</v>
      </c>
      <c r="BA9" s="99">
        <f t="shared" si="1"/>
        <v>-646001</v>
      </c>
      <c r="BB9" s="99">
        <f t="shared" si="1"/>
        <v>146929996</v>
      </c>
      <c r="BC9" s="99">
        <f t="shared" si="1"/>
        <v>-11919</v>
      </c>
      <c r="BD9" s="99">
        <f t="shared" si="1"/>
        <v>-230237</v>
      </c>
      <c r="BE9" s="99">
        <f t="shared" si="1"/>
        <v>-328388</v>
      </c>
      <c r="BF9" s="99">
        <f t="shared" si="1"/>
        <v>4854</v>
      </c>
      <c r="BG9" s="99">
        <f t="shared" si="1"/>
        <v>-229425</v>
      </c>
      <c r="BH9" s="99">
        <f t="shared" si="1"/>
        <v>0</v>
      </c>
      <c r="BI9" s="99">
        <f t="shared" si="1"/>
        <v>-518272.41</v>
      </c>
      <c r="BJ9" s="99">
        <f t="shared" si="1"/>
        <v>916705.57</v>
      </c>
      <c r="BK9" s="99">
        <f t="shared" si="1"/>
        <v>869556</v>
      </c>
      <c r="BL9" s="99">
        <f t="shared" si="1"/>
        <v>-113336</v>
      </c>
      <c r="BM9" s="99">
        <f t="shared" si="1"/>
        <v>-156575.28</v>
      </c>
      <c r="BN9" s="99">
        <f t="shared" si="1"/>
        <v>3097146</v>
      </c>
      <c r="BO9" s="99">
        <f t="shared" si="1"/>
        <v>128248457</v>
      </c>
      <c r="BP9" s="99">
        <f t="shared" si="1"/>
        <v>-13773</v>
      </c>
      <c r="BQ9" s="99">
        <f t="shared" si="1"/>
        <v>-354802</v>
      </c>
      <c r="BR9" s="99">
        <f t="shared" si="1"/>
        <v>-191267</v>
      </c>
      <c r="BS9" s="99">
        <f t="shared" si="1"/>
        <v>403140</v>
      </c>
      <c r="BT9" s="99">
        <f t="shared" si="1"/>
        <v>27646632</v>
      </c>
      <c r="BU9" s="99">
        <f t="shared" si="1"/>
        <v>-79993</v>
      </c>
      <c r="BV9" s="99">
        <f t="shared" si="1"/>
        <v>-464900</v>
      </c>
      <c r="BW9" s="99">
        <f t="shared" si="1"/>
        <v>-108028</v>
      </c>
      <c r="BX9" s="99">
        <f t="shared" si="1"/>
        <v>-252258.15000000002</v>
      </c>
      <c r="BY9" s="99">
        <f t="shared" si="1"/>
        <v>-662887</v>
      </c>
    </row>
    <row r="10" spans="2:77">
      <c r="B10" s="100" t="s">
        <v>119</v>
      </c>
      <c r="C10" s="101" t="s">
        <v>120</v>
      </c>
      <c r="D10" s="3"/>
      <c r="E10" s="16"/>
      <c r="F10" s="24"/>
      <c r="G10" s="25"/>
      <c r="H10" s="15">
        <f t="shared" ref="H10:H53" si="2">SUM(I10:BY10)</f>
        <v>0</v>
      </c>
    </row>
    <row r="11" spans="2:77">
      <c r="B11" s="102" t="s">
        <v>121</v>
      </c>
      <c r="C11" s="103" t="s">
        <v>122</v>
      </c>
      <c r="D11" s="2"/>
      <c r="E11" s="16"/>
      <c r="F11" s="21"/>
      <c r="G11" s="25"/>
      <c r="H11" s="15">
        <f t="shared" si="2"/>
        <v>0</v>
      </c>
    </row>
    <row r="12" spans="2:77">
      <c r="B12" s="104" t="s">
        <v>123</v>
      </c>
      <c r="C12" s="1" t="s">
        <v>124</v>
      </c>
      <c r="D12" s="12" t="s">
        <v>7</v>
      </c>
      <c r="E12" s="16" t="s">
        <v>298</v>
      </c>
      <c r="F12" s="21" t="s">
        <v>243</v>
      </c>
      <c r="G12" s="25"/>
      <c r="H12" s="15">
        <f t="shared" si="2"/>
        <v>0</v>
      </c>
    </row>
    <row r="13" spans="2:77">
      <c r="B13" s="104" t="s">
        <v>125</v>
      </c>
      <c r="C13" s="1" t="s">
        <v>126</v>
      </c>
      <c r="D13" s="12" t="s">
        <v>7</v>
      </c>
      <c r="E13" s="16" t="s">
        <v>299</v>
      </c>
      <c r="F13" s="21" t="s">
        <v>243</v>
      </c>
      <c r="G13" s="25">
        <v>228670845.63</v>
      </c>
      <c r="H13" s="15">
        <f>SUM(I13:BY13)</f>
        <v>228670845.63</v>
      </c>
      <c r="I13" s="72">
        <v>-22762</v>
      </c>
      <c r="J13" s="72">
        <v>10281480</v>
      </c>
      <c r="K13" s="72">
        <v>-18710</v>
      </c>
      <c r="L13" s="72">
        <v>4779</v>
      </c>
      <c r="M13" s="72">
        <v>-652825</v>
      </c>
      <c r="N13" s="72">
        <v>-101407</v>
      </c>
      <c r="O13" s="72">
        <v>-38891</v>
      </c>
      <c r="P13" s="72">
        <v>-47810</v>
      </c>
      <c r="Q13" s="72">
        <v>1786015</v>
      </c>
      <c r="R13" s="72">
        <v>187192.58</v>
      </c>
      <c r="S13" s="72">
        <v>-122270.41</v>
      </c>
      <c r="T13" s="72">
        <v>15145455</v>
      </c>
      <c r="U13" s="72">
        <v>176068</v>
      </c>
      <c r="V13" s="72">
        <v>-77620</v>
      </c>
      <c r="W13" s="72">
        <v>-1467636.44</v>
      </c>
      <c r="X13" s="72">
        <v>2625595</v>
      </c>
      <c r="Y13" s="72">
        <v>-7985</v>
      </c>
      <c r="Z13" s="72">
        <v>-370914</v>
      </c>
      <c r="AA13" s="72">
        <v>-137362</v>
      </c>
      <c r="AB13" s="72">
        <v>9212315</v>
      </c>
      <c r="AC13" s="72">
        <v>0</v>
      </c>
      <c r="AD13" s="72">
        <v>1179842</v>
      </c>
      <c r="AE13" s="72">
        <v>-14519</v>
      </c>
      <c r="AF13" s="72">
        <v>32463676</v>
      </c>
      <c r="AG13" s="72">
        <v>157583</v>
      </c>
      <c r="AH13" s="72">
        <v>-84686</v>
      </c>
      <c r="AI13" s="72">
        <v>-379675</v>
      </c>
      <c r="AJ13" s="72">
        <v>2677933</v>
      </c>
      <c r="AK13" s="72">
        <v>-10391</v>
      </c>
      <c r="AL13" s="72">
        <v>1437624</v>
      </c>
      <c r="AM13" s="72">
        <v>487678</v>
      </c>
      <c r="AN13" s="72">
        <v>-50878</v>
      </c>
      <c r="AO13" s="72">
        <v>0</v>
      </c>
      <c r="AP13" s="72">
        <v>2247582</v>
      </c>
      <c r="AQ13" s="72">
        <v>-707103</v>
      </c>
      <c r="AR13" s="72">
        <v>13617787</v>
      </c>
      <c r="AS13" s="72">
        <v>-268927</v>
      </c>
      <c r="AT13" s="72">
        <v>569316.17000000004</v>
      </c>
      <c r="AU13" s="72">
        <v>2</v>
      </c>
      <c r="AV13" s="72">
        <v>311</v>
      </c>
      <c r="AW13" s="72">
        <v>228751</v>
      </c>
      <c r="AX13" s="72">
        <v>-26715</v>
      </c>
      <c r="AY13" s="72">
        <v>-540156</v>
      </c>
      <c r="AZ13" s="72">
        <v>-524337</v>
      </c>
      <c r="BA13" s="72">
        <v>-646001</v>
      </c>
      <c r="BB13" s="72">
        <v>0</v>
      </c>
      <c r="BC13" s="72">
        <v>-11919</v>
      </c>
      <c r="BD13" s="72">
        <v>-230237</v>
      </c>
      <c r="BE13" s="72">
        <v>-328641</v>
      </c>
      <c r="BF13" s="72">
        <v>4854</v>
      </c>
      <c r="BG13" s="72">
        <v>-229425</v>
      </c>
      <c r="BH13" s="72">
        <v>0</v>
      </c>
      <c r="BI13" s="72">
        <v>-518272.41</v>
      </c>
      <c r="BJ13" s="72">
        <v>809615.57</v>
      </c>
      <c r="BK13" s="72">
        <v>869556</v>
      </c>
      <c r="BL13" s="72">
        <v>-113336</v>
      </c>
      <c r="BM13" s="72">
        <v>-156575.28</v>
      </c>
      <c r="BN13" s="72">
        <v>3097146</v>
      </c>
      <c r="BO13" s="72">
        <v>111686465</v>
      </c>
      <c r="BP13" s="72">
        <v>-13773</v>
      </c>
      <c r="BQ13" s="72">
        <v>-410584</v>
      </c>
      <c r="BR13" s="72">
        <v>-191267</v>
      </c>
      <c r="BS13" s="72">
        <v>321288</v>
      </c>
      <c r="BT13" s="72">
        <v>27570912</v>
      </c>
      <c r="BU13" s="72">
        <v>-79993</v>
      </c>
      <c r="BV13" s="72">
        <v>-464900</v>
      </c>
      <c r="BW13" s="72">
        <v>-108028</v>
      </c>
      <c r="BX13" s="72">
        <v>-281178.15000000002</v>
      </c>
      <c r="BY13" s="72">
        <v>-718266</v>
      </c>
    </row>
    <row r="14" spans="2:77">
      <c r="B14" s="104" t="s">
        <v>127</v>
      </c>
      <c r="C14" s="1" t="s">
        <v>128</v>
      </c>
      <c r="D14" s="12" t="s">
        <v>5</v>
      </c>
      <c r="E14" s="16"/>
      <c r="F14" s="21"/>
      <c r="G14" s="25"/>
      <c r="H14" s="15">
        <f t="shared" si="2"/>
        <v>0</v>
      </c>
    </row>
    <row r="15" spans="2:77">
      <c r="B15" s="104" t="s">
        <v>129</v>
      </c>
      <c r="C15" s="1" t="s">
        <v>130</v>
      </c>
      <c r="D15" s="12" t="s">
        <v>6</v>
      </c>
      <c r="E15" s="16"/>
      <c r="F15" s="21"/>
      <c r="G15" s="25"/>
      <c r="H15" s="15">
        <f t="shared" si="2"/>
        <v>0</v>
      </c>
    </row>
    <row r="16" spans="2:77">
      <c r="B16" s="105" t="s">
        <v>131</v>
      </c>
      <c r="C16" s="103" t="s">
        <v>132</v>
      </c>
      <c r="D16" s="2"/>
      <c r="E16" s="16"/>
      <c r="F16" s="21"/>
      <c r="G16" s="25"/>
      <c r="H16" s="15">
        <f t="shared" si="2"/>
        <v>0</v>
      </c>
    </row>
    <row r="17" spans="2:77">
      <c r="B17" s="104" t="s">
        <v>133</v>
      </c>
      <c r="C17" s="1" t="s">
        <v>134</v>
      </c>
      <c r="D17" s="12" t="s">
        <v>6</v>
      </c>
      <c r="E17" s="16"/>
      <c r="F17" s="21"/>
      <c r="G17" s="25"/>
      <c r="H17" s="15">
        <f t="shared" si="2"/>
        <v>0</v>
      </c>
    </row>
    <row r="18" spans="2:77">
      <c r="B18" s="104" t="s">
        <v>135</v>
      </c>
      <c r="C18" s="1" t="s">
        <v>136</v>
      </c>
      <c r="D18" s="12" t="s">
        <v>6</v>
      </c>
      <c r="E18" s="16"/>
      <c r="F18" s="21"/>
      <c r="G18" s="25"/>
      <c r="H18" s="15">
        <f t="shared" si="2"/>
        <v>0</v>
      </c>
    </row>
    <row r="19" spans="2:77">
      <c r="B19" s="104" t="s">
        <v>137</v>
      </c>
      <c r="C19" s="1" t="s">
        <v>138</v>
      </c>
      <c r="D19" s="12" t="s">
        <v>6</v>
      </c>
      <c r="E19" s="16"/>
      <c r="F19" s="21"/>
      <c r="G19" s="25"/>
      <c r="H19" s="15">
        <f t="shared" si="2"/>
        <v>0</v>
      </c>
    </row>
    <row r="20" spans="2:77">
      <c r="B20" s="105" t="s">
        <v>139</v>
      </c>
      <c r="C20" s="103" t="s">
        <v>140</v>
      </c>
      <c r="D20" s="3"/>
      <c r="E20" s="16"/>
      <c r="F20" s="21"/>
      <c r="G20" s="25"/>
      <c r="H20" s="15">
        <f t="shared" si="2"/>
        <v>0</v>
      </c>
    </row>
    <row r="21" spans="2:77">
      <c r="B21" s="104" t="s">
        <v>141</v>
      </c>
      <c r="C21" s="1" t="s">
        <v>142</v>
      </c>
      <c r="D21" s="12" t="s">
        <v>7</v>
      </c>
      <c r="E21" s="16" t="s">
        <v>248</v>
      </c>
      <c r="F21" s="21" t="s">
        <v>244</v>
      </c>
      <c r="G21" s="25">
        <v>1781115</v>
      </c>
      <c r="H21" s="15">
        <f t="shared" si="2"/>
        <v>1781115</v>
      </c>
      <c r="J21" s="72">
        <v>34860</v>
      </c>
      <c r="M21" s="72">
        <v>61499</v>
      </c>
      <c r="N21" s="72">
        <v>62064</v>
      </c>
      <c r="Q21" s="72">
        <v>66722</v>
      </c>
      <c r="T21" s="72">
        <v>63687</v>
      </c>
      <c r="W21" s="72">
        <v>37720</v>
      </c>
      <c r="X21" s="72">
        <v>17160</v>
      </c>
      <c r="Z21" s="72">
        <v>5642</v>
      </c>
      <c r="AB21" s="72">
        <v>51720</v>
      </c>
      <c r="AF21" s="72">
        <v>8720</v>
      </c>
      <c r="AJ21" s="72">
        <v>9240</v>
      </c>
      <c r="AK21" s="72">
        <v>-2400</v>
      </c>
      <c r="AP21" s="72">
        <v>75698</v>
      </c>
      <c r="AQ21" s="72">
        <v>-1740</v>
      </c>
      <c r="AR21" s="72">
        <v>36546</v>
      </c>
      <c r="BJ21" s="72">
        <v>107090</v>
      </c>
      <c r="BO21" s="72">
        <v>877497</v>
      </c>
      <c r="BQ21" s="72">
        <v>55782</v>
      </c>
      <c r="BS21" s="72">
        <v>59874</v>
      </c>
      <c r="BT21" s="72">
        <v>75720</v>
      </c>
      <c r="BX21" s="72">
        <v>28920</v>
      </c>
      <c r="BY21" s="72">
        <v>49094</v>
      </c>
    </row>
    <row r="22" spans="2:77">
      <c r="B22" s="104" t="s">
        <v>143</v>
      </c>
      <c r="C22" s="1" t="s">
        <v>144</v>
      </c>
      <c r="D22" s="12" t="s">
        <v>7</v>
      </c>
      <c r="E22" s="16" t="s">
        <v>247</v>
      </c>
      <c r="F22" s="21" t="s">
        <v>244</v>
      </c>
      <c r="G22" s="25">
        <v>2251322</v>
      </c>
      <c r="H22" s="15">
        <f t="shared" si="2"/>
        <v>2251322</v>
      </c>
      <c r="I22" s="106"/>
      <c r="J22" s="106">
        <v>26460</v>
      </c>
      <c r="K22" s="106"/>
      <c r="L22" s="106"/>
      <c r="M22" s="106"/>
      <c r="N22" s="106">
        <v>72648</v>
      </c>
      <c r="O22" s="106"/>
      <c r="P22" s="106"/>
      <c r="Q22" s="106"/>
      <c r="R22" s="106"/>
      <c r="S22" s="106"/>
      <c r="T22" s="106">
        <v>226892</v>
      </c>
      <c r="U22" s="106"/>
      <c r="V22" s="106"/>
      <c r="W22" s="106"/>
      <c r="X22" s="106"/>
      <c r="Y22" s="106"/>
      <c r="Z22" s="106"/>
      <c r="AA22" s="106"/>
      <c r="AB22" s="106"/>
      <c r="AC22" s="106"/>
      <c r="AD22" s="106"/>
      <c r="AE22" s="106"/>
      <c r="AF22" s="106">
        <v>45329</v>
      </c>
      <c r="AG22" s="106"/>
      <c r="AH22" s="106"/>
      <c r="AI22" s="106"/>
      <c r="AJ22" s="106">
        <v>19900</v>
      </c>
      <c r="AK22" s="106"/>
      <c r="AL22" s="106"/>
      <c r="AM22" s="106"/>
      <c r="AN22" s="106"/>
      <c r="AO22" s="106"/>
      <c r="AP22" s="106"/>
      <c r="AQ22" s="106"/>
      <c r="AR22" s="106">
        <v>34720</v>
      </c>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v>1797495</v>
      </c>
      <c r="BP22" s="106"/>
      <c r="BQ22" s="106"/>
      <c r="BR22" s="106"/>
      <c r="BS22" s="106">
        <v>21978</v>
      </c>
      <c r="BT22" s="106"/>
      <c r="BU22" s="106"/>
      <c r="BV22" s="106"/>
      <c r="BW22" s="106"/>
      <c r="BX22" s="106"/>
      <c r="BY22" s="106">
        <v>5900</v>
      </c>
    </row>
    <row r="23" spans="2:77" ht="31.2">
      <c r="B23" s="104" t="s">
        <v>143</v>
      </c>
      <c r="C23" s="1" t="s">
        <v>144</v>
      </c>
      <c r="D23" s="12" t="s">
        <v>7</v>
      </c>
      <c r="E23" s="16" t="s">
        <v>246</v>
      </c>
      <c r="F23" s="1" t="s">
        <v>245</v>
      </c>
      <c r="G23" s="26">
        <v>3929</v>
      </c>
      <c r="H23" s="15">
        <f t="shared" si="2"/>
        <v>3929</v>
      </c>
      <c r="I23" s="106"/>
      <c r="J23" s="106">
        <v>-1188</v>
      </c>
      <c r="K23" s="106"/>
      <c r="L23" s="106"/>
      <c r="M23" s="106">
        <v>1701</v>
      </c>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v>1635</v>
      </c>
      <c r="AR23" s="106"/>
      <c r="AS23" s="106"/>
      <c r="AT23" s="106"/>
      <c r="AU23" s="106"/>
      <c r="AV23" s="106"/>
      <c r="AW23" s="106"/>
      <c r="AX23" s="106"/>
      <c r="AY23" s="106">
        <v>1143</v>
      </c>
      <c r="AZ23" s="106"/>
      <c r="BA23" s="106"/>
      <c r="BB23" s="106"/>
      <c r="BC23" s="106"/>
      <c r="BD23" s="106"/>
      <c r="BE23" s="106">
        <v>253</v>
      </c>
      <c r="BF23" s="106"/>
      <c r="BG23" s="106"/>
      <c r="BH23" s="106"/>
      <c r="BI23" s="106"/>
      <c r="BJ23" s="106"/>
      <c r="BK23" s="106"/>
      <c r="BL23" s="106"/>
      <c r="BM23" s="106"/>
      <c r="BN23" s="106"/>
      <c r="BO23" s="106"/>
      <c r="BP23" s="106"/>
      <c r="BQ23" s="106"/>
      <c r="BR23" s="106"/>
      <c r="BS23" s="106"/>
      <c r="BT23" s="106"/>
      <c r="BU23" s="106"/>
      <c r="BV23" s="106"/>
      <c r="BW23" s="106"/>
      <c r="BX23" s="106"/>
      <c r="BY23" s="106">
        <v>385</v>
      </c>
    </row>
    <row r="24" spans="2:77">
      <c r="B24" s="104" t="s">
        <v>145</v>
      </c>
      <c r="C24" s="1" t="s">
        <v>146</v>
      </c>
      <c r="D24" s="12" t="s">
        <v>6</v>
      </c>
      <c r="E24" s="16"/>
      <c r="F24" s="21"/>
      <c r="G24" s="25"/>
      <c r="H24" s="15">
        <f t="shared" si="2"/>
        <v>0</v>
      </c>
    </row>
    <row r="25" spans="2:77">
      <c r="B25" s="102" t="s">
        <v>147</v>
      </c>
      <c r="C25" s="103" t="s">
        <v>148</v>
      </c>
      <c r="D25" s="3"/>
      <c r="E25" s="16"/>
      <c r="F25" s="21"/>
      <c r="G25" s="25"/>
      <c r="H25" s="15">
        <f t="shared" si="2"/>
        <v>0</v>
      </c>
    </row>
    <row r="26" spans="2:77">
      <c r="B26" s="104" t="s">
        <v>149</v>
      </c>
      <c r="C26" s="1" t="s">
        <v>150</v>
      </c>
      <c r="D26" s="12" t="s">
        <v>6</v>
      </c>
      <c r="E26" s="16"/>
      <c r="F26" s="21"/>
      <c r="G26" s="25"/>
      <c r="H26" s="15">
        <f t="shared" si="2"/>
        <v>0</v>
      </c>
    </row>
    <row r="27" spans="2:77">
      <c r="B27" s="104" t="s">
        <v>151</v>
      </c>
      <c r="C27" s="1" t="s">
        <v>152</v>
      </c>
      <c r="D27" s="12" t="s">
        <v>6</v>
      </c>
      <c r="E27" s="16"/>
      <c r="F27" s="21"/>
      <c r="G27" s="25"/>
      <c r="H27" s="15">
        <f t="shared" si="2"/>
        <v>0</v>
      </c>
    </row>
    <row r="28" spans="2:77">
      <c r="B28" s="104" t="s">
        <v>153</v>
      </c>
      <c r="C28" s="1" t="s">
        <v>154</v>
      </c>
      <c r="D28" s="19" t="s">
        <v>6</v>
      </c>
      <c r="E28" s="16"/>
      <c r="F28" s="21"/>
      <c r="G28" s="25"/>
      <c r="H28" s="15">
        <f t="shared" si="2"/>
        <v>0</v>
      </c>
    </row>
    <row r="29" spans="2:77">
      <c r="B29" s="104" t="s">
        <v>155</v>
      </c>
      <c r="C29" s="1" t="s">
        <v>156</v>
      </c>
      <c r="D29" s="12" t="s">
        <v>6</v>
      </c>
      <c r="E29" s="16"/>
      <c r="F29" s="21"/>
      <c r="G29" s="25"/>
      <c r="H29" s="15">
        <f t="shared" si="2"/>
        <v>0</v>
      </c>
    </row>
    <row r="30" spans="2:77">
      <c r="B30" s="107"/>
      <c r="C30" s="1"/>
      <c r="D30" s="3"/>
      <c r="E30" s="16"/>
      <c r="F30" s="21"/>
      <c r="G30" s="25"/>
      <c r="H30" s="15">
        <f t="shared" si="2"/>
        <v>0</v>
      </c>
    </row>
    <row r="31" spans="2:77">
      <c r="B31" s="108" t="s">
        <v>157</v>
      </c>
      <c r="C31" s="101" t="s">
        <v>158</v>
      </c>
      <c r="D31" s="2"/>
      <c r="E31" s="16"/>
      <c r="F31" s="21"/>
      <c r="G31" s="25"/>
      <c r="H31" s="15">
        <f t="shared" si="2"/>
        <v>0</v>
      </c>
    </row>
    <row r="32" spans="2:77">
      <c r="B32" s="104" t="s">
        <v>159</v>
      </c>
      <c r="C32" s="1" t="s">
        <v>160</v>
      </c>
      <c r="D32" s="12" t="s">
        <v>5</v>
      </c>
      <c r="E32" s="16"/>
      <c r="F32" s="21"/>
      <c r="G32" s="25"/>
      <c r="H32" s="15">
        <f t="shared" si="2"/>
        <v>0</v>
      </c>
    </row>
    <row r="33" spans="2:77">
      <c r="B33" s="107"/>
      <c r="C33" s="109"/>
      <c r="D33" s="3"/>
      <c r="E33" s="16"/>
      <c r="F33" s="21"/>
      <c r="G33" s="25"/>
      <c r="H33" s="15">
        <f t="shared" si="2"/>
        <v>0</v>
      </c>
    </row>
    <row r="34" spans="2:77">
      <c r="B34" s="108" t="s">
        <v>161</v>
      </c>
      <c r="C34" s="101" t="s">
        <v>0</v>
      </c>
      <c r="D34" s="3"/>
      <c r="E34" s="16"/>
      <c r="F34" s="21"/>
      <c r="G34" s="25"/>
      <c r="H34" s="15">
        <f t="shared" si="2"/>
        <v>0</v>
      </c>
    </row>
    <row r="35" spans="2:77">
      <c r="B35" s="105" t="s">
        <v>162</v>
      </c>
      <c r="C35" s="103" t="s">
        <v>163</v>
      </c>
      <c r="D35" s="3"/>
      <c r="E35" s="16"/>
      <c r="F35" s="21"/>
      <c r="G35" s="25"/>
      <c r="H35" s="15">
        <f t="shared" si="2"/>
        <v>0</v>
      </c>
    </row>
    <row r="36" spans="2:77">
      <c r="B36" s="105" t="s">
        <v>164</v>
      </c>
      <c r="C36" s="103" t="s">
        <v>165</v>
      </c>
      <c r="D36" s="3"/>
      <c r="E36" s="16"/>
      <c r="F36" s="21"/>
      <c r="G36" s="25"/>
      <c r="H36" s="15">
        <f t="shared" si="2"/>
        <v>0</v>
      </c>
    </row>
    <row r="37" spans="2:77">
      <c r="B37" s="104" t="s">
        <v>166</v>
      </c>
      <c r="C37" s="1" t="s">
        <v>167</v>
      </c>
      <c r="D37" s="12" t="s">
        <v>6</v>
      </c>
      <c r="E37" s="16"/>
      <c r="F37" s="21"/>
      <c r="G37" s="25"/>
      <c r="H37" s="15">
        <f t="shared" si="2"/>
        <v>0</v>
      </c>
    </row>
    <row r="38" spans="2:77">
      <c r="B38" s="104" t="s">
        <v>168</v>
      </c>
      <c r="C38" s="1" t="s">
        <v>169</v>
      </c>
      <c r="D38" s="12" t="s">
        <v>7</v>
      </c>
      <c r="E38" s="5" t="s">
        <v>9</v>
      </c>
      <c r="F38" s="1" t="s">
        <v>113</v>
      </c>
      <c r="G38" s="26">
        <v>13887000</v>
      </c>
      <c r="H38" s="15">
        <f t="shared" si="2"/>
        <v>13887000</v>
      </c>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v>13887000</v>
      </c>
      <c r="BP38" s="106"/>
      <c r="BQ38" s="106"/>
      <c r="BR38" s="106"/>
      <c r="BS38" s="106"/>
      <c r="BT38" s="106"/>
      <c r="BU38" s="106"/>
      <c r="BV38" s="106"/>
      <c r="BW38" s="106"/>
      <c r="BX38" s="106"/>
      <c r="BY38" s="106"/>
    </row>
    <row r="39" spans="2:77">
      <c r="B39" s="104" t="s">
        <v>170</v>
      </c>
      <c r="C39" s="1" t="s">
        <v>171</v>
      </c>
      <c r="D39" s="12" t="s">
        <v>7</v>
      </c>
      <c r="E39" s="5" t="s">
        <v>8</v>
      </c>
      <c r="F39" s="1" t="s">
        <v>113</v>
      </c>
      <c r="G39" s="26">
        <v>146929996</v>
      </c>
      <c r="H39" s="15">
        <f t="shared" si="2"/>
        <v>146929996</v>
      </c>
      <c r="BB39" s="72">
        <v>146929996</v>
      </c>
    </row>
    <row r="40" spans="2:77">
      <c r="B40" s="105" t="s">
        <v>172</v>
      </c>
      <c r="C40" s="103" t="s">
        <v>173</v>
      </c>
      <c r="D40" s="2"/>
      <c r="E40" s="16"/>
      <c r="F40" s="21"/>
      <c r="G40" s="25"/>
      <c r="H40" s="15">
        <f t="shared" si="2"/>
        <v>0</v>
      </c>
    </row>
    <row r="41" spans="2:77">
      <c r="B41" s="104" t="s">
        <v>174</v>
      </c>
      <c r="C41" s="1" t="s">
        <v>175</v>
      </c>
      <c r="D41" s="12" t="s">
        <v>6</v>
      </c>
      <c r="E41" s="16"/>
      <c r="F41" s="21"/>
      <c r="G41" s="25"/>
      <c r="H41" s="15">
        <f t="shared" si="2"/>
        <v>0</v>
      </c>
    </row>
    <row r="42" spans="2:77">
      <c r="B42" s="104" t="s">
        <v>176</v>
      </c>
      <c r="C42" s="1" t="s">
        <v>177</v>
      </c>
      <c r="D42" s="12" t="s">
        <v>6</v>
      </c>
      <c r="E42" s="16"/>
      <c r="F42" s="21"/>
      <c r="G42" s="25"/>
      <c r="H42" s="15">
        <f t="shared" si="2"/>
        <v>0</v>
      </c>
    </row>
    <row r="43" spans="2:77">
      <c r="B43" s="105" t="s">
        <v>172</v>
      </c>
      <c r="C43" s="103" t="s">
        <v>178</v>
      </c>
      <c r="D43" s="2"/>
      <c r="E43" s="16"/>
      <c r="F43" s="21"/>
      <c r="G43" s="25"/>
      <c r="H43" s="15">
        <f t="shared" si="2"/>
        <v>0</v>
      </c>
    </row>
    <row r="44" spans="2:77">
      <c r="B44" s="104" t="s">
        <v>179</v>
      </c>
      <c r="C44" s="1" t="s">
        <v>180</v>
      </c>
      <c r="D44" s="12" t="s">
        <v>6</v>
      </c>
      <c r="E44" s="16"/>
      <c r="F44" s="21"/>
      <c r="G44" s="25"/>
      <c r="H44" s="15">
        <f t="shared" si="2"/>
        <v>0</v>
      </c>
    </row>
    <row r="45" spans="2:77">
      <c r="B45" s="104" t="s">
        <v>181</v>
      </c>
      <c r="C45" s="1" t="s">
        <v>182</v>
      </c>
      <c r="D45" s="12" t="s">
        <v>6</v>
      </c>
      <c r="E45" s="16"/>
      <c r="F45" s="21"/>
      <c r="G45" s="25"/>
      <c r="H45" s="15">
        <f t="shared" si="2"/>
        <v>0</v>
      </c>
    </row>
    <row r="46" spans="2:77">
      <c r="B46" s="104" t="s">
        <v>183</v>
      </c>
      <c r="C46" s="1" t="s">
        <v>200</v>
      </c>
      <c r="D46" s="12" t="s">
        <v>6</v>
      </c>
      <c r="E46" s="16"/>
      <c r="F46" s="21"/>
      <c r="G46" s="25"/>
      <c r="H46" s="15">
        <f t="shared" si="2"/>
        <v>0</v>
      </c>
    </row>
    <row r="47" spans="2:77">
      <c r="B47" s="104" t="s">
        <v>184</v>
      </c>
      <c r="C47" s="1" t="s">
        <v>201</v>
      </c>
      <c r="D47" s="12" t="s">
        <v>6</v>
      </c>
      <c r="E47" s="16"/>
      <c r="F47" s="21"/>
      <c r="G47" s="25"/>
      <c r="H47" s="15">
        <f t="shared" si="2"/>
        <v>0</v>
      </c>
    </row>
    <row r="48" spans="2:77">
      <c r="B48" s="105" t="s">
        <v>185</v>
      </c>
      <c r="C48" s="103" t="s">
        <v>186</v>
      </c>
      <c r="D48" s="2"/>
      <c r="E48" s="16"/>
      <c r="F48" s="21"/>
      <c r="G48" s="25"/>
      <c r="H48" s="15">
        <f t="shared" si="2"/>
        <v>0</v>
      </c>
    </row>
    <row r="49" spans="2:8">
      <c r="B49" s="110" t="s">
        <v>187</v>
      </c>
      <c r="C49" s="1" t="s">
        <v>188</v>
      </c>
      <c r="D49" s="12" t="s">
        <v>6</v>
      </c>
      <c r="E49" s="17"/>
      <c r="F49" s="22"/>
      <c r="G49" s="27"/>
      <c r="H49" s="15">
        <f t="shared" si="2"/>
        <v>0</v>
      </c>
    </row>
    <row r="50" spans="2:8">
      <c r="B50" s="104" t="s">
        <v>189</v>
      </c>
      <c r="C50" s="1" t="s">
        <v>190</v>
      </c>
      <c r="D50" s="12" t="s">
        <v>5</v>
      </c>
      <c r="E50" s="16"/>
      <c r="F50" s="21"/>
      <c r="G50" s="25"/>
      <c r="H50" s="15">
        <f t="shared" si="2"/>
        <v>0</v>
      </c>
    </row>
    <row r="51" spans="2:8">
      <c r="B51" s="110" t="s">
        <v>191</v>
      </c>
      <c r="C51" s="1" t="s">
        <v>192</v>
      </c>
      <c r="D51" s="12" t="s">
        <v>6</v>
      </c>
      <c r="E51" s="16"/>
      <c r="F51" s="21"/>
      <c r="G51" s="25"/>
      <c r="H51" s="15">
        <f t="shared" si="2"/>
        <v>0</v>
      </c>
    </row>
    <row r="52" spans="2:8">
      <c r="B52" s="104" t="s">
        <v>193</v>
      </c>
      <c r="C52" s="1" t="s">
        <v>194</v>
      </c>
      <c r="D52" s="12" t="s">
        <v>6</v>
      </c>
      <c r="E52" s="16"/>
      <c r="F52" s="21"/>
      <c r="G52" s="25"/>
      <c r="H52" s="15">
        <f t="shared" si="2"/>
        <v>0</v>
      </c>
    </row>
    <row r="53" spans="2:8">
      <c r="B53" s="111"/>
      <c r="C53" s="112"/>
      <c r="D53" s="4"/>
      <c r="E53" s="18"/>
      <c r="F53" s="23"/>
      <c r="G53" s="28"/>
      <c r="H53" s="15">
        <f t="shared" si="2"/>
        <v>0</v>
      </c>
    </row>
    <row r="55" spans="2:8">
      <c r="E55" s="113"/>
      <c r="F55" s="113"/>
      <c r="G55" s="114" t="s">
        <v>251</v>
      </c>
      <c r="H55" s="115" t="s">
        <v>249</v>
      </c>
    </row>
    <row r="56" spans="2:8" ht="21">
      <c r="B56" s="116" t="s">
        <v>202</v>
      </c>
      <c r="G56" s="117">
        <f>SUM(G10:G52)</f>
        <v>393524207.63</v>
      </c>
      <c r="H56" s="117">
        <f>SUM(H10:H53)</f>
        <v>393524207.63</v>
      </c>
    </row>
    <row r="57" spans="2:8">
      <c r="B57" s="72">
        <v>1</v>
      </c>
      <c r="C57" s="72" t="s">
        <v>205</v>
      </c>
    </row>
  </sheetData>
  <customSheetViews>
    <customSheetView guid="{D238C77C-76A8-445B-BCAD-08DB17B7A9E0}" scale="55" showGridLines="0" fitToPage="1" state="hidden" topLeftCell="H1">
      <selection activeCell="H9" sqref="H9"/>
      <pageMargins left="0.75" right="0.75" top="1" bottom="1" header="0.5" footer="0.5"/>
      <pageSetup paperSize="9" scale="42" fitToWidth="0" orientation="landscape" horizontalDpi="2400" verticalDpi="2400" r:id="rId1"/>
    </customSheetView>
    <customSheetView guid="{7DF2A6A2-B014-4139-B100-0E0A7059AD6F}" scale="55" showGridLines="0" fitToPage="1" topLeftCell="H1">
      <selection activeCell="H9" sqref="H9"/>
      <pageMargins left="0.75" right="0.75" top="1" bottom="1" header="0.5" footer="0.5"/>
      <pageSetup paperSize="9" scale="42" fitToWidth="0" orientation="landscape" horizontalDpi="2400" verticalDpi="2400" r:id="rId2"/>
    </customSheetView>
    <customSheetView guid="{AA7AD4D6-A7D7-405B-B11E-747256CF6B7E}" scale="55" showGridLines="0" fitToPage="1" topLeftCell="H1">
      <selection activeCell="H9" sqref="H9"/>
      <pageMargins left="0.75" right="0.75" top="1" bottom="1" header="0.5" footer="0.5"/>
      <pageSetup paperSize="9" scale="42" fitToWidth="0" orientation="landscape" horizontalDpi="2400" verticalDpi="2400" r:id="rId3"/>
    </customSheetView>
    <customSheetView guid="{CBD92A3F-8673-44A8-9E9E-8536493ED82B}" scale="55" showGridLines="0" fitToPage="1" state="hidden" topLeftCell="H1">
      <selection activeCell="H9" sqref="H9"/>
      <pageMargins left="0.75" right="0.75" top="1" bottom="1" header="0.5" footer="0.5"/>
      <pageSetup paperSize="9" scale="42" fitToWidth="0" orientation="landscape" horizontalDpi="2400" verticalDpi="2400" r:id="rId4"/>
    </customSheetView>
    <customSheetView guid="{9434A45D-610A-4C45-AC86-22B9C0F21E86}" scale="55" showGridLines="0" fitToPage="1" state="hidden" topLeftCell="H1">
      <selection activeCell="H9" sqref="H9"/>
      <pageMargins left="0.75" right="0.75" top="1" bottom="1" header="0.5" footer="0.5"/>
      <pageSetup paperSize="9" scale="42" fitToWidth="0" orientation="landscape" horizontalDpi="2400" verticalDpi="2400" r:id="rId5"/>
    </customSheetView>
  </customSheetViews>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E42"/>
  <sheetViews>
    <sheetView showGridLines="0" workbookViewId="0"/>
  </sheetViews>
  <sheetFormatPr defaultColWidth="3.5" defaultRowHeight="24" customHeight="1"/>
  <cols>
    <col min="1" max="1" width="3.5" style="31"/>
    <col min="2" max="2" width="10.3984375" style="31" customWidth="1"/>
    <col min="3" max="3" width="8" style="31" customWidth="1"/>
    <col min="4" max="4" width="60.3984375" style="31" customWidth="1"/>
    <col min="5" max="5" width="2" style="34" customWidth="1"/>
    <col min="6" max="16384" width="3.5" style="31"/>
  </cols>
  <sheetData>
    <row r="1" spans="2:5" ht="15.9" customHeight="1">
      <c r="E1" s="31"/>
    </row>
    <row r="2" spans="2:5" ht="24.9" customHeight="1">
      <c r="B2" s="32" t="s">
        <v>256</v>
      </c>
      <c r="E2" s="31"/>
    </row>
    <row r="3" spans="2:5" ht="15.9" customHeight="1">
      <c r="B3" s="33" t="s">
        <v>110</v>
      </c>
      <c r="E3" s="31"/>
    </row>
    <row r="4" spans="2:5" ht="15.9" customHeight="1">
      <c r="B4" s="38" t="s">
        <v>259</v>
      </c>
      <c r="C4" s="38" t="s">
        <v>258</v>
      </c>
      <c r="D4" s="6" t="s">
        <v>260</v>
      </c>
      <c r="E4" s="31"/>
    </row>
    <row r="5" spans="2:5" ht="15.9" customHeight="1">
      <c r="B5" s="35">
        <v>42023</v>
      </c>
      <c r="C5" s="36" t="s">
        <v>262</v>
      </c>
      <c r="D5" s="39" t="s">
        <v>263</v>
      </c>
      <c r="E5" s="31"/>
    </row>
    <row r="6" spans="2:5" ht="15.9" customHeight="1" thickBot="1">
      <c r="B6" s="30">
        <v>41991</v>
      </c>
      <c r="C6" s="37" t="s">
        <v>257</v>
      </c>
      <c r="D6" s="43" t="s">
        <v>261</v>
      </c>
      <c r="E6" s="31"/>
    </row>
    <row r="7" spans="2:5" ht="15.9" customHeight="1" thickBot="1">
      <c r="B7" s="30">
        <v>42061</v>
      </c>
      <c r="C7" s="42" t="s">
        <v>284</v>
      </c>
      <c r="D7" s="44" t="s">
        <v>270</v>
      </c>
      <c r="E7" s="31"/>
    </row>
    <row r="8" spans="2:5" ht="15.9" customHeight="1">
      <c r="D8" s="45" t="s">
        <v>271</v>
      </c>
      <c r="E8" s="31"/>
    </row>
    <row r="9" spans="2:5" ht="15.9" customHeight="1">
      <c r="D9" s="31" t="s">
        <v>274</v>
      </c>
      <c r="E9" s="31"/>
    </row>
    <row r="10" spans="2:5" ht="15.9" customHeight="1">
      <c r="B10" s="30">
        <v>42068</v>
      </c>
      <c r="C10" s="42" t="s">
        <v>269</v>
      </c>
      <c r="D10" s="31" t="s">
        <v>285</v>
      </c>
      <c r="E10" s="31"/>
    </row>
    <row r="11" spans="2:5" ht="15.9" customHeight="1">
      <c r="E11" s="31"/>
    </row>
    <row r="12" spans="2:5" ht="15.9" customHeight="1">
      <c r="E12" s="31"/>
    </row>
    <row r="13" spans="2:5" ht="15.9" customHeight="1">
      <c r="E13" s="31"/>
    </row>
    <row r="14" spans="2:5" ht="15.9" customHeight="1">
      <c r="E14" s="31"/>
    </row>
    <row r="15" spans="2:5" ht="15.9" customHeight="1">
      <c r="E15" s="31"/>
    </row>
    <row r="16" spans="2:5" ht="15.9" customHeight="1">
      <c r="E16" s="31"/>
    </row>
    <row r="17" spans="5:5" ht="15.9" customHeight="1">
      <c r="E17" s="31"/>
    </row>
    <row r="18" spans="5:5" ht="15.9" customHeight="1">
      <c r="E18" s="31"/>
    </row>
    <row r="19" spans="5:5" ht="15.9" customHeight="1">
      <c r="E19" s="31"/>
    </row>
    <row r="20" spans="5:5" ht="15.9" customHeight="1">
      <c r="E20" s="31"/>
    </row>
    <row r="21" spans="5:5" ht="15.9" customHeight="1">
      <c r="E21" s="31"/>
    </row>
    <row r="22" spans="5:5" ht="15.9" customHeight="1">
      <c r="E22" s="31"/>
    </row>
    <row r="23" spans="5:5" ht="15.9" customHeight="1">
      <c r="E23" s="31"/>
    </row>
    <row r="24" spans="5:5" ht="15.9" customHeight="1">
      <c r="E24" s="31"/>
    </row>
    <row r="25" spans="5:5" ht="15.9" customHeight="1">
      <c r="E25" s="31"/>
    </row>
    <row r="26" spans="5:5" ht="15.9" customHeight="1">
      <c r="E26" s="31"/>
    </row>
    <row r="27" spans="5:5" ht="15.9" customHeight="1">
      <c r="E27" s="31"/>
    </row>
    <row r="28" spans="5:5" ht="15.9" customHeight="1">
      <c r="E28" s="31"/>
    </row>
    <row r="29" spans="5:5" ht="15.9" customHeight="1">
      <c r="E29" s="31"/>
    </row>
    <row r="30" spans="5:5" ht="15.9" customHeight="1">
      <c r="E30" s="31"/>
    </row>
    <row r="31" spans="5:5" ht="15.9" customHeight="1">
      <c r="E31" s="31"/>
    </row>
    <row r="32" spans="5:5" ht="15.9" customHeight="1">
      <c r="E32" s="31"/>
    </row>
    <row r="33" spans="5:5" ht="15.9" customHeight="1">
      <c r="E33" s="31"/>
    </row>
    <row r="34" spans="5:5" ht="15.9" customHeight="1"/>
    <row r="35" spans="5:5" ht="15.9" customHeight="1"/>
    <row r="36" spans="5:5" ht="15.9" customHeight="1">
      <c r="E36" s="31"/>
    </row>
    <row r="37" spans="5:5" ht="15.9" customHeight="1">
      <c r="E37" s="31"/>
    </row>
    <row r="38" spans="5:5" ht="15.9" customHeight="1">
      <c r="E38" s="31"/>
    </row>
    <row r="39" spans="5:5" ht="15.9" customHeight="1">
      <c r="E39" s="31"/>
    </row>
    <row r="40" spans="5:5" ht="15.9" customHeight="1">
      <c r="E40" s="31"/>
    </row>
    <row r="41" spans="5:5" ht="15.9" customHeight="1">
      <c r="E41" s="31"/>
    </row>
    <row r="42" spans="5:5" ht="15.9" customHeight="1"/>
  </sheetData>
  <customSheetViews>
    <customSheetView guid="{D238C77C-76A8-445B-BCAD-08DB17B7A9E0}" showGridLines="0" state="hidden">
      <pageMargins left="0.75" right="0.75" top="1" bottom="1" header="0.5" footer="0.5"/>
      <pageSetup paperSize="9" orientation="portrait" horizontalDpi="4294967292" verticalDpi="4294967292" r:id="rId1"/>
    </customSheetView>
    <customSheetView guid="{7DF2A6A2-B014-4139-B100-0E0A7059AD6F}" showGridLines="0" state="hidden">
      <pageMargins left="0.75" right="0.75" top="1" bottom="1" header="0.5" footer="0.5"/>
      <pageSetup paperSize="9" orientation="portrait" horizontalDpi="4294967292" verticalDpi="4294967292" r:id="rId2"/>
    </customSheetView>
    <customSheetView guid="{AA7AD4D6-A7D7-405B-B11E-747256CF6B7E}" showGridLines="0" state="hidden">
      <pageMargins left="0.75" right="0.75" top="1" bottom="1" header="0.5" footer="0.5"/>
      <pageSetup paperSize="9" orientation="portrait" horizontalDpi="4294967292" verticalDpi="4294967292" r:id="rId3"/>
    </customSheetView>
    <customSheetView guid="{CBD92A3F-8673-44A8-9E9E-8536493ED82B}" showGridLines="0" state="hidden">
      <pageMargins left="0.75" right="0.75" top="1" bottom="1" header="0.5" footer="0.5"/>
      <pageSetup paperSize="9" orientation="portrait" horizontalDpi="4294967292" verticalDpi="4294967292" r:id="rId4"/>
    </customSheetView>
    <customSheetView guid="{9434A45D-610A-4C45-AC86-22B9C0F21E86}" showGridLines="0" state="hidden">
      <pageMargins left="0.75" right="0.75" top="1" bottom="1" header="0.5" footer="0.5"/>
      <pageSetup paperSize="9" orientation="portrait" horizontalDpi="4294967292" verticalDpi="4294967292" r:id="rId5"/>
    </customSheetView>
  </customSheetViews>
  <pageMargins left="0.75" right="0.75" top="1" bottom="1" header="0.5" footer="0.5"/>
  <pageSetup paperSize="9" orientation="portrait" horizontalDpi="4294967292" verticalDpi="4294967292"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1CF25520-9FBE-4C9C-A63E-00EF88E92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1. About</vt:lpstr>
      <vt:lpstr>2. Contextual</vt:lpstr>
      <vt:lpstr>3. Revenues</vt:lpstr>
      <vt:lpstr>Лист1</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2020-11-02T15:58:06Z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